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8960" windowHeight="11835" activeTab="2"/>
  </bookViews>
  <sheets>
    <sheet name="تعريف الاصناف" sheetId="1" r:id="rId1"/>
    <sheet name="تفاصيل المبيعات" sheetId="2" r:id="rId2"/>
    <sheet name="ورقة1" sheetId="4" r:id="rId3"/>
  </sheets>
  <calcPr calcId="125725"/>
</workbook>
</file>

<file path=xl/calcChain.xml><?xml version="1.0" encoding="utf-8"?>
<calcChain xmlns="http://schemas.openxmlformats.org/spreadsheetml/2006/main">
  <c r="B10" i="4"/>
  <c r="G10" i="2"/>
  <c r="D6" i="1"/>
  <c r="E6" s="1"/>
  <c r="B9" i="4"/>
  <c r="G8" i="2"/>
  <c r="B6" i="4"/>
  <c r="B12" s="1"/>
  <c r="F5"/>
  <c r="B5"/>
  <c r="B11" s="1"/>
  <c r="E3"/>
  <c r="E26" i="1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L6" i="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5"/>
  <c r="I100"/>
  <c r="K100" s="1"/>
  <c r="I7"/>
  <c r="K7" s="1"/>
  <c r="I8"/>
  <c r="K8" s="1"/>
  <c r="I9"/>
  <c r="K9" s="1"/>
  <c r="M9" s="1"/>
  <c r="I10"/>
  <c r="I11"/>
  <c r="K11" s="1"/>
  <c r="M11" s="1"/>
  <c r="I12"/>
  <c r="K12" s="1"/>
  <c r="M12" s="1"/>
  <c r="I13"/>
  <c r="K13" s="1"/>
  <c r="M13" s="1"/>
  <c r="I14"/>
  <c r="K14" s="1"/>
  <c r="M14" s="1"/>
  <c r="I15"/>
  <c r="K15" s="1"/>
  <c r="M15" s="1"/>
  <c r="I16"/>
  <c r="K16" s="1"/>
  <c r="M16" s="1"/>
  <c r="I17"/>
  <c r="K17" s="1"/>
  <c r="M17" s="1"/>
  <c r="I18"/>
  <c r="K18" s="1"/>
  <c r="M18" s="1"/>
  <c r="I19"/>
  <c r="K19" s="1"/>
  <c r="M19" s="1"/>
  <c r="I20"/>
  <c r="K20" s="1"/>
  <c r="M20" s="1"/>
  <c r="I21"/>
  <c r="K21" s="1"/>
  <c r="M21" s="1"/>
  <c r="I22"/>
  <c r="K22" s="1"/>
  <c r="M22" s="1"/>
  <c r="I23"/>
  <c r="K23" s="1"/>
  <c r="M23" s="1"/>
  <c r="I24"/>
  <c r="K24" s="1"/>
  <c r="M24" s="1"/>
  <c r="I25"/>
  <c r="K25" s="1"/>
  <c r="M25" s="1"/>
  <c r="I26"/>
  <c r="I27"/>
  <c r="K27" s="1"/>
  <c r="M27" s="1"/>
  <c r="I28"/>
  <c r="K28" s="1"/>
  <c r="M28" s="1"/>
  <c r="I29"/>
  <c r="K29" s="1"/>
  <c r="M29" s="1"/>
  <c r="I30"/>
  <c r="K30" s="1"/>
  <c r="M30" s="1"/>
  <c r="I31"/>
  <c r="K31" s="1"/>
  <c r="M31" s="1"/>
  <c r="I32"/>
  <c r="K32" s="1"/>
  <c r="M32" s="1"/>
  <c r="I33"/>
  <c r="K33" s="1"/>
  <c r="M33" s="1"/>
  <c r="I34"/>
  <c r="K34" s="1"/>
  <c r="M34" s="1"/>
  <c r="I35"/>
  <c r="K35" s="1"/>
  <c r="M35" s="1"/>
  <c r="I36"/>
  <c r="K36" s="1"/>
  <c r="M36" s="1"/>
  <c r="I37"/>
  <c r="K37" s="1"/>
  <c r="M37" s="1"/>
  <c r="I38"/>
  <c r="K38" s="1"/>
  <c r="M38" s="1"/>
  <c r="I39"/>
  <c r="K39" s="1"/>
  <c r="M39" s="1"/>
  <c r="I40"/>
  <c r="K40" s="1"/>
  <c r="M40" s="1"/>
  <c r="I41"/>
  <c r="K41" s="1"/>
  <c r="M41" s="1"/>
  <c r="I42"/>
  <c r="I43"/>
  <c r="K43" s="1"/>
  <c r="M43" s="1"/>
  <c r="I44"/>
  <c r="K44" s="1"/>
  <c r="M44" s="1"/>
  <c r="I45"/>
  <c r="K45" s="1"/>
  <c r="M45" s="1"/>
  <c r="I46"/>
  <c r="K46" s="1"/>
  <c r="M46" s="1"/>
  <c r="I47"/>
  <c r="K47" s="1"/>
  <c r="M47" s="1"/>
  <c r="I48"/>
  <c r="K48" s="1"/>
  <c r="M48" s="1"/>
  <c r="I49"/>
  <c r="K49" s="1"/>
  <c r="M49" s="1"/>
  <c r="I50"/>
  <c r="K50" s="1"/>
  <c r="M50" s="1"/>
  <c r="I51"/>
  <c r="K51" s="1"/>
  <c r="M51" s="1"/>
  <c r="I52"/>
  <c r="K52" s="1"/>
  <c r="M52" s="1"/>
  <c r="I53"/>
  <c r="K53" s="1"/>
  <c r="M53" s="1"/>
  <c r="I54"/>
  <c r="K54" s="1"/>
  <c r="M54" s="1"/>
  <c r="I55"/>
  <c r="K55" s="1"/>
  <c r="M55" s="1"/>
  <c r="I56"/>
  <c r="K56" s="1"/>
  <c r="M56" s="1"/>
  <c r="I57"/>
  <c r="K57" s="1"/>
  <c r="M57" s="1"/>
  <c r="I58"/>
  <c r="I59"/>
  <c r="K59" s="1"/>
  <c r="M59" s="1"/>
  <c r="I60"/>
  <c r="K60" s="1"/>
  <c r="M60" s="1"/>
  <c r="I61"/>
  <c r="K61" s="1"/>
  <c r="M61" s="1"/>
  <c r="I62"/>
  <c r="K62" s="1"/>
  <c r="M62" s="1"/>
  <c r="I63"/>
  <c r="K63" s="1"/>
  <c r="M63" s="1"/>
  <c r="I64"/>
  <c r="K64" s="1"/>
  <c r="M64" s="1"/>
  <c r="I65"/>
  <c r="K65" s="1"/>
  <c r="M65" s="1"/>
  <c r="I66"/>
  <c r="K66" s="1"/>
  <c r="M66" s="1"/>
  <c r="I67"/>
  <c r="K67" s="1"/>
  <c r="M67" s="1"/>
  <c r="I68"/>
  <c r="K68" s="1"/>
  <c r="M68" s="1"/>
  <c r="I69"/>
  <c r="K69" s="1"/>
  <c r="M69" s="1"/>
  <c r="I70"/>
  <c r="K70" s="1"/>
  <c r="M70" s="1"/>
  <c r="I71"/>
  <c r="K71" s="1"/>
  <c r="M71" s="1"/>
  <c r="I72"/>
  <c r="K72" s="1"/>
  <c r="M72" s="1"/>
  <c r="I73"/>
  <c r="K73" s="1"/>
  <c r="M73" s="1"/>
  <c r="I74"/>
  <c r="I75"/>
  <c r="K75" s="1"/>
  <c r="M75" s="1"/>
  <c r="I76"/>
  <c r="K76" s="1"/>
  <c r="M76" s="1"/>
  <c r="I77"/>
  <c r="K77" s="1"/>
  <c r="M77" s="1"/>
  <c r="I78"/>
  <c r="K78" s="1"/>
  <c r="M78" s="1"/>
  <c r="I79"/>
  <c r="K79" s="1"/>
  <c r="M79" s="1"/>
  <c r="I80"/>
  <c r="K80" s="1"/>
  <c r="M80" s="1"/>
  <c r="I81"/>
  <c r="K81" s="1"/>
  <c r="M81" s="1"/>
  <c r="I82"/>
  <c r="K82" s="1"/>
  <c r="M82" s="1"/>
  <c r="I83"/>
  <c r="K83" s="1"/>
  <c r="M83" s="1"/>
  <c r="I84"/>
  <c r="K84" s="1"/>
  <c r="M84" s="1"/>
  <c r="I85"/>
  <c r="K85" s="1"/>
  <c r="M85" s="1"/>
  <c r="I86"/>
  <c r="K86" s="1"/>
  <c r="M86" s="1"/>
  <c r="I87"/>
  <c r="K87" s="1"/>
  <c r="M87" s="1"/>
  <c r="I88"/>
  <c r="K88" s="1"/>
  <c r="M88" s="1"/>
  <c r="I89"/>
  <c r="K89" s="1"/>
  <c r="M89" s="1"/>
  <c r="I90"/>
  <c r="I91"/>
  <c r="K91" s="1"/>
  <c r="M91" s="1"/>
  <c r="I92"/>
  <c r="K92" s="1"/>
  <c r="M92" s="1"/>
  <c r="I93"/>
  <c r="K93" s="1"/>
  <c r="M93" s="1"/>
  <c r="I94"/>
  <c r="K94" s="1"/>
  <c r="M94" s="1"/>
  <c r="I95"/>
  <c r="K95" s="1"/>
  <c r="M95" s="1"/>
  <c r="I96"/>
  <c r="K96" s="1"/>
  <c r="M96" s="1"/>
  <c r="I97"/>
  <c r="K97" s="1"/>
  <c r="M97" s="1"/>
  <c r="I98"/>
  <c r="K98" s="1"/>
  <c r="M98" s="1"/>
  <c r="I99"/>
  <c r="K99" s="1"/>
  <c r="M99" s="1"/>
  <c r="I6"/>
  <c r="K6" s="1"/>
  <c r="I5"/>
  <c r="K5" s="1"/>
  <c r="K10"/>
  <c r="M10" s="1"/>
  <c r="K26"/>
  <c r="M26" s="1"/>
  <c r="K42"/>
  <c r="M42" s="1"/>
  <c r="K58"/>
  <c r="M58" s="1"/>
  <c r="K74"/>
  <c r="M74" s="1"/>
  <c r="K90"/>
  <c r="M90" s="1"/>
  <c r="D5" i="1"/>
  <c r="E5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3"/>
  <c r="E13" s="1"/>
  <c r="D12"/>
  <c r="E12" s="1"/>
  <c r="D11"/>
  <c r="E11" s="1"/>
  <c r="D10"/>
  <c r="E10" s="1"/>
  <c r="D9"/>
  <c r="E9" s="1"/>
  <c r="D8"/>
  <c r="E8" s="1"/>
  <c r="D7"/>
  <c r="E7" s="1"/>
  <c r="G15" i="2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4"/>
  <c r="G13"/>
  <c r="G12"/>
  <c r="G11"/>
  <c r="G9"/>
  <c r="G7"/>
  <c r="G6"/>
  <c r="G5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4"/>
  <c r="AA3"/>
  <c r="AA2"/>
  <c r="G6" i="1"/>
  <c r="J6" s="1"/>
  <c r="G7"/>
  <c r="J7" s="1"/>
  <c r="G8"/>
  <c r="J8" s="1"/>
  <c r="G9"/>
  <c r="J9" s="1"/>
  <c r="G10"/>
  <c r="J10" s="1"/>
  <c r="G11"/>
  <c r="J11" s="1"/>
  <c r="G12"/>
  <c r="J12" s="1"/>
  <c r="G13"/>
  <c r="J13" s="1"/>
  <c r="G14"/>
  <c r="J14" s="1"/>
  <c r="G15"/>
  <c r="J15" s="1"/>
  <c r="G16"/>
  <c r="J16" s="1"/>
  <c r="G17"/>
  <c r="J17" s="1"/>
  <c r="G18"/>
  <c r="J18" s="1"/>
  <c r="G19"/>
  <c r="J19" s="1"/>
  <c r="G20"/>
  <c r="J20" s="1"/>
  <c r="G21"/>
  <c r="J21" s="1"/>
  <c r="G22"/>
  <c r="J22" s="1"/>
  <c r="G23"/>
  <c r="J23" s="1"/>
  <c r="G24"/>
  <c r="J24" s="1"/>
  <c r="G25"/>
  <c r="J25" s="1"/>
  <c r="G26"/>
  <c r="J26" s="1"/>
  <c r="G27"/>
  <c r="J27" s="1"/>
  <c r="G28"/>
  <c r="J28" s="1"/>
  <c r="G29"/>
  <c r="J29" s="1"/>
  <c r="G30"/>
  <c r="J30" s="1"/>
  <c r="G31"/>
  <c r="J31" s="1"/>
  <c r="G32"/>
  <c r="J32" s="1"/>
  <c r="G33"/>
  <c r="J33" s="1"/>
  <c r="G34"/>
  <c r="J34" s="1"/>
  <c r="G35"/>
  <c r="J35" s="1"/>
  <c r="G36"/>
  <c r="J36" s="1"/>
  <c r="G37"/>
  <c r="J37" s="1"/>
  <c r="G38"/>
  <c r="J38" s="1"/>
  <c r="G39"/>
  <c r="J39" s="1"/>
  <c r="G40"/>
  <c r="J40" s="1"/>
  <c r="G41"/>
  <c r="J41" s="1"/>
  <c r="G42"/>
  <c r="J42" s="1"/>
  <c r="G43"/>
  <c r="J43" s="1"/>
  <c r="G44"/>
  <c r="J44" s="1"/>
  <c r="G45"/>
  <c r="J45" s="1"/>
  <c r="G46"/>
  <c r="J46" s="1"/>
  <c r="G47"/>
  <c r="J47" s="1"/>
  <c r="G48"/>
  <c r="J48" s="1"/>
  <c r="G49"/>
  <c r="J49" s="1"/>
  <c r="G50"/>
  <c r="J50" s="1"/>
  <c r="G51"/>
  <c r="J51" s="1"/>
  <c r="G52"/>
  <c r="J52" s="1"/>
  <c r="G53"/>
  <c r="J53" s="1"/>
  <c r="G54"/>
  <c r="J54" s="1"/>
  <c r="G55"/>
  <c r="J55" s="1"/>
  <c r="G56"/>
  <c r="J56" s="1"/>
  <c r="G57"/>
  <c r="J57" s="1"/>
  <c r="G58"/>
  <c r="J58" s="1"/>
  <c r="G59"/>
  <c r="J59" s="1"/>
  <c r="G60"/>
  <c r="J60" s="1"/>
  <c r="G61"/>
  <c r="J61" s="1"/>
  <c r="G62"/>
  <c r="J62" s="1"/>
  <c r="G63"/>
  <c r="J63" s="1"/>
  <c r="G64"/>
  <c r="J64" s="1"/>
  <c r="G65"/>
  <c r="J65" s="1"/>
  <c r="G66"/>
  <c r="J66" s="1"/>
  <c r="G67"/>
  <c r="J67" s="1"/>
  <c r="G68"/>
  <c r="J68" s="1"/>
  <c r="G69"/>
  <c r="J69" s="1"/>
  <c r="G70"/>
  <c r="J70" s="1"/>
  <c r="G71"/>
  <c r="J71" s="1"/>
  <c r="G72"/>
  <c r="J72" s="1"/>
  <c r="G73"/>
  <c r="J73" s="1"/>
  <c r="G74"/>
  <c r="J74" s="1"/>
  <c r="G75"/>
  <c r="J75" s="1"/>
  <c r="G76"/>
  <c r="J76" s="1"/>
  <c r="G77"/>
  <c r="J77" s="1"/>
  <c r="G78"/>
  <c r="J78" s="1"/>
  <c r="G79"/>
  <c r="J79" s="1"/>
  <c r="G80"/>
  <c r="J80" s="1"/>
  <c r="G81"/>
  <c r="J81" s="1"/>
  <c r="G82"/>
  <c r="J82" s="1"/>
  <c r="G83"/>
  <c r="J83" s="1"/>
  <c r="G84"/>
  <c r="J84" s="1"/>
  <c r="G85"/>
  <c r="J85" s="1"/>
  <c r="G86"/>
  <c r="J86" s="1"/>
  <c r="G87"/>
  <c r="J87" s="1"/>
  <c r="G88"/>
  <c r="J88" s="1"/>
  <c r="G89"/>
  <c r="J89" s="1"/>
  <c r="G90"/>
  <c r="J90" s="1"/>
  <c r="G91"/>
  <c r="J91" s="1"/>
  <c r="G92"/>
  <c r="J92" s="1"/>
  <c r="G93"/>
  <c r="J93" s="1"/>
  <c r="G94"/>
  <c r="J94" s="1"/>
  <c r="G95"/>
  <c r="J95" s="1"/>
  <c r="G96"/>
  <c r="J96" s="1"/>
  <c r="G97"/>
  <c r="J97" s="1"/>
  <c r="G98"/>
  <c r="J98" s="1"/>
  <c r="G99"/>
  <c r="J99" s="1"/>
  <c r="G100"/>
  <c r="J100" s="1"/>
  <c r="G5"/>
  <c r="J5" s="1"/>
  <c r="M100" i="2" l="1"/>
  <c r="M5"/>
  <c r="M6"/>
  <c r="M7"/>
  <c r="M8"/>
</calcChain>
</file>

<file path=xl/sharedStrings.xml><?xml version="1.0" encoding="utf-8"?>
<sst xmlns="http://schemas.openxmlformats.org/spreadsheetml/2006/main" count="56" uniqueCount="44">
  <si>
    <t xml:space="preserve"> تعريف الاصناف</t>
  </si>
  <si>
    <t>اسم العميل</t>
  </si>
  <si>
    <t>التاريخ</t>
  </si>
  <si>
    <t>رقم الصنف</t>
  </si>
  <si>
    <t>الكمية</t>
  </si>
  <si>
    <t>الخصم</t>
  </si>
  <si>
    <t>السعر النهائي</t>
  </si>
  <si>
    <t>اسم الصنف</t>
  </si>
  <si>
    <t>الربحية الافتراضية</t>
  </si>
  <si>
    <t>مبلغ الشراء للصنف</t>
  </si>
  <si>
    <t>اجمالي مبلغ الشراء</t>
  </si>
  <si>
    <t xml:space="preserve">مبلغ البيع للصنف </t>
  </si>
  <si>
    <t>تكاليف الشحن</t>
  </si>
  <si>
    <t>تكاليف اخرى</t>
  </si>
  <si>
    <t xml:space="preserve">تفاصيل المبيعات </t>
  </si>
  <si>
    <t xml:space="preserve">رقم الطلب </t>
  </si>
  <si>
    <t>العنوان</t>
  </si>
  <si>
    <t>التلفون</t>
  </si>
  <si>
    <t xml:space="preserve">الطلب </t>
  </si>
  <si>
    <t>كمية الطلب</t>
  </si>
  <si>
    <t xml:space="preserve">قائمة فرعية </t>
  </si>
  <si>
    <t xml:space="preserve">اسم الطلب </t>
  </si>
  <si>
    <t>الكمية المباعة</t>
  </si>
  <si>
    <t>السعر الجملة</t>
  </si>
  <si>
    <t>السعر الصنف</t>
  </si>
  <si>
    <t>الربحية</t>
  </si>
  <si>
    <t>جوتي اسود مقاس 16</t>
  </si>
  <si>
    <t>14\4\2013</t>
  </si>
  <si>
    <t>قبعة حمرا مخططه 4</t>
  </si>
  <si>
    <t>بلوزة بيضة مقاس 7</t>
  </si>
  <si>
    <t>13\4\2013</t>
  </si>
  <si>
    <t>الكمية المتبقية</t>
  </si>
  <si>
    <t>Establishment Emad</t>
  </si>
  <si>
    <t>رقم الطلب</t>
  </si>
  <si>
    <t>الاسم</t>
  </si>
  <si>
    <t>رقم التلفون</t>
  </si>
  <si>
    <t>الطلب</t>
  </si>
  <si>
    <t>ترقيم</t>
  </si>
  <si>
    <t>العدد</t>
  </si>
  <si>
    <t>السعر</t>
  </si>
  <si>
    <t>محمد</t>
  </si>
  <si>
    <t>مصر</t>
  </si>
  <si>
    <t>علي</t>
  </si>
  <si>
    <t xml:space="preserve">المجموع </t>
  </si>
</sst>
</file>

<file path=xl/styles.xml><?xml version="1.0" encoding="utf-8"?>
<styleSheet xmlns="http://schemas.openxmlformats.org/spreadsheetml/2006/main">
  <numFmts count="1">
    <numFmt numFmtId="164" formatCode="m/d/yyyy;@"/>
  </numFmts>
  <fonts count="5">
    <font>
      <sz val="11"/>
      <color theme="1"/>
      <name val="Arial"/>
      <family val="2"/>
      <charset val="178"/>
      <scheme val="minor"/>
    </font>
    <font>
      <sz val="36"/>
      <color rgb="FF010000"/>
      <name val="Arial"/>
      <family val="2"/>
      <charset val="178"/>
      <scheme val="minor"/>
    </font>
    <font>
      <sz val="18"/>
      <color theme="1"/>
      <name val="Arial"/>
      <family val="2"/>
      <charset val="178"/>
      <scheme val="minor"/>
    </font>
    <font>
      <b/>
      <sz val="26"/>
      <color theme="1"/>
      <name val="Arial"/>
      <family val="2"/>
      <scheme val="minor"/>
    </font>
    <font>
      <sz val="16"/>
      <color rgb="FFFF000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slantDashDot">
        <color theme="7" tint="-0.24994659260841701"/>
      </left>
      <right style="slantDashDot">
        <color theme="7" tint="-0.24994659260841701"/>
      </right>
      <top style="slantDashDot">
        <color theme="7" tint="-0.24994659260841701"/>
      </top>
      <bottom style="slantDashDot">
        <color theme="7" tint="-0.24994659260841701"/>
      </bottom>
      <diagonal/>
    </border>
    <border>
      <left style="slantDashDot">
        <color theme="7" tint="-0.24994659260841701"/>
      </left>
      <right style="thin">
        <color indexed="64"/>
      </right>
      <top style="slantDashDot">
        <color theme="7" tint="-0.24994659260841701"/>
      </top>
      <bottom style="slantDashDot">
        <color theme="7" tint="-0.24994659260841701"/>
      </bottom>
      <diagonal/>
    </border>
    <border>
      <left style="thin">
        <color indexed="64"/>
      </left>
      <right style="thin">
        <color indexed="64"/>
      </right>
      <top style="slantDashDot">
        <color theme="7" tint="-0.24994659260841701"/>
      </top>
      <bottom style="slantDashDot">
        <color theme="7" tint="-0.24994659260841701"/>
      </bottom>
      <diagonal/>
    </border>
    <border>
      <left style="thin">
        <color indexed="64"/>
      </left>
      <right style="slantDashDot">
        <color theme="7" tint="-0.24994659260841701"/>
      </right>
      <top style="slantDashDot">
        <color theme="7" tint="-0.24994659260841701"/>
      </top>
      <bottom style="slantDashDot">
        <color theme="7" tint="-0.24994659260841701"/>
      </bottom>
      <diagonal/>
    </border>
    <border>
      <left style="mediumDashed">
        <color theme="7" tint="-0.24994659260841701"/>
      </left>
      <right style="mediumDashed">
        <color theme="7" tint="-0.24994659260841701"/>
      </right>
      <top style="mediumDashed">
        <color theme="7" tint="-0.24994659260841701"/>
      </top>
      <bottom style="mediumDashed">
        <color theme="7" tint="-0.24994659260841701"/>
      </bottom>
      <diagonal/>
    </border>
    <border>
      <left style="mediumDashed">
        <color theme="7" tint="-0.24994659260841701"/>
      </left>
      <right/>
      <top style="mediumDashed">
        <color theme="7" tint="-0.24994659260841701"/>
      </top>
      <bottom/>
      <diagonal/>
    </border>
    <border>
      <left/>
      <right/>
      <top style="mediumDashed">
        <color theme="7" tint="-0.24994659260841701"/>
      </top>
      <bottom/>
      <diagonal/>
    </border>
    <border>
      <left/>
      <right style="mediumDashed">
        <color theme="7" tint="-0.24994659260841701"/>
      </right>
      <top style="mediumDashed">
        <color theme="7" tint="-0.24994659260841701"/>
      </top>
      <bottom/>
      <diagonal/>
    </border>
    <border>
      <left style="mediumDashed">
        <color theme="7" tint="-0.24994659260841701"/>
      </left>
      <right/>
      <top/>
      <bottom/>
      <diagonal/>
    </border>
    <border>
      <left/>
      <right style="mediumDashed">
        <color theme="7" tint="-0.24994659260841701"/>
      </right>
      <top/>
      <bottom/>
      <diagonal/>
    </border>
    <border>
      <left style="mediumDashed">
        <color theme="7" tint="-0.24994659260841701"/>
      </left>
      <right/>
      <top/>
      <bottom style="mediumDashed">
        <color theme="7" tint="-0.24994659260841701"/>
      </bottom>
      <diagonal/>
    </border>
    <border>
      <left/>
      <right/>
      <top/>
      <bottom style="mediumDashed">
        <color theme="7" tint="-0.24994659260841701"/>
      </bottom>
      <diagonal/>
    </border>
    <border>
      <left/>
      <right style="mediumDashed">
        <color theme="7" tint="-0.24994659260841701"/>
      </right>
      <top/>
      <bottom style="mediumDashed">
        <color theme="7" tint="-0.249946592608417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theme="7" tint="-0.24994659260841701"/>
      </left>
      <right style="mediumDashed">
        <color theme="7" tint="-0.24994659260841701"/>
      </right>
      <top style="mediumDashed">
        <color theme="7" tint="-0.24994659260841701"/>
      </top>
      <bottom/>
      <diagonal/>
    </border>
    <border>
      <left style="thin">
        <color indexed="64"/>
      </left>
      <right/>
      <top style="slantDashDot">
        <color theme="7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slantDashDot">
        <color theme="7" tint="-0.24994659260841701"/>
      </top>
      <bottom style="slantDashDot">
        <color theme="7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3" borderId="0" xfId="0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NumberFormat="1" applyProtection="1">
      <protection locked="0"/>
    </xf>
    <xf numFmtId="0" fontId="0" fillId="2" borderId="0" xfId="0" applyFill="1" applyProtection="1">
      <protection locked="0"/>
    </xf>
    <xf numFmtId="0" fontId="0" fillId="4" borderId="1" xfId="0" applyNumberForma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10" xfId="0" applyFont="1" applyFill="1" applyBorder="1" applyAlignment="1" applyProtection="1">
      <alignment vertical="center"/>
      <protection locked="0"/>
    </xf>
    <xf numFmtId="0" fontId="0" fillId="0" borderId="14" xfId="0" applyBorder="1" applyProtection="1"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vertical="center"/>
      <protection locked="0"/>
    </xf>
    <xf numFmtId="0" fontId="0" fillId="5" borderId="5" xfId="0" applyFill="1" applyBorder="1" applyProtection="1"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5" xfId="0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5" borderId="0" xfId="0" applyFill="1" applyProtection="1">
      <protection locked="0"/>
    </xf>
    <xf numFmtId="0" fontId="0" fillId="6" borderId="15" xfId="0" applyFill="1" applyBorder="1" applyAlignment="1" applyProtection="1">
      <alignment horizontal="center" vertical="center"/>
    </xf>
    <xf numFmtId="0" fontId="0" fillId="5" borderId="16" xfId="0" applyFill="1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/>
    </xf>
    <xf numFmtId="0" fontId="0" fillId="7" borderId="15" xfId="0" applyFill="1" applyBorder="1" applyAlignment="1" applyProtection="1">
      <alignment horizontal="center" vertical="center"/>
    </xf>
    <xf numFmtId="0" fontId="0" fillId="2" borderId="15" xfId="0" applyFill="1" applyBorder="1" applyProtection="1">
      <protection locked="0"/>
    </xf>
    <xf numFmtId="0" fontId="0" fillId="6" borderId="15" xfId="0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vertic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6" borderId="18" xfId="0" applyFill="1" applyBorder="1" applyAlignment="1" applyProtection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0" fillId="2" borderId="0" xfId="0" applyFill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NumberFormat="1" applyFill="1" applyBorder="1" applyAlignment="1" applyProtection="1">
      <alignment horizontal="center"/>
      <protection locked="0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/>
    <xf numFmtId="0" fontId="1" fillId="3" borderId="0" xfId="0" applyFont="1" applyFill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8" borderId="15" xfId="0" applyFont="1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9" borderId="33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1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1"/>
  <sheetViews>
    <sheetView rightToLeft="1" topLeftCell="A76" workbookViewId="0">
      <selection activeCell="E9" sqref="E9"/>
    </sheetView>
  </sheetViews>
  <sheetFormatPr defaultRowHeight="14.25"/>
  <cols>
    <col min="1" max="1" width="31.875" style="2" customWidth="1"/>
    <col min="2" max="2" width="8.875" style="2" customWidth="1"/>
    <col min="3" max="3" width="9.125" style="35" customWidth="1"/>
    <col min="4" max="4" width="6.375" style="35" customWidth="1"/>
    <col min="5" max="5" width="7" style="2" customWidth="1"/>
    <col min="6" max="6" width="9.625" style="35" customWidth="1"/>
    <col min="7" max="7" width="8.375" style="2" customWidth="1"/>
    <col min="8" max="8" width="10.875" style="42" customWidth="1"/>
    <col min="9" max="9" width="17.875" style="35" customWidth="1"/>
    <col min="10" max="10" width="14.375" style="2" customWidth="1"/>
    <col min="11" max="11" width="9.375" style="2" customWidth="1"/>
    <col min="12" max="12" width="9.75" style="2" customWidth="1"/>
    <col min="13" max="13" width="5.875" style="2" customWidth="1"/>
    <col min="14" max="14" width="6.625" style="2" customWidth="1"/>
    <col min="15" max="16384" width="9" style="2"/>
  </cols>
  <sheetData>
    <row r="1" spans="1:21" ht="14.25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1"/>
      <c r="N1" s="1"/>
      <c r="O1" s="1"/>
      <c r="P1" s="1"/>
      <c r="Q1" s="1"/>
      <c r="R1" s="1"/>
      <c r="S1" s="1"/>
      <c r="T1" s="1"/>
      <c r="U1" s="1"/>
    </row>
    <row r="2" spans="1:21" ht="14.2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1"/>
      <c r="N2" s="1"/>
      <c r="O2" s="1"/>
      <c r="P2" s="1"/>
      <c r="Q2" s="1"/>
      <c r="R2" s="1"/>
      <c r="S2" s="1"/>
      <c r="T2" s="1"/>
      <c r="U2" s="1"/>
    </row>
    <row r="3" spans="1:21" ht="15" customHeight="1" thickBot="1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31"/>
      <c r="N3" s="31"/>
      <c r="O3" s="31"/>
      <c r="P3" s="1"/>
      <c r="Q3" s="1"/>
      <c r="R3" s="1"/>
      <c r="S3" s="1"/>
      <c r="T3" s="1"/>
      <c r="U3" s="1"/>
    </row>
    <row r="4" spans="1:21" ht="15" thickBot="1">
      <c r="A4" s="3" t="s">
        <v>7</v>
      </c>
      <c r="B4" s="4" t="s">
        <v>3</v>
      </c>
      <c r="C4" s="36" t="s">
        <v>4</v>
      </c>
      <c r="D4" s="32" t="s">
        <v>22</v>
      </c>
      <c r="E4" s="29" t="s">
        <v>31</v>
      </c>
      <c r="F4" s="37" t="s">
        <v>9</v>
      </c>
      <c r="G4" s="4" t="s">
        <v>10</v>
      </c>
      <c r="H4" s="39" t="s">
        <v>2</v>
      </c>
      <c r="I4" s="36" t="s">
        <v>11</v>
      </c>
      <c r="J4" s="4" t="s">
        <v>8</v>
      </c>
      <c r="K4" s="4" t="s">
        <v>12</v>
      </c>
      <c r="L4" s="4" t="s">
        <v>13</v>
      </c>
      <c r="M4" s="4"/>
      <c r="N4" s="4"/>
      <c r="O4" s="5"/>
    </row>
    <row r="5" spans="1:21" ht="15" thickBot="1">
      <c r="A5" s="6" t="s">
        <v>26</v>
      </c>
      <c r="B5" s="2">
        <v>100001</v>
      </c>
      <c r="C5" s="35">
        <v>12</v>
      </c>
      <c r="D5" s="33">
        <f>SUMIF('تفاصيل المبيعات'!F5:F100,'تعريف الاصناف'!A5,'تفاصيل المبيعات'!H5:H100)</f>
        <v>3</v>
      </c>
      <c r="E5" s="30">
        <f>C5-D5</f>
        <v>9</v>
      </c>
      <c r="F5" s="38">
        <v>12</v>
      </c>
      <c r="G5" s="8">
        <f t="shared" ref="G5:G36" si="0">C5*F5</f>
        <v>144</v>
      </c>
      <c r="H5" s="40" t="s">
        <v>27</v>
      </c>
      <c r="I5" s="43">
        <v>25</v>
      </c>
      <c r="J5" s="9">
        <f t="shared" ref="J5:J36" si="1">C5*I5-G5-K5-L5</f>
        <v>156</v>
      </c>
    </row>
    <row r="6" spans="1:21" ht="15" thickBot="1">
      <c r="A6" s="2" t="s">
        <v>28</v>
      </c>
      <c r="B6" s="2">
        <v>10003</v>
      </c>
      <c r="C6" s="35">
        <v>5</v>
      </c>
      <c r="D6" s="33">
        <f>SUMIF('تفاصيل المبيعات'!F5:F100,'تعريف الاصناف'!A6,'تفاصيل المبيعات'!H5:H100)</f>
        <v>7</v>
      </c>
      <c r="E6" s="30">
        <f t="shared" ref="E6:E69" si="2">C6-D6</f>
        <v>-2</v>
      </c>
      <c r="F6" s="35">
        <v>5</v>
      </c>
      <c r="G6" s="8">
        <f t="shared" si="0"/>
        <v>25</v>
      </c>
      <c r="H6" s="40" t="s">
        <v>27</v>
      </c>
      <c r="I6" s="35">
        <v>15</v>
      </c>
      <c r="J6" s="9">
        <f t="shared" si="1"/>
        <v>50</v>
      </c>
    </row>
    <row r="7" spans="1:21" ht="15" thickBot="1">
      <c r="A7" s="2" t="s">
        <v>29</v>
      </c>
      <c r="B7" s="2">
        <v>18888</v>
      </c>
      <c r="C7" s="35">
        <v>8</v>
      </c>
      <c r="D7" s="33">
        <f>SUMIF('تفاصيل المبيعات'!F5:F100,'تعريف الاصناف'!A7,'تفاصيل المبيعات'!H5:H100)</f>
        <v>1</v>
      </c>
      <c r="E7" s="30">
        <f t="shared" si="2"/>
        <v>7</v>
      </c>
      <c r="F7" s="35">
        <v>20</v>
      </c>
      <c r="G7" s="8">
        <f t="shared" si="0"/>
        <v>160</v>
      </c>
      <c r="H7" s="40" t="s">
        <v>27</v>
      </c>
      <c r="I7" s="35">
        <v>30</v>
      </c>
      <c r="J7" s="9">
        <f t="shared" si="1"/>
        <v>80</v>
      </c>
    </row>
    <row r="8" spans="1:21" ht="15" thickBot="1">
      <c r="D8" s="33">
        <f>SUMIF('تفاصيل المبيعات'!F5:F100,'تعريف الاصناف'!A8,'تفاصيل المبيعات'!H5:H100)</f>
        <v>0</v>
      </c>
      <c r="E8" s="30">
        <f t="shared" si="2"/>
        <v>0</v>
      </c>
      <c r="G8" s="8">
        <f t="shared" si="0"/>
        <v>0</v>
      </c>
      <c r="H8" s="40"/>
      <c r="J8" s="9">
        <f t="shared" si="1"/>
        <v>0</v>
      </c>
    </row>
    <row r="9" spans="1:21" ht="15" thickBot="1">
      <c r="D9" s="33">
        <f>SUMIF('تفاصيل المبيعات'!F5:F100,'تعريف الاصناف'!A9,'تفاصيل المبيعات'!H5:H100)</f>
        <v>0</v>
      </c>
      <c r="E9" s="30">
        <f t="shared" si="2"/>
        <v>0</v>
      </c>
      <c r="G9" s="8">
        <f t="shared" si="0"/>
        <v>0</v>
      </c>
      <c r="H9" s="40"/>
      <c r="J9" s="9">
        <f t="shared" si="1"/>
        <v>0</v>
      </c>
    </row>
    <row r="10" spans="1:21" ht="15" thickBot="1">
      <c r="D10" s="33">
        <f>SUMIF('تفاصيل المبيعات'!F5:F100,'تعريف الاصناف'!A10,'تفاصيل المبيعات'!H5:H100)</f>
        <v>0</v>
      </c>
      <c r="E10" s="30">
        <f t="shared" si="2"/>
        <v>0</v>
      </c>
      <c r="G10" s="8">
        <f t="shared" si="0"/>
        <v>0</v>
      </c>
      <c r="H10" s="40"/>
      <c r="J10" s="9">
        <f t="shared" si="1"/>
        <v>0</v>
      </c>
    </row>
    <row r="11" spans="1:21" ht="15" thickBot="1">
      <c r="D11" s="33">
        <f>SUMIF('تفاصيل المبيعات'!F5:F100,'تعريف الاصناف'!A11,'تفاصيل المبيعات'!H5:H100)</f>
        <v>0</v>
      </c>
      <c r="E11" s="30">
        <f t="shared" si="2"/>
        <v>0</v>
      </c>
      <c r="G11" s="8">
        <f t="shared" si="0"/>
        <v>0</v>
      </c>
      <c r="H11" s="40"/>
      <c r="J11" s="9">
        <f t="shared" si="1"/>
        <v>0</v>
      </c>
    </row>
    <row r="12" spans="1:21" ht="15" thickBot="1">
      <c r="D12" s="33">
        <f>SUMIF('تفاصيل المبيعات'!F5:F100,'تعريف الاصناف'!A12,'تفاصيل المبيعات'!H5:H100)</f>
        <v>0</v>
      </c>
      <c r="E12" s="30">
        <f t="shared" si="2"/>
        <v>0</v>
      </c>
      <c r="G12" s="8">
        <f t="shared" si="0"/>
        <v>0</v>
      </c>
      <c r="H12" s="40"/>
      <c r="J12" s="9">
        <f t="shared" si="1"/>
        <v>0</v>
      </c>
    </row>
    <row r="13" spans="1:21" ht="15" thickBot="1">
      <c r="D13" s="33">
        <f>SUMIF('تفاصيل المبيعات'!F5:F100,'تعريف الاصناف'!A13,'تفاصيل المبيعات'!H5:H100)</f>
        <v>0</v>
      </c>
      <c r="E13" s="30">
        <f t="shared" si="2"/>
        <v>0</v>
      </c>
      <c r="G13" s="8">
        <f t="shared" si="0"/>
        <v>0</v>
      </c>
      <c r="H13" s="40"/>
      <c r="J13" s="9">
        <f t="shared" si="1"/>
        <v>0</v>
      </c>
    </row>
    <row r="14" spans="1:21" ht="15" thickBot="1">
      <c r="D14" s="33">
        <f>SUMIF('تفاصيل المبيعات'!F5:F100,'تعريف الاصناف'!A14,'تفاصيل المبيعات'!H5:H100)</f>
        <v>0</v>
      </c>
      <c r="E14" s="30">
        <f t="shared" si="2"/>
        <v>0</v>
      </c>
      <c r="G14" s="8">
        <f t="shared" si="0"/>
        <v>0</v>
      </c>
      <c r="H14" s="40"/>
      <c r="J14" s="9">
        <f t="shared" si="1"/>
        <v>0</v>
      </c>
    </row>
    <row r="15" spans="1:21" ht="15" thickBot="1">
      <c r="D15" s="33">
        <f>SUMIF('تفاصيل المبيعات'!F5:F100,'تعريف الاصناف'!A15,'تفاصيل المبيعات'!H5:H100)</f>
        <v>0</v>
      </c>
      <c r="E15" s="30">
        <f t="shared" si="2"/>
        <v>0</v>
      </c>
      <c r="G15" s="8">
        <f t="shared" si="0"/>
        <v>0</v>
      </c>
      <c r="H15" s="40"/>
      <c r="J15" s="9">
        <f t="shared" si="1"/>
        <v>0</v>
      </c>
    </row>
    <row r="16" spans="1:21" ht="15" thickBot="1">
      <c r="D16" s="33">
        <f>SUMIF('تفاصيل المبيعات'!F5:F100,'تعريف الاصناف'!A16,'تفاصيل المبيعات'!H5:H100)</f>
        <v>0</v>
      </c>
      <c r="E16" s="30">
        <f t="shared" si="2"/>
        <v>0</v>
      </c>
      <c r="G16" s="8">
        <f t="shared" si="0"/>
        <v>0</v>
      </c>
      <c r="H16" s="40"/>
      <c r="J16" s="9">
        <f t="shared" si="1"/>
        <v>0</v>
      </c>
    </row>
    <row r="17" spans="4:10" ht="15" thickBot="1">
      <c r="D17" s="33">
        <f>SUMIF('تفاصيل المبيعات'!F5:F100,'تعريف الاصناف'!A17,'تفاصيل المبيعات'!H5:H100)</f>
        <v>0</v>
      </c>
      <c r="E17" s="30">
        <f t="shared" si="2"/>
        <v>0</v>
      </c>
      <c r="G17" s="8">
        <f t="shared" si="0"/>
        <v>0</v>
      </c>
      <c r="H17" s="40"/>
      <c r="J17" s="9">
        <f t="shared" si="1"/>
        <v>0</v>
      </c>
    </row>
    <row r="18" spans="4:10" ht="15" thickBot="1">
      <c r="D18" s="33">
        <f>SUMIF('تفاصيل المبيعات'!F5:F100,'تعريف الاصناف'!A18,'تفاصيل المبيعات'!H5:H100)</f>
        <v>0</v>
      </c>
      <c r="E18" s="30">
        <f t="shared" si="2"/>
        <v>0</v>
      </c>
      <c r="G18" s="8">
        <f t="shared" si="0"/>
        <v>0</v>
      </c>
      <c r="H18" s="40"/>
      <c r="J18" s="9">
        <f t="shared" si="1"/>
        <v>0</v>
      </c>
    </row>
    <row r="19" spans="4:10" ht="15" thickBot="1">
      <c r="D19" s="33">
        <f>SUMIF('تفاصيل المبيعات'!F5:F100,'تعريف الاصناف'!A19,'تفاصيل المبيعات'!H5:H100)</f>
        <v>0</v>
      </c>
      <c r="E19" s="30">
        <f t="shared" si="2"/>
        <v>0</v>
      </c>
      <c r="G19" s="8">
        <f t="shared" si="0"/>
        <v>0</v>
      </c>
      <c r="H19" s="40"/>
      <c r="J19" s="9">
        <f t="shared" si="1"/>
        <v>0</v>
      </c>
    </row>
    <row r="20" spans="4:10" ht="15" thickBot="1">
      <c r="D20" s="33">
        <f>SUMIF('تفاصيل المبيعات'!F5:F100,'تعريف الاصناف'!A20,'تفاصيل المبيعات'!H5:H100)</f>
        <v>0</v>
      </c>
      <c r="E20" s="30">
        <f t="shared" si="2"/>
        <v>0</v>
      </c>
      <c r="G20" s="8">
        <f t="shared" si="0"/>
        <v>0</v>
      </c>
      <c r="H20" s="40"/>
      <c r="J20" s="9">
        <f t="shared" si="1"/>
        <v>0</v>
      </c>
    </row>
    <row r="21" spans="4:10" ht="15" thickBot="1">
      <c r="D21" s="33">
        <f>SUMIF('تفاصيل المبيعات'!F5:F100,'تعريف الاصناف'!A21,'تفاصيل المبيعات'!H5:H100)</f>
        <v>0</v>
      </c>
      <c r="E21" s="30">
        <f t="shared" si="2"/>
        <v>0</v>
      </c>
      <c r="G21" s="8">
        <f t="shared" si="0"/>
        <v>0</v>
      </c>
      <c r="H21" s="40"/>
      <c r="J21" s="9">
        <f t="shared" si="1"/>
        <v>0</v>
      </c>
    </row>
    <row r="22" spans="4:10" ht="15" thickBot="1">
      <c r="D22" s="33">
        <f>SUMIF('تفاصيل المبيعات'!F5:F100,'تعريف الاصناف'!A22,'تفاصيل المبيعات'!H5:H100)</f>
        <v>0</v>
      </c>
      <c r="E22" s="30">
        <f t="shared" si="2"/>
        <v>0</v>
      </c>
      <c r="G22" s="8">
        <f t="shared" si="0"/>
        <v>0</v>
      </c>
      <c r="H22" s="40"/>
      <c r="J22" s="9">
        <f t="shared" si="1"/>
        <v>0</v>
      </c>
    </row>
    <row r="23" spans="4:10" ht="15" thickBot="1">
      <c r="D23" s="33">
        <f>SUMIF('تفاصيل المبيعات'!F5:F100,'تعريف الاصناف'!A23,'تفاصيل المبيعات'!H5:H100)</f>
        <v>0</v>
      </c>
      <c r="E23" s="30">
        <f t="shared" si="2"/>
        <v>0</v>
      </c>
      <c r="G23" s="8">
        <f t="shared" si="0"/>
        <v>0</v>
      </c>
      <c r="H23" s="40"/>
      <c r="J23" s="9">
        <f t="shared" si="1"/>
        <v>0</v>
      </c>
    </row>
    <row r="24" spans="4:10" ht="15" thickBot="1">
      <c r="D24" s="33">
        <f>SUMIF('تفاصيل المبيعات'!F5:F100,'تعريف الاصناف'!A24,'تفاصيل المبيعات'!H5:H100)</f>
        <v>0</v>
      </c>
      <c r="E24" s="30">
        <f t="shared" si="2"/>
        <v>0</v>
      </c>
      <c r="G24" s="8">
        <f t="shared" si="0"/>
        <v>0</v>
      </c>
      <c r="H24" s="40"/>
      <c r="J24" s="9">
        <f t="shared" si="1"/>
        <v>0</v>
      </c>
    </row>
    <row r="25" spans="4:10" ht="15" thickBot="1">
      <c r="D25" s="33">
        <f>SUMIF('تفاصيل المبيعات'!F5:F100,'تعريف الاصناف'!A25,'تفاصيل المبيعات'!H5:H100)</f>
        <v>0</v>
      </c>
      <c r="E25" s="30">
        <f t="shared" si="2"/>
        <v>0</v>
      </c>
      <c r="G25" s="8">
        <f t="shared" si="0"/>
        <v>0</v>
      </c>
      <c r="H25" s="40"/>
      <c r="J25" s="9">
        <f t="shared" si="1"/>
        <v>0</v>
      </c>
    </row>
    <row r="26" spans="4:10" ht="15" thickBot="1">
      <c r="D26" s="33"/>
      <c r="E26" s="30">
        <f t="shared" si="2"/>
        <v>0</v>
      </c>
      <c r="G26" s="8">
        <f t="shared" si="0"/>
        <v>0</v>
      </c>
      <c r="H26" s="40"/>
      <c r="J26" s="9">
        <f t="shared" si="1"/>
        <v>0</v>
      </c>
    </row>
    <row r="27" spans="4:10" ht="15" thickBot="1">
      <c r="D27" s="33"/>
      <c r="E27" s="30">
        <f t="shared" si="2"/>
        <v>0</v>
      </c>
      <c r="G27" s="8">
        <f t="shared" si="0"/>
        <v>0</v>
      </c>
      <c r="H27" s="40"/>
      <c r="J27" s="9">
        <f t="shared" si="1"/>
        <v>0</v>
      </c>
    </row>
    <row r="28" spans="4:10" ht="15" thickBot="1">
      <c r="D28" s="33"/>
      <c r="E28" s="30">
        <f t="shared" si="2"/>
        <v>0</v>
      </c>
      <c r="G28" s="8">
        <f t="shared" si="0"/>
        <v>0</v>
      </c>
      <c r="H28" s="40"/>
      <c r="J28" s="9">
        <f t="shared" si="1"/>
        <v>0</v>
      </c>
    </row>
    <row r="29" spans="4:10" ht="15" thickBot="1">
      <c r="D29" s="33"/>
      <c r="E29" s="30">
        <f t="shared" si="2"/>
        <v>0</v>
      </c>
      <c r="G29" s="8">
        <f t="shared" si="0"/>
        <v>0</v>
      </c>
      <c r="H29" s="40"/>
      <c r="J29" s="9">
        <f t="shared" si="1"/>
        <v>0</v>
      </c>
    </row>
    <row r="30" spans="4:10" ht="15" thickBot="1">
      <c r="D30" s="33"/>
      <c r="E30" s="30">
        <f t="shared" si="2"/>
        <v>0</v>
      </c>
      <c r="G30" s="8">
        <f t="shared" si="0"/>
        <v>0</v>
      </c>
      <c r="H30" s="40"/>
      <c r="J30" s="9">
        <f t="shared" si="1"/>
        <v>0</v>
      </c>
    </row>
    <row r="31" spans="4:10" ht="15" thickBot="1">
      <c r="D31" s="33"/>
      <c r="E31" s="30">
        <f t="shared" si="2"/>
        <v>0</v>
      </c>
      <c r="G31" s="8">
        <f t="shared" si="0"/>
        <v>0</v>
      </c>
      <c r="H31" s="40"/>
      <c r="J31" s="9">
        <f t="shared" si="1"/>
        <v>0</v>
      </c>
    </row>
    <row r="32" spans="4:10" ht="15" thickBot="1">
      <c r="D32" s="33"/>
      <c r="E32" s="30">
        <f t="shared" si="2"/>
        <v>0</v>
      </c>
      <c r="G32" s="8">
        <f t="shared" si="0"/>
        <v>0</v>
      </c>
      <c r="H32" s="40"/>
      <c r="J32" s="9">
        <f t="shared" si="1"/>
        <v>0</v>
      </c>
    </row>
    <row r="33" spans="4:10" ht="15" thickBot="1">
      <c r="D33" s="33"/>
      <c r="E33" s="30">
        <f t="shared" si="2"/>
        <v>0</v>
      </c>
      <c r="G33" s="8">
        <f t="shared" si="0"/>
        <v>0</v>
      </c>
      <c r="H33" s="40"/>
      <c r="J33" s="9">
        <f t="shared" si="1"/>
        <v>0</v>
      </c>
    </row>
    <row r="34" spans="4:10" ht="15" thickBot="1">
      <c r="D34" s="33"/>
      <c r="E34" s="30">
        <f t="shared" si="2"/>
        <v>0</v>
      </c>
      <c r="G34" s="8">
        <f t="shared" si="0"/>
        <v>0</v>
      </c>
      <c r="H34" s="40"/>
      <c r="J34" s="9">
        <f t="shared" si="1"/>
        <v>0</v>
      </c>
    </row>
    <row r="35" spans="4:10" ht="15" thickBot="1">
      <c r="D35" s="33"/>
      <c r="E35" s="30">
        <f t="shared" si="2"/>
        <v>0</v>
      </c>
      <c r="G35" s="8">
        <f t="shared" si="0"/>
        <v>0</v>
      </c>
      <c r="H35" s="40"/>
      <c r="J35" s="9">
        <f t="shared" si="1"/>
        <v>0</v>
      </c>
    </row>
    <row r="36" spans="4:10" ht="15" thickBot="1">
      <c r="D36" s="33"/>
      <c r="E36" s="30">
        <f t="shared" si="2"/>
        <v>0</v>
      </c>
      <c r="G36" s="8">
        <f t="shared" si="0"/>
        <v>0</v>
      </c>
      <c r="H36" s="40"/>
      <c r="J36" s="9">
        <f t="shared" si="1"/>
        <v>0</v>
      </c>
    </row>
    <row r="37" spans="4:10" ht="15" thickBot="1">
      <c r="D37" s="33"/>
      <c r="E37" s="30">
        <f t="shared" si="2"/>
        <v>0</v>
      </c>
      <c r="G37" s="8">
        <f t="shared" ref="G37:G68" si="3">C37*F37</f>
        <v>0</v>
      </c>
      <c r="H37" s="40"/>
      <c r="J37" s="9">
        <f t="shared" ref="J37:J68" si="4">C37*I37-G37-K37-L37</f>
        <v>0</v>
      </c>
    </row>
    <row r="38" spans="4:10" ht="15" thickBot="1">
      <c r="D38" s="33"/>
      <c r="E38" s="30">
        <f t="shared" si="2"/>
        <v>0</v>
      </c>
      <c r="G38" s="8">
        <f t="shared" si="3"/>
        <v>0</v>
      </c>
      <c r="H38" s="40"/>
      <c r="J38" s="9">
        <f t="shared" si="4"/>
        <v>0</v>
      </c>
    </row>
    <row r="39" spans="4:10" ht="15" thickBot="1">
      <c r="D39" s="33"/>
      <c r="E39" s="30">
        <f t="shared" si="2"/>
        <v>0</v>
      </c>
      <c r="G39" s="8">
        <f t="shared" si="3"/>
        <v>0</v>
      </c>
      <c r="H39" s="40"/>
      <c r="J39" s="9">
        <f t="shared" si="4"/>
        <v>0</v>
      </c>
    </row>
    <row r="40" spans="4:10" ht="15" thickBot="1">
      <c r="D40" s="33"/>
      <c r="E40" s="30">
        <f t="shared" si="2"/>
        <v>0</v>
      </c>
      <c r="G40" s="8">
        <f t="shared" si="3"/>
        <v>0</v>
      </c>
      <c r="H40" s="40"/>
      <c r="J40" s="9">
        <f t="shared" si="4"/>
        <v>0</v>
      </c>
    </row>
    <row r="41" spans="4:10" ht="15" thickBot="1">
      <c r="D41" s="33"/>
      <c r="E41" s="30">
        <f t="shared" si="2"/>
        <v>0</v>
      </c>
      <c r="G41" s="8">
        <f t="shared" si="3"/>
        <v>0</v>
      </c>
      <c r="H41" s="40"/>
      <c r="J41" s="9">
        <f t="shared" si="4"/>
        <v>0</v>
      </c>
    </row>
    <row r="42" spans="4:10" ht="15" thickBot="1">
      <c r="D42" s="33"/>
      <c r="E42" s="30">
        <f t="shared" si="2"/>
        <v>0</v>
      </c>
      <c r="G42" s="8">
        <f t="shared" si="3"/>
        <v>0</v>
      </c>
      <c r="H42" s="40"/>
      <c r="J42" s="9">
        <f t="shared" si="4"/>
        <v>0</v>
      </c>
    </row>
    <row r="43" spans="4:10" ht="15" thickBot="1">
      <c r="D43" s="33"/>
      <c r="E43" s="30">
        <f t="shared" si="2"/>
        <v>0</v>
      </c>
      <c r="G43" s="8">
        <f t="shared" si="3"/>
        <v>0</v>
      </c>
      <c r="H43" s="40"/>
      <c r="J43" s="9">
        <f t="shared" si="4"/>
        <v>0</v>
      </c>
    </row>
    <row r="44" spans="4:10" ht="15" thickBot="1">
      <c r="D44" s="33"/>
      <c r="E44" s="30">
        <f t="shared" si="2"/>
        <v>0</v>
      </c>
      <c r="G44" s="8">
        <f t="shared" si="3"/>
        <v>0</v>
      </c>
      <c r="H44" s="40"/>
      <c r="J44" s="9">
        <f t="shared" si="4"/>
        <v>0</v>
      </c>
    </row>
    <row r="45" spans="4:10" ht="15" thickBot="1">
      <c r="D45" s="33"/>
      <c r="E45" s="30">
        <f t="shared" si="2"/>
        <v>0</v>
      </c>
      <c r="G45" s="8">
        <f t="shared" si="3"/>
        <v>0</v>
      </c>
      <c r="H45" s="40"/>
      <c r="J45" s="9">
        <f t="shared" si="4"/>
        <v>0</v>
      </c>
    </row>
    <row r="46" spans="4:10" ht="15" thickBot="1">
      <c r="D46" s="33"/>
      <c r="E46" s="30">
        <f t="shared" si="2"/>
        <v>0</v>
      </c>
      <c r="G46" s="8">
        <f t="shared" si="3"/>
        <v>0</v>
      </c>
      <c r="H46" s="40"/>
      <c r="J46" s="9">
        <f t="shared" si="4"/>
        <v>0</v>
      </c>
    </row>
    <row r="47" spans="4:10" ht="15" thickBot="1">
      <c r="D47" s="33"/>
      <c r="E47" s="30">
        <f t="shared" si="2"/>
        <v>0</v>
      </c>
      <c r="G47" s="8">
        <f t="shared" si="3"/>
        <v>0</v>
      </c>
      <c r="H47" s="40"/>
      <c r="J47" s="9">
        <f t="shared" si="4"/>
        <v>0</v>
      </c>
    </row>
    <row r="48" spans="4:10" ht="15" thickBot="1">
      <c r="D48" s="33"/>
      <c r="E48" s="30">
        <f t="shared" si="2"/>
        <v>0</v>
      </c>
      <c r="G48" s="8">
        <f t="shared" si="3"/>
        <v>0</v>
      </c>
      <c r="H48" s="40"/>
      <c r="J48" s="9">
        <f t="shared" si="4"/>
        <v>0</v>
      </c>
    </row>
    <row r="49" spans="4:10" ht="15" thickBot="1">
      <c r="D49" s="33"/>
      <c r="E49" s="30">
        <f t="shared" si="2"/>
        <v>0</v>
      </c>
      <c r="G49" s="8">
        <f t="shared" si="3"/>
        <v>0</v>
      </c>
      <c r="H49" s="40"/>
      <c r="J49" s="9">
        <f t="shared" si="4"/>
        <v>0</v>
      </c>
    </row>
    <row r="50" spans="4:10" ht="15" thickBot="1">
      <c r="D50" s="33"/>
      <c r="E50" s="30">
        <f t="shared" si="2"/>
        <v>0</v>
      </c>
      <c r="G50" s="8">
        <f t="shared" si="3"/>
        <v>0</v>
      </c>
      <c r="H50" s="40"/>
      <c r="J50" s="9">
        <f t="shared" si="4"/>
        <v>0</v>
      </c>
    </row>
    <row r="51" spans="4:10" ht="15" thickBot="1">
      <c r="D51" s="33"/>
      <c r="E51" s="30">
        <f t="shared" si="2"/>
        <v>0</v>
      </c>
      <c r="G51" s="8">
        <f t="shared" si="3"/>
        <v>0</v>
      </c>
      <c r="H51" s="40"/>
      <c r="J51" s="9">
        <f t="shared" si="4"/>
        <v>0</v>
      </c>
    </row>
    <row r="52" spans="4:10" ht="15" thickBot="1">
      <c r="D52" s="33"/>
      <c r="E52" s="30">
        <f t="shared" si="2"/>
        <v>0</v>
      </c>
      <c r="G52" s="8">
        <f t="shared" si="3"/>
        <v>0</v>
      </c>
      <c r="H52" s="40"/>
      <c r="J52" s="9">
        <f t="shared" si="4"/>
        <v>0</v>
      </c>
    </row>
    <row r="53" spans="4:10" ht="15" thickBot="1">
      <c r="D53" s="33"/>
      <c r="E53" s="30">
        <f t="shared" si="2"/>
        <v>0</v>
      </c>
      <c r="G53" s="8">
        <f t="shared" si="3"/>
        <v>0</v>
      </c>
      <c r="H53" s="40"/>
      <c r="J53" s="9">
        <f t="shared" si="4"/>
        <v>0</v>
      </c>
    </row>
    <row r="54" spans="4:10" ht="15" thickBot="1">
      <c r="D54" s="33"/>
      <c r="E54" s="30">
        <f t="shared" si="2"/>
        <v>0</v>
      </c>
      <c r="G54" s="8">
        <f t="shared" si="3"/>
        <v>0</v>
      </c>
      <c r="H54" s="40"/>
      <c r="J54" s="9">
        <f t="shared" si="4"/>
        <v>0</v>
      </c>
    </row>
    <row r="55" spans="4:10" ht="15" thickBot="1">
      <c r="D55" s="33"/>
      <c r="E55" s="30">
        <f t="shared" si="2"/>
        <v>0</v>
      </c>
      <c r="G55" s="8">
        <f t="shared" si="3"/>
        <v>0</v>
      </c>
      <c r="H55" s="40"/>
      <c r="J55" s="9">
        <f t="shared" si="4"/>
        <v>0</v>
      </c>
    </row>
    <row r="56" spans="4:10" ht="15" thickBot="1">
      <c r="D56" s="33"/>
      <c r="E56" s="30">
        <f t="shared" si="2"/>
        <v>0</v>
      </c>
      <c r="G56" s="8">
        <f t="shared" si="3"/>
        <v>0</v>
      </c>
      <c r="H56" s="40"/>
      <c r="J56" s="9">
        <f t="shared" si="4"/>
        <v>0</v>
      </c>
    </row>
    <row r="57" spans="4:10" ht="15" thickBot="1">
      <c r="D57" s="33"/>
      <c r="E57" s="30">
        <f t="shared" si="2"/>
        <v>0</v>
      </c>
      <c r="G57" s="8">
        <f t="shared" si="3"/>
        <v>0</v>
      </c>
      <c r="H57" s="40"/>
      <c r="J57" s="9">
        <f t="shared" si="4"/>
        <v>0</v>
      </c>
    </row>
    <row r="58" spans="4:10" ht="15" thickBot="1">
      <c r="D58" s="33"/>
      <c r="E58" s="30">
        <f t="shared" si="2"/>
        <v>0</v>
      </c>
      <c r="G58" s="8">
        <f t="shared" si="3"/>
        <v>0</v>
      </c>
      <c r="H58" s="40"/>
      <c r="J58" s="9">
        <f t="shared" si="4"/>
        <v>0</v>
      </c>
    </row>
    <row r="59" spans="4:10" ht="15" thickBot="1">
      <c r="D59" s="33"/>
      <c r="E59" s="30">
        <f t="shared" si="2"/>
        <v>0</v>
      </c>
      <c r="G59" s="8">
        <f t="shared" si="3"/>
        <v>0</v>
      </c>
      <c r="H59" s="40"/>
      <c r="J59" s="9">
        <f t="shared" si="4"/>
        <v>0</v>
      </c>
    </row>
    <row r="60" spans="4:10" ht="15" thickBot="1">
      <c r="D60" s="33"/>
      <c r="E60" s="30">
        <f t="shared" si="2"/>
        <v>0</v>
      </c>
      <c r="G60" s="8">
        <f t="shared" si="3"/>
        <v>0</v>
      </c>
      <c r="H60" s="40"/>
      <c r="J60" s="9">
        <f t="shared" si="4"/>
        <v>0</v>
      </c>
    </row>
    <row r="61" spans="4:10" ht="15" thickBot="1">
      <c r="D61" s="33"/>
      <c r="E61" s="30">
        <f t="shared" si="2"/>
        <v>0</v>
      </c>
      <c r="G61" s="8">
        <f t="shared" si="3"/>
        <v>0</v>
      </c>
      <c r="H61" s="40"/>
      <c r="J61" s="9">
        <f t="shared" si="4"/>
        <v>0</v>
      </c>
    </row>
    <row r="62" spans="4:10" ht="15" thickBot="1">
      <c r="D62" s="33"/>
      <c r="E62" s="30">
        <f t="shared" si="2"/>
        <v>0</v>
      </c>
      <c r="G62" s="8">
        <f t="shared" si="3"/>
        <v>0</v>
      </c>
      <c r="H62" s="40"/>
      <c r="J62" s="9">
        <f t="shared" si="4"/>
        <v>0</v>
      </c>
    </row>
    <row r="63" spans="4:10" ht="15" thickBot="1">
      <c r="D63" s="33"/>
      <c r="E63" s="30">
        <f t="shared" si="2"/>
        <v>0</v>
      </c>
      <c r="G63" s="8">
        <f t="shared" si="3"/>
        <v>0</v>
      </c>
      <c r="H63" s="40"/>
      <c r="J63" s="9">
        <f t="shared" si="4"/>
        <v>0</v>
      </c>
    </row>
    <row r="64" spans="4:10" ht="15" thickBot="1">
      <c r="D64" s="33"/>
      <c r="E64" s="30">
        <f t="shared" si="2"/>
        <v>0</v>
      </c>
      <c r="G64" s="8">
        <f t="shared" si="3"/>
        <v>0</v>
      </c>
      <c r="H64" s="40"/>
      <c r="J64" s="9">
        <f t="shared" si="4"/>
        <v>0</v>
      </c>
    </row>
    <row r="65" spans="4:10" ht="15" thickBot="1">
      <c r="D65" s="33"/>
      <c r="E65" s="30">
        <f t="shared" si="2"/>
        <v>0</v>
      </c>
      <c r="G65" s="8">
        <f t="shared" si="3"/>
        <v>0</v>
      </c>
      <c r="H65" s="40"/>
      <c r="J65" s="9">
        <f t="shared" si="4"/>
        <v>0</v>
      </c>
    </row>
    <row r="66" spans="4:10" ht="15" thickBot="1">
      <c r="D66" s="33"/>
      <c r="E66" s="30">
        <f t="shared" si="2"/>
        <v>0</v>
      </c>
      <c r="G66" s="8">
        <f t="shared" si="3"/>
        <v>0</v>
      </c>
      <c r="H66" s="40"/>
      <c r="J66" s="9">
        <f t="shared" si="4"/>
        <v>0</v>
      </c>
    </row>
    <row r="67" spans="4:10" ht="15" thickBot="1">
      <c r="D67" s="33"/>
      <c r="E67" s="30">
        <f t="shared" si="2"/>
        <v>0</v>
      </c>
      <c r="G67" s="8">
        <f t="shared" si="3"/>
        <v>0</v>
      </c>
      <c r="H67" s="40"/>
      <c r="J67" s="9">
        <f t="shared" si="4"/>
        <v>0</v>
      </c>
    </row>
    <row r="68" spans="4:10" ht="15" thickBot="1">
      <c r="D68" s="33"/>
      <c r="E68" s="30">
        <f t="shared" si="2"/>
        <v>0</v>
      </c>
      <c r="G68" s="8">
        <f t="shared" si="3"/>
        <v>0</v>
      </c>
      <c r="H68" s="40"/>
      <c r="J68" s="9">
        <f t="shared" si="4"/>
        <v>0</v>
      </c>
    </row>
    <row r="69" spans="4:10" ht="15" thickBot="1">
      <c r="D69" s="33"/>
      <c r="E69" s="30">
        <f t="shared" si="2"/>
        <v>0</v>
      </c>
      <c r="G69" s="8">
        <f t="shared" ref="G69:G100" si="5">C69*F69</f>
        <v>0</v>
      </c>
      <c r="H69" s="40"/>
      <c r="J69" s="9">
        <f t="shared" ref="J69:J100" si="6">C69*I69-G69-K69-L69</f>
        <v>0</v>
      </c>
    </row>
    <row r="70" spans="4:10" ht="15" thickBot="1">
      <c r="D70" s="33"/>
      <c r="E70" s="30">
        <f t="shared" ref="E70:E100" si="7">C70-D70</f>
        <v>0</v>
      </c>
      <c r="G70" s="8">
        <f t="shared" si="5"/>
        <v>0</v>
      </c>
      <c r="H70" s="40"/>
      <c r="J70" s="9">
        <f t="shared" si="6"/>
        <v>0</v>
      </c>
    </row>
    <row r="71" spans="4:10" ht="15" thickBot="1">
      <c r="D71" s="33"/>
      <c r="E71" s="30">
        <f t="shared" si="7"/>
        <v>0</v>
      </c>
      <c r="G71" s="8">
        <f t="shared" si="5"/>
        <v>0</v>
      </c>
      <c r="H71" s="40"/>
      <c r="J71" s="9">
        <f t="shared" si="6"/>
        <v>0</v>
      </c>
    </row>
    <row r="72" spans="4:10" ht="15" thickBot="1">
      <c r="D72" s="33"/>
      <c r="E72" s="30">
        <f t="shared" si="7"/>
        <v>0</v>
      </c>
      <c r="G72" s="8">
        <f t="shared" si="5"/>
        <v>0</v>
      </c>
      <c r="H72" s="40"/>
      <c r="J72" s="9">
        <f t="shared" si="6"/>
        <v>0</v>
      </c>
    </row>
    <row r="73" spans="4:10" ht="15" thickBot="1">
      <c r="D73" s="33"/>
      <c r="E73" s="30">
        <f t="shared" si="7"/>
        <v>0</v>
      </c>
      <c r="G73" s="8">
        <f t="shared" si="5"/>
        <v>0</v>
      </c>
      <c r="H73" s="40"/>
      <c r="J73" s="9">
        <f t="shared" si="6"/>
        <v>0</v>
      </c>
    </row>
    <row r="74" spans="4:10" ht="15" thickBot="1">
      <c r="D74" s="33"/>
      <c r="E74" s="30">
        <f t="shared" si="7"/>
        <v>0</v>
      </c>
      <c r="G74" s="8">
        <f t="shared" si="5"/>
        <v>0</v>
      </c>
      <c r="H74" s="40"/>
      <c r="J74" s="9">
        <f t="shared" si="6"/>
        <v>0</v>
      </c>
    </row>
    <row r="75" spans="4:10" ht="15" thickBot="1">
      <c r="D75" s="33"/>
      <c r="E75" s="30">
        <f t="shared" si="7"/>
        <v>0</v>
      </c>
      <c r="G75" s="8">
        <f t="shared" si="5"/>
        <v>0</v>
      </c>
      <c r="H75" s="40"/>
      <c r="J75" s="9">
        <f t="shared" si="6"/>
        <v>0</v>
      </c>
    </row>
    <row r="76" spans="4:10" ht="15" thickBot="1">
      <c r="D76" s="33"/>
      <c r="E76" s="30">
        <f t="shared" si="7"/>
        <v>0</v>
      </c>
      <c r="G76" s="8">
        <f t="shared" si="5"/>
        <v>0</v>
      </c>
      <c r="H76" s="40"/>
      <c r="J76" s="9">
        <f t="shared" si="6"/>
        <v>0</v>
      </c>
    </row>
    <row r="77" spans="4:10" ht="15" thickBot="1">
      <c r="D77" s="33"/>
      <c r="E77" s="30">
        <f t="shared" si="7"/>
        <v>0</v>
      </c>
      <c r="G77" s="8">
        <f t="shared" si="5"/>
        <v>0</v>
      </c>
      <c r="H77" s="40"/>
      <c r="J77" s="9">
        <f t="shared" si="6"/>
        <v>0</v>
      </c>
    </row>
    <row r="78" spans="4:10" ht="15" thickBot="1">
      <c r="D78" s="33"/>
      <c r="E78" s="30">
        <f t="shared" si="7"/>
        <v>0</v>
      </c>
      <c r="G78" s="8">
        <f t="shared" si="5"/>
        <v>0</v>
      </c>
      <c r="H78" s="40"/>
      <c r="J78" s="9">
        <f t="shared" si="6"/>
        <v>0</v>
      </c>
    </row>
    <row r="79" spans="4:10" ht="15" thickBot="1">
      <c r="D79" s="33"/>
      <c r="E79" s="30">
        <f t="shared" si="7"/>
        <v>0</v>
      </c>
      <c r="G79" s="8">
        <f t="shared" si="5"/>
        <v>0</v>
      </c>
      <c r="H79" s="40"/>
      <c r="J79" s="9">
        <f t="shared" si="6"/>
        <v>0</v>
      </c>
    </row>
    <row r="80" spans="4:10" ht="15" thickBot="1">
      <c r="D80" s="33"/>
      <c r="E80" s="30">
        <f t="shared" si="7"/>
        <v>0</v>
      </c>
      <c r="G80" s="8">
        <f t="shared" si="5"/>
        <v>0</v>
      </c>
      <c r="H80" s="40"/>
      <c r="J80" s="9">
        <f t="shared" si="6"/>
        <v>0</v>
      </c>
    </row>
    <row r="81" spans="4:10" ht="15" thickBot="1">
      <c r="D81" s="33"/>
      <c r="E81" s="30">
        <f t="shared" si="7"/>
        <v>0</v>
      </c>
      <c r="G81" s="8">
        <f t="shared" si="5"/>
        <v>0</v>
      </c>
      <c r="H81" s="40"/>
      <c r="J81" s="9">
        <f t="shared" si="6"/>
        <v>0</v>
      </c>
    </row>
    <row r="82" spans="4:10" ht="15" thickBot="1">
      <c r="D82" s="33"/>
      <c r="E82" s="30">
        <f t="shared" si="7"/>
        <v>0</v>
      </c>
      <c r="G82" s="8">
        <f t="shared" si="5"/>
        <v>0</v>
      </c>
      <c r="H82" s="40"/>
      <c r="J82" s="9">
        <f t="shared" si="6"/>
        <v>0</v>
      </c>
    </row>
    <row r="83" spans="4:10" ht="15" thickBot="1">
      <c r="D83" s="33"/>
      <c r="E83" s="30">
        <f t="shared" si="7"/>
        <v>0</v>
      </c>
      <c r="G83" s="8">
        <f t="shared" si="5"/>
        <v>0</v>
      </c>
      <c r="H83" s="40"/>
      <c r="J83" s="9">
        <f t="shared" si="6"/>
        <v>0</v>
      </c>
    </row>
    <row r="84" spans="4:10" ht="15" thickBot="1">
      <c r="D84" s="33"/>
      <c r="E84" s="30">
        <f t="shared" si="7"/>
        <v>0</v>
      </c>
      <c r="G84" s="8">
        <f t="shared" si="5"/>
        <v>0</v>
      </c>
      <c r="H84" s="40"/>
      <c r="J84" s="9">
        <f t="shared" si="6"/>
        <v>0</v>
      </c>
    </row>
    <row r="85" spans="4:10" ht="15" thickBot="1">
      <c r="D85" s="33"/>
      <c r="E85" s="30">
        <f t="shared" si="7"/>
        <v>0</v>
      </c>
      <c r="G85" s="8">
        <f t="shared" si="5"/>
        <v>0</v>
      </c>
      <c r="H85" s="40"/>
      <c r="J85" s="9">
        <f t="shared" si="6"/>
        <v>0</v>
      </c>
    </row>
    <row r="86" spans="4:10" ht="15" thickBot="1">
      <c r="D86" s="33"/>
      <c r="E86" s="30">
        <f t="shared" si="7"/>
        <v>0</v>
      </c>
      <c r="G86" s="8">
        <f t="shared" si="5"/>
        <v>0</v>
      </c>
      <c r="H86" s="40"/>
      <c r="J86" s="9">
        <f t="shared" si="6"/>
        <v>0</v>
      </c>
    </row>
    <row r="87" spans="4:10" ht="15" thickBot="1">
      <c r="D87" s="33"/>
      <c r="E87" s="30">
        <f t="shared" si="7"/>
        <v>0</v>
      </c>
      <c r="G87" s="8">
        <f t="shared" si="5"/>
        <v>0</v>
      </c>
      <c r="H87" s="40"/>
      <c r="J87" s="9">
        <f t="shared" si="6"/>
        <v>0</v>
      </c>
    </row>
    <row r="88" spans="4:10" ht="15" thickBot="1">
      <c r="D88" s="33"/>
      <c r="E88" s="30">
        <f t="shared" si="7"/>
        <v>0</v>
      </c>
      <c r="G88" s="8">
        <f t="shared" si="5"/>
        <v>0</v>
      </c>
      <c r="H88" s="40"/>
      <c r="J88" s="9">
        <f t="shared" si="6"/>
        <v>0</v>
      </c>
    </row>
    <row r="89" spans="4:10" ht="15" thickBot="1">
      <c r="D89" s="33"/>
      <c r="E89" s="30">
        <f t="shared" si="7"/>
        <v>0</v>
      </c>
      <c r="G89" s="8">
        <f t="shared" si="5"/>
        <v>0</v>
      </c>
      <c r="H89" s="40"/>
      <c r="J89" s="9">
        <f t="shared" si="6"/>
        <v>0</v>
      </c>
    </row>
    <row r="90" spans="4:10" ht="15" thickBot="1">
      <c r="D90" s="33"/>
      <c r="E90" s="30">
        <f t="shared" si="7"/>
        <v>0</v>
      </c>
      <c r="G90" s="8">
        <f t="shared" si="5"/>
        <v>0</v>
      </c>
      <c r="H90" s="40"/>
      <c r="J90" s="9">
        <f t="shared" si="6"/>
        <v>0</v>
      </c>
    </row>
    <row r="91" spans="4:10" ht="15" thickBot="1">
      <c r="D91" s="33"/>
      <c r="E91" s="30">
        <f t="shared" si="7"/>
        <v>0</v>
      </c>
      <c r="G91" s="8">
        <f t="shared" si="5"/>
        <v>0</v>
      </c>
      <c r="H91" s="40"/>
      <c r="J91" s="9">
        <f t="shared" si="6"/>
        <v>0</v>
      </c>
    </row>
    <row r="92" spans="4:10" ht="15" thickBot="1">
      <c r="D92" s="33"/>
      <c r="E92" s="30">
        <f t="shared" si="7"/>
        <v>0</v>
      </c>
      <c r="G92" s="8">
        <f t="shared" si="5"/>
        <v>0</v>
      </c>
      <c r="H92" s="40"/>
      <c r="J92" s="9">
        <f t="shared" si="6"/>
        <v>0</v>
      </c>
    </row>
    <row r="93" spans="4:10" ht="15" thickBot="1">
      <c r="D93" s="33"/>
      <c r="E93" s="30">
        <f t="shared" si="7"/>
        <v>0</v>
      </c>
      <c r="G93" s="8">
        <f t="shared" si="5"/>
        <v>0</v>
      </c>
      <c r="H93" s="40"/>
      <c r="J93" s="9">
        <f t="shared" si="6"/>
        <v>0</v>
      </c>
    </row>
    <row r="94" spans="4:10" ht="15" thickBot="1">
      <c r="D94" s="33"/>
      <c r="E94" s="30">
        <f t="shared" si="7"/>
        <v>0</v>
      </c>
      <c r="G94" s="8">
        <f t="shared" si="5"/>
        <v>0</v>
      </c>
      <c r="H94" s="40"/>
      <c r="J94" s="9">
        <f t="shared" si="6"/>
        <v>0</v>
      </c>
    </row>
    <row r="95" spans="4:10" ht="15" thickBot="1">
      <c r="D95" s="33"/>
      <c r="E95" s="30">
        <f t="shared" si="7"/>
        <v>0</v>
      </c>
      <c r="G95" s="8">
        <f t="shared" si="5"/>
        <v>0</v>
      </c>
      <c r="H95" s="40"/>
      <c r="J95" s="9">
        <f t="shared" si="6"/>
        <v>0</v>
      </c>
    </row>
    <row r="96" spans="4:10" ht="15" thickBot="1">
      <c r="D96" s="33"/>
      <c r="E96" s="30">
        <f t="shared" si="7"/>
        <v>0</v>
      </c>
      <c r="G96" s="8">
        <f t="shared" si="5"/>
        <v>0</v>
      </c>
      <c r="H96" s="40"/>
      <c r="J96" s="9">
        <f t="shared" si="6"/>
        <v>0</v>
      </c>
    </row>
    <row r="97" spans="1:15" ht="15" thickBot="1">
      <c r="D97" s="33"/>
      <c r="E97" s="30">
        <f t="shared" si="7"/>
        <v>0</v>
      </c>
      <c r="G97" s="8">
        <f t="shared" si="5"/>
        <v>0</v>
      </c>
      <c r="H97" s="40"/>
      <c r="J97" s="9">
        <f t="shared" si="6"/>
        <v>0</v>
      </c>
    </row>
    <row r="98" spans="1:15" ht="15" thickBot="1">
      <c r="D98" s="33"/>
      <c r="E98" s="30">
        <f t="shared" si="7"/>
        <v>0</v>
      </c>
      <c r="G98" s="8">
        <f t="shared" si="5"/>
        <v>0</v>
      </c>
      <c r="H98" s="40"/>
      <c r="J98" s="9">
        <f t="shared" si="6"/>
        <v>0</v>
      </c>
    </row>
    <row r="99" spans="1:15" ht="15" thickBot="1">
      <c r="D99" s="33"/>
      <c r="E99" s="30">
        <f t="shared" si="7"/>
        <v>0</v>
      </c>
      <c r="G99" s="8">
        <f t="shared" si="5"/>
        <v>0</v>
      </c>
      <c r="H99" s="40"/>
      <c r="J99" s="9">
        <f t="shared" si="6"/>
        <v>0</v>
      </c>
    </row>
    <row r="100" spans="1:15" ht="15" thickBot="1">
      <c r="D100" s="33"/>
      <c r="E100" s="30">
        <f t="shared" si="7"/>
        <v>0</v>
      </c>
      <c r="G100" s="8">
        <f t="shared" si="5"/>
        <v>0</v>
      </c>
      <c r="H100" s="40"/>
      <c r="J100" s="9">
        <f t="shared" si="6"/>
        <v>0</v>
      </c>
    </row>
    <row r="101" spans="1:15">
      <c r="A101" s="7"/>
      <c r="B101" s="7"/>
      <c r="C101" s="34"/>
      <c r="D101" s="34"/>
      <c r="E101" s="7"/>
      <c r="F101" s="34"/>
      <c r="G101" s="7"/>
      <c r="H101" s="41"/>
      <c r="I101" s="34"/>
      <c r="J101" s="7"/>
      <c r="K101" s="7"/>
      <c r="L101" s="7"/>
      <c r="M101" s="7"/>
      <c r="N101" s="7"/>
      <c r="O101" s="7"/>
    </row>
  </sheetData>
  <mergeCells count="1">
    <mergeCell ref="A1:L3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01"/>
  <sheetViews>
    <sheetView rightToLeft="1" topLeftCell="A97" workbookViewId="0">
      <selection activeCell="B12" sqref="B12"/>
    </sheetView>
  </sheetViews>
  <sheetFormatPr defaultRowHeight="14.25"/>
  <cols>
    <col min="1" max="1" width="9" style="2"/>
    <col min="2" max="2" width="17" style="2" customWidth="1"/>
    <col min="3" max="3" width="10.75" style="2" customWidth="1"/>
    <col min="4" max="4" width="10.125" style="2" customWidth="1"/>
    <col min="5" max="5" width="10.5" style="2" customWidth="1"/>
    <col min="6" max="6" width="23.25" style="2" customWidth="1"/>
    <col min="7" max="7" width="10.875" style="2" customWidth="1"/>
    <col min="8" max="8" width="8.75" style="2" customWidth="1"/>
    <col min="9" max="9" width="9.625" style="2" customWidth="1"/>
    <col min="10" max="11" width="9" style="2"/>
    <col min="12" max="12" width="10.625" style="2" customWidth="1"/>
    <col min="13" max="26" width="9" style="2"/>
    <col min="27" max="27" width="26" style="2" customWidth="1"/>
    <col min="28" max="16384" width="9" style="2"/>
  </cols>
  <sheetData>
    <row r="1" spans="1:34" ht="14.25" customHeight="1" thickBot="1">
      <c r="A1" s="49" t="s">
        <v>14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10"/>
      <c r="O1" s="11"/>
      <c r="Z1" s="55" t="s">
        <v>20</v>
      </c>
      <c r="AA1" s="55"/>
      <c r="AB1" s="55"/>
      <c r="AC1" s="55"/>
      <c r="AD1" s="55"/>
      <c r="AE1" s="12"/>
      <c r="AF1" s="12"/>
      <c r="AG1" s="12"/>
      <c r="AH1" s="12"/>
    </row>
    <row r="2" spans="1:34" ht="14.25" customHeight="1" thickBot="1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13"/>
      <c r="O2" s="14"/>
      <c r="Z2" s="15" t="s">
        <v>21</v>
      </c>
      <c r="AA2" s="16" t="str">
        <f>'تعريف الاصناف'!A5</f>
        <v>جوتي اسود مقاس 16</v>
      </c>
      <c r="AB2" s="15"/>
      <c r="AC2" s="15"/>
      <c r="AD2" s="15"/>
    </row>
    <row r="3" spans="1:34" ht="15" customHeight="1" thickBot="1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17"/>
      <c r="O3" s="18"/>
      <c r="Z3" s="15"/>
      <c r="AA3" s="16" t="str">
        <f>'تعريف الاصناف'!A6</f>
        <v>قبعة حمرا مخططه 4</v>
      </c>
      <c r="AB3" s="15"/>
      <c r="AC3" s="15"/>
      <c r="AD3" s="15"/>
    </row>
    <row r="4" spans="1:34" ht="15" thickBot="1">
      <c r="A4" s="19" t="s">
        <v>15</v>
      </c>
      <c r="B4" s="19" t="s">
        <v>1</v>
      </c>
      <c r="C4" s="19" t="s">
        <v>16</v>
      </c>
      <c r="D4" s="19" t="s">
        <v>17</v>
      </c>
      <c r="E4" s="19" t="s">
        <v>2</v>
      </c>
      <c r="F4" s="19" t="s">
        <v>18</v>
      </c>
      <c r="G4" s="20" t="s">
        <v>3</v>
      </c>
      <c r="H4" s="21" t="s">
        <v>19</v>
      </c>
      <c r="I4" s="26" t="s">
        <v>24</v>
      </c>
      <c r="J4" s="21" t="s">
        <v>5</v>
      </c>
      <c r="K4" s="26" t="s">
        <v>6</v>
      </c>
      <c r="L4" s="26" t="s">
        <v>23</v>
      </c>
      <c r="M4" s="26" t="s">
        <v>25</v>
      </c>
      <c r="N4" s="22"/>
      <c r="O4" s="22"/>
      <c r="Z4" s="15"/>
      <c r="AA4" s="16" t="str">
        <f>'تعريف الاصناف'!A7</f>
        <v>بلوزة بيضة مقاس 7</v>
      </c>
      <c r="AB4" s="15"/>
      <c r="AC4" s="15"/>
      <c r="AD4" s="15"/>
    </row>
    <row r="5" spans="1:34" ht="15" thickBot="1">
      <c r="A5" s="2">
        <v>200</v>
      </c>
      <c r="B5" s="2" t="s">
        <v>40</v>
      </c>
      <c r="C5" s="2" t="s">
        <v>41</v>
      </c>
      <c r="D5" s="2">
        <v>555566</v>
      </c>
      <c r="E5" s="2" t="s">
        <v>30</v>
      </c>
      <c r="F5" s="2" t="s">
        <v>26</v>
      </c>
      <c r="G5" s="25">
        <f>VLOOKUP(F5,'تعريف الاصناف'!A5:B100,2,0)</f>
        <v>100001</v>
      </c>
      <c r="H5" s="23">
        <v>3</v>
      </c>
      <c r="I5" s="25">
        <f>VLOOKUP(F5,'تعريف الاصناف'!$A$5:$I$100,9,0)</f>
        <v>25</v>
      </c>
      <c r="J5" s="23">
        <v>5</v>
      </c>
      <c r="K5" s="25">
        <f>I5*H5-J5</f>
        <v>70</v>
      </c>
      <c r="L5" s="27">
        <f>VLOOKUP(F5,'تعريف الاصناف'!$A$5:$F$100,6,0)</f>
        <v>12</v>
      </c>
      <c r="M5" s="28">
        <f>K5-L5</f>
        <v>58</v>
      </c>
      <c r="Z5" s="15"/>
      <c r="AA5" s="16">
        <f>'تعريف الاصناف'!A8</f>
        <v>0</v>
      </c>
      <c r="AB5" s="15"/>
      <c r="AC5" s="15"/>
      <c r="AD5" s="15"/>
    </row>
    <row r="6" spans="1:34" ht="15" thickBot="1">
      <c r="A6" s="2">
        <v>200</v>
      </c>
      <c r="F6" s="2" t="s">
        <v>28</v>
      </c>
      <c r="G6" s="25">
        <f>VLOOKUP(F6,'تعريف الاصناف'!A5:B100,2,0)</f>
        <v>10003</v>
      </c>
      <c r="H6" s="23">
        <v>2</v>
      </c>
      <c r="I6" s="25">
        <f>VLOOKUP(F6,'تعريف الاصناف'!$A$5:$I$100,9,0)</f>
        <v>15</v>
      </c>
      <c r="J6" s="23">
        <v>5</v>
      </c>
      <c r="K6" s="25">
        <f t="shared" ref="K6:K69" si="0">I6*H6-J6</f>
        <v>25</v>
      </c>
      <c r="L6" s="27">
        <f>VLOOKUP(F6,'تعريف الاصناف'!$A$5:$F$100,6,0)</f>
        <v>5</v>
      </c>
      <c r="M6" s="28">
        <f t="shared" ref="M6:M69" si="1">K6-L6</f>
        <v>20</v>
      </c>
      <c r="Z6" s="15"/>
      <c r="AA6" s="16">
        <f>'تعريف الاصناف'!A9</f>
        <v>0</v>
      </c>
      <c r="AB6" s="15"/>
      <c r="AC6" s="15"/>
      <c r="AD6" s="15"/>
    </row>
    <row r="7" spans="1:34" ht="15" thickBot="1">
      <c r="A7" s="2">
        <v>200</v>
      </c>
      <c r="F7" s="2" t="s">
        <v>29</v>
      </c>
      <c r="G7" s="25">
        <f>VLOOKUP(F7,'تعريف الاصناف'!A5:B100,2,0)</f>
        <v>18888</v>
      </c>
      <c r="H7" s="23">
        <v>1</v>
      </c>
      <c r="I7" s="25">
        <f>VLOOKUP(F7,'تعريف الاصناف'!$A$5:$I$100,9,0)</f>
        <v>30</v>
      </c>
      <c r="J7" s="23"/>
      <c r="K7" s="25">
        <f t="shared" si="0"/>
        <v>30</v>
      </c>
      <c r="L7" s="27">
        <f>VLOOKUP(F7,'تعريف الاصناف'!$A$5:$F$100,6,0)</f>
        <v>20</v>
      </c>
      <c r="M7" s="28">
        <f t="shared" si="1"/>
        <v>10</v>
      </c>
      <c r="Z7" s="15"/>
      <c r="AA7" s="16">
        <f>'تعريف الاصناف'!A10</f>
        <v>0</v>
      </c>
      <c r="AB7" s="15"/>
      <c r="AC7" s="15"/>
      <c r="AD7" s="15"/>
    </row>
    <row r="8" spans="1:34" ht="15" thickBot="1">
      <c r="A8" s="2">
        <v>201</v>
      </c>
      <c r="B8" s="2" t="s">
        <v>42</v>
      </c>
      <c r="F8" s="2" t="s">
        <v>28</v>
      </c>
      <c r="G8" s="25">
        <f>IFERROR(VLOOKUP(F8,'تعريف الاصناف'!A5:F100,2,0),"")</f>
        <v>10003</v>
      </c>
      <c r="H8" s="23">
        <v>2</v>
      </c>
      <c r="I8" s="25">
        <f>VLOOKUP(F8,'تعريف الاصناف'!$A$5:$I$100,9,0)</f>
        <v>15</v>
      </c>
      <c r="J8" s="23"/>
      <c r="K8" s="25">
        <f t="shared" si="0"/>
        <v>30</v>
      </c>
      <c r="L8" s="27">
        <f>VLOOKUP(F8,'تعريف الاصناف'!$A$5:$F$100,6,0)</f>
        <v>5</v>
      </c>
      <c r="M8" s="28">
        <f t="shared" si="1"/>
        <v>25</v>
      </c>
      <c r="Z8" s="15"/>
      <c r="AA8" s="16">
        <f>'تعريف الاصناف'!A11</f>
        <v>0</v>
      </c>
      <c r="AB8" s="15"/>
      <c r="AC8" s="15"/>
      <c r="AD8" s="15"/>
    </row>
    <row r="9" spans="1:34" ht="15" thickBot="1">
      <c r="A9" s="2">
        <v>201</v>
      </c>
      <c r="F9" s="2" t="s">
        <v>28</v>
      </c>
      <c r="G9" s="25">
        <f>VLOOKUP(F9,'تعريف الاصناف'!A5:F100,2,0)</f>
        <v>10003</v>
      </c>
      <c r="H9" s="23">
        <v>3</v>
      </c>
      <c r="I9" s="25">
        <f>VLOOKUP(F9,'تعريف الاصناف'!$A$5:$I$100,9,0)</f>
        <v>15</v>
      </c>
      <c r="J9" s="23"/>
      <c r="K9" s="25">
        <f t="shared" si="0"/>
        <v>45</v>
      </c>
      <c r="L9" s="27">
        <f>VLOOKUP(F9,'تعريف الاصناف'!$A$5:$F$100,6,0)</f>
        <v>5</v>
      </c>
      <c r="M9" s="28">
        <f t="shared" si="1"/>
        <v>40</v>
      </c>
      <c r="Z9" s="15"/>
      <c r="AA9" s="16">
        <f>'تعريف الاصناف'!A12</f>
        <v>0</v>
      </c>
      <c r="AB9" s="15"/>
      <c r="AC9" s="15"/>
      <c r="AD9" s="15"/>
    </row>
    <row r="10" spans="1:34" ht="15" thickBot="1">
      <c r="G10" s="25" t="e">
        <f>VLOOKUP(F10,'تعريف الاصناف'!$A$5:$F$100,2,0)</f>
        <v>#N/A</v>
      </c>
      <c r="H10" s="23"/>
      <c r="I10" s="25" t="e">
        <f>VLOOKUP(F10,'تعريف الاصناف'!$A$5:$I$100,9,0)</f>
        <v>#N/A</v>
      </c>
      <c r="J10" s="23"/>
      <c r="K10" s="25" t="e">
        <f t="shared" si="0"/>
        <v>#N/A</v>
      </c>
      <c r="L10" s="27" t="e">
        <f>VLOOKUP(F10,'تعريف الاصناف'!$A$5:$F$100,6,0)</f>
        <v>#N/A</v>
      </c>
      <c r="M10" s="28" t="e">
        <f t="shared" si="1"/>
        <v>#N/A</v>
      </c>
      <c r="Z10" s="15"/>
      <c r="AA10" s="16">
        <f>'تعريف الاصناف'!A13</f>
        <v>0</v>
      </c>
      <c r="AB10" s="15"/>
      <c r="AC10" s="15"/>
      <c r="AD10" s="15"/>
    </row>
    <row r="11" spans="1:34" ht="15" thickBot="1">
      <c r="G11" s="25" t="e">
        <f>VLOOKUP(F11,'تعريف الاصناف'!$A$5:$F$100,2,0)</f>
        <v>#N/A</v>
      </c>
      <c r="H11" s="23"/>
      <c r="I11" s="25" t="e">
        <f>VLOOKUP(F11,'تعريف الاصناف'!$A$5:$I$100,9,0)</f>
        <v>#N/A</v>
      </c>
      <c r="J11" s="23"/>
      <c r="K11" s="25" t="e">
        <f t="shared" si="0"/>
        <v>#N/A</v>
      </c>
      <c r="L11" s="27" t="e">
        <f>VLOOKUP(F11,'تعريف الاصناف'!$A$5:$F$100,6,0)</f>
        <v>#N/A</v>
      </c>
      <c r="M11" s="28" t="e">
        <f t="shared" si="1"/>
        <v>#N/A</v>
      </c>
      <c r="Z11" s="15"/>
      <c r="AA11" s="16">
        <f>'تعريف الاصناف'!A14</f>
        <v>0</v>
      </c>
      <c r="AB11" s="15"/>
      <c r="AC11" s="15"/>
      <c r="AD11" s="15"/>
    </row>
    <row r="12" spans="1:34" ht="15" thickBot="1">
      <c r="G12" s="25" t="e">
        <f>VLOOKUP(F12,'تعريف الاصناف'!$A$5:$F$100,2,0)</f>
        <v>#N/A</v>
      </c>
      <c r="H12" s="23"/>
      <c r="I12" s="25" t="e">
        <f>VLOOKUP(F12,'تعريف الاصناف'!$A$5:$I$100,9,0)</f>
        <v>#N/A</v>
      </c>
      <c r="J12" s="23"/>
      <c r="K12" s="25" t="e">
        <f t="shared" si="0"/>
        <v>#N/A</v>
      </c>
      <c r="L12" s="27" t="e">
        <f>VLOOKUP(F12,'تعريف الاصناف'!$A$5:$F$100,6,0)</f>
        <v>#N/A</v>
      </c>
      <c r="M12" s="28" t="e">
        <f t="shared" si="1"/>
        <v>#N/A</v>
      </c>
      <c r="Z12" s="15"/>
      <c r="AA12" s="16">
        <f>'تعريف الاصناف'!A15</f>
        <v>0</v>
      </c>
      <c r="AB12" s="15"/>
      <c r="AC12" s="15"/>
      <c r="AD12" s="15"/>
    </row>
    <row r="13" spans="1:34" ht="15" thickBot="1">
      <c r="G13" s="25" t="e">
        <f>VLOOKUP(F13,'تعريف الاصناف'!$A$5:$F$100,2,0)</f>
        <v>#N/A</v>
      </c>
      <c r="H13" s="23"/>
      <c r="I13" s="25" t="e">
        <f>VLOOKUP(F13,'تعريف الاصناف'!$A$5:$I$100,9,0)</f>
        <v>#N/A</v>
      </c>
      <c r="J13" s="23"/>
      <c r="K13" s="25" t="e">
        <f t="shared" si="0"/>
        <v>#N/A</v>
      </c>
      <c r="L13" s="27" t="e">
        <f>VLOOKUP(F13,'تعريف الاصناف'!$A$5:$F$100,6,0)</f>
        <v>#N/A</v>
      </c>
      <c r="M13" s="28" t="e">
        <f t="shared" si="1"/>
        <v>#N/A</v>
      </c>
      <c r="Z13" s="15"/>
      <c r="AA13" s="16">
        <f>'تعريف الاصناف'!A16</f>
        <v>0</v>
      </c>
      <c r="AB13" s="15"/>
      <c r="AC13" s="15"/>
      <c r="AD13" s="15"/>
    </row>
    <row r="14" spans="1:34" ht="15" thickBot="1">
      <c r="G14" s="25" t="e">
        <f>VLOOKUP(F14,'تعريف الاصناف'!$A$5:$F$100,2,0)</f>
        <v>#N/A</v>
      </c>
      <c r="H14" s="23"/>
      <c r="I14" s="25" t="e">
        <f>VLOOKUP(F14,'تعريف الاصناف'!$A$5:$I$100,9,0)</f>
        <v>#N/A</v>
      </c>
      <c r="J14" s="23"/>
      <c r="K14" s="25" t="e">
        <f t="shared" si="0"/>
        <v>#N/A</v>
      </c>
      <c r="L14" s="27" t="e">
        <f>VLOOKUP(F14,'تعريف الاصناف'!$A$5:$F$100,6,0)</f>
        <v>#N/A</v>
      </c>
      <c r="M14" s="28" t="e">
        <f t="shared" si="1"/>
        <v>#N/A</v>
      </c>
      <c r="Z14" s="15"/>
      <c r="AA14" s="16">
        <f>'تعريف الاصناف'!A17</f>
        <v>0</v>
      </c>
      <c r="AB14" s="15"/>
      <c r="AC14" s="15"/>
      <c r="AD14" s="15"/>
    </row>
    <row r="15" spans="1:34" ht="15" thickBot="1">
      <c r="G15" s="25" t="e">
        <f>VLOOKUP(F15,'تعريف الاصناف'!$A$5:$F$100,2,0)</f>
        <v>#N/A</v>
      </c>
      <c r="H15" s="23"/>
      <c r="I15" s="25" t="e">
        <f>VLOOKUP(F15,'تعريف الاصناف'!$A$5:$I$100,9,0)</f>
        <v>#N/A</v>
      </c>
      <c r="J15" s="23"/>
      <c r="K15" s="25" t="e">
        <f t="shared" si="0"/>
        <v>#N/A</v>
      </c>
      <c r="L15" s="27" t="e">
        <f>VLOOKUP(F15,'تعريف الاصناف'!$A$5:$F$100,6,0)</f>
        <v>#N/A</v>
      </c>
      <c r="M15" s="28" t="e">
        <f t="shared" si="1"/>
        <v>#N/A</v>
      </c>
      <c r="Z15" s="15"/>
      <c r="AA15" s="16">
        <f>'تعريف الاصناف'!A18</f>
        <v>0</v>
      </c>
      <c r="AB15" s="15"/>
      <c r="AC15" s="15"/>
      <c r="AD15" s="15"/>
    </row>
    <row r="16" spans="1:34" ht="15" thickBot="1">
      <c r="G16" s="25" t="e">
        <f>VLOOKUP(F16,'تعريف الاصناف'!$A$5:$F$100,2,0)</f>
        <v>#N/A</v>
      </c>
      <c r="H16" s="23"/>
      <c r="I16" s="25" t="e">
        <f>VLOOKUP(F16,'تعريف الاصناف'!$A$5:$I$100,9,0)</f>
        <v>#N/A</v>
      </c>
      <c r="J16" s="23"/>
      <c r="K16" s="25" t="e">
        <f t="shared" si="0"/>
        <v>#N/A</v>
      </c>
      <c r="L16" s="27" t="e">
        <f>VLOOKUP(F16,'تعريف الاصناف'!$A$5:$F$100,6,0)</f>
        <v>#N/A</v>
      </c>
      <c r="M16" s="28" t="e">
        <f t="shared" si="1"/>
        <v>#N/A</v>
      </c>
      <c r="Z16" s="15"/>
      <c r="AA16" s="16">
        <f>'تعريف الاصناف'!A19</f>
        <v>0</v>
      </c>
      <c r="AB16" s="15"/>
      <c r="AC16" s="15"/>
      <c r="AD16" s="15"/>
    </row>
    <row r="17" spans="7:30" ht="15" thickBot="1">
      <c r="G17" s="25" t="e">
        <f>VLOOKUP(F17,'تعريف الاصناف'!$A$5:$F$100,2,0)</f>
        <v>#N/A</v>
      </c>
      <c r="H17" s="23"/>
      <c r="I17" s="25" t="e">
        <f>VLOOKUP(F17,'تعريف الاصناف'!$A$5:$I$100,9,0)</f>
        <v>#N/A</v>
      </c>
      <c r="J17" s="23"/>
      <c r="K17" s="25" t="e">
        <f t="shared" si="0"/>
        <v>#N/A</v>
      </c>
      <c r="L17" s="27" t="e">
        <f>VLOOKUP(F17,'تعريف الاصناف'!$A$5:$F$100,6,0)</f>
        <v>#N/A</v>
      </c>
      <c r="M17" s="28" t="e">
        <f t="shared" si="1"/>
        <v>#N/A</v>
      </c>
      <c r="Z17" s="15"/>
      <c r="AA17" s="16">
        <f>'تعريف الاصناف'!A20</f>
        <v>0</v>
      </c>
      <c r="AB17" s="15"/>
      <c r="AC17" s="15"/>
      <c r="AD17" s="15"/>
    </row>
    <row r="18" spans="7:30" ht="15" thickBot="1">
      <c r="G18" s="25" t="e">
        <f>VLOOKUP(F18,'تعريف الاصناف'!$A$5:$F$100,2,0)</f>
        <v>#N/A</v>
      </c>
      <c r="H18" s="23"/>
      <c r="I18" s="25" t="e">
        <f>VLOOKUP(F18,'تعريف الاصناف'!$A$5:$I$100,9,0)</f>
        <v>#N/A</v>
      </c>
      <c r="J18" s="23"/>
      <c r="K18" s="25" t="e">
        <f t="shared" si="0"/>
        <v>#N/A</v>
      </c>
      <c r="L18" s="27" t="e">
        <f>VLOOKUP(F18,'تعريف الاصناف'!$A$5:$F$100,6,0)</f>
        <v>#N/A</v>
      </c>
      <c r="M18" s="28" t="e">
        <f t="shared" si="1"/>
        <v>#N/A</v>
      </c>
      <c r="Z18" s="15"/>
      <c r="AA18" s="16">
        <f>'تعريف الاصناف'!A21</f>
        <v>0</v>
      </c>
      <c r="AB18" s="15"/>
      <c r="AC18" s="15"/>
      <c r="AD18" s="15"/>
    </row>
    <row r="19" spans="7:30" ht="15" thickBot="1">
      <c r="G19" s="25" t="e">
        <f>VLOOKUP(F19,'تعريف الاصناف'!$A$5:$F$100,2,0)</f>
        <v>#N/A</v>
      </c>
      <c r="H19" s="23"/>
      <c r="I19" s="25" t="e">
        <f>VLOOKUP(F19,'تعريف الاصناف'!$A$5:$I$100,9,0)</f>
        <v>#N/A</v>
      </c>
      <c r="J19" s="23"/>
      <c r="K19" s="25" t="e">
        <f t="shared" si="0"/>
        <v>#N/A</v>
      </c>
      <c r="L19" s="27" t="e">
        <f>VLOOKUP(F19,'تعريف الاصناف'!$A$5:$F$100,6,0)</f>
        <v>#N/A</v>
      </c>
      <c r="M19" s="28" t="e">
        <f t="shared" si="1"/>
        <v>#N/A</v>
      </c>
      <c r="Z19" s="15"/>
      <c r="AA19" s="16">
        <f>'تعريف الاصناف'!A22</f>
        <v>0</v>
      </c>
      <c r="AB19" s="15"/>
      <c r="AC19" s="15"/>
      <c r="AD19" s="15"/>
    </row>
    <row r="20" spans="7:30" ht="15" thickBot="1">
      <c r="G20" s="25" t="e">
        <f>VLOOKUP(F20,'تعريف الاصناف'!$A$5:$F$100,2,0)</f>
        <v>#N/A</v>
      </c>
      <c r="H20" s="23"/>
      <c r="I20" s="25" t="e">
        <f>VLOOKUP(F20,'تعريف الاصناف'!$A$5:$I$100,9,0)</f>
        <v>#N/A</v>
      </c>
      <c r="J20" s="23"/>
      <c r="K20" s="25" t="e">
        <f t="shared" si="0"/>
        <v>#N/A</v>
      </c>
      <c r="L20" s="27" t="e">
        <f>VLOOKUP(F20,'تعريف الاصناف'!$A$5:$F$100,6,0)</f>
        <v>#N/A</v>
      </c>
      <c r="M20" s="28" t="e">
        <f t="shared" si="1"/>
        <v>#N/A</v>
      </c>
      <c r="Z20" s="15"/>
      <c r="AA20" s="16">
        <f>'تعريف الاصناف'!A23</f>
        <v>0</v>
      </c>
      <c r="AB20" s="15"/>
      <c r="AC20" s="15"/>
      <c r="AD20" s="15"/>
    </row>
    <row r="21" spans="7:30" ht="15" thickBot="1">
      <c r="G21" s="25" t="e">
        <f>VLOOKUP(F21,'تعريف الاصناف'!$A$5:$F$100,2,0)</f>
        <v>#N/A</v>
      </c>
      <c r="H21" s="23"/>
      <c r="I21" s="25" t="e">
        <f>VLOOKUP(F21,'تعريف الاصناف'!$A$5:$I$100,9,0)</f>
        <v>#N/A</v>
      </c>
      <c r="J21" s="23"/>
      <c r="K21" s="25" t="e">
        <f t="shared" si="0"/>
        <v>#N/A</v>
      </c>
      <c r="L21" s="27" t="e">
        <f>VLOOKUP(F21,'تعريف الاصناف'!$A$5:$F$100,6,0)</f>
        <v>#N/A</v>
      </c>
      <c r="M21" s="28" t="e">
        <f t="shared" si="1"/>
        <v>#N/A</v>
      </c>
      <c r="Z21" s="15"/>
      <c r="AA21" s="16">
        <f>'تعريف الاصناف'!A24</f>
        <v>0</v>
      </c>
      <c r="AB21" s="15"/>
      <c r="AC21" s="15"/>
      <c r="AD21" s="15"/>
    </row>
    <row r="22" spans="7:30" ht="15" thickBot="1">
      <c r="G22" s="25" t="e">
        <f>VLOOKUP(F22,'تعريف الاصناف'!$A$5:$F$100,2,0)</f>
        <v>#N/A</v>
      </c>
      <c r="H22" s="23"/>
      <c r="I22" s="25" t="e">
        <f>VLOOKUP(F22,'تعريف الاصناف'!$A$5:$I$100,9,0)</f>
        <v>#N/A</v>
      </c>
      <c r="J22" s="23"/>
      <c r="K22" s="25" t="e">
        <f t="shared" si="0"/>
        <v>#N/A</v>
      </c>
      <c r="L22" s="27" t="e">
        <f>VLOOKUP(F22,'تعريف الاصناف'!$A$5:$F$100,6,0)</f>
        <v>#N/A</v>
      </c>
      <c r="M22" s="28" t="e">
        <f t="shared" si="1"/>
        <v>#N/A</v>
      </c>
      <c r="Z22" s="15"/>
      <c r="AA22" s="16">
        <f>'تعريف الاصناف'!A25</f>
        <v>0</v>
      </c>
      <c r="AB22" s="15"/>
      <c r="AC22" s="15"/>
      <c r="AD22" s="15"/>
    </row>
    <row r="23" spans="7:30" ht="15" thickBot="1">
      <c r="G23" s="25" t="e">
        <f>VLOOKUP(F23,'تعريف الاصناف'!$A$5:$F$100,2,0)</f>
        <v>#N/A</v>
      </c>
      <c r="H23" s="23"/>
      <c r="I23" s="25" t="e">
        <f>VLOOKUP(F23,'تعريف الاصناف'!$A$5:$I$100,9,0)</f>
        <v>#N/A</v>
      </c>
      <c r="J23" s="23"/>
      <c r="K23" s="25" t="e">
        <f t="shared" si="0"/>
        <v>#N/A</v>
      </c>
      <c r="L23" s="27" t="e">
        <f>VLOOKUP(F23,'تعريف الاصناف'!$A$5:$F$100,6,0)</f>
        <v>#N/A</v>
      </c>
      <c r="M23" s="28" t="e">
        <f t="shared" si="1"/>
        <v>#N/A</v>
      </c>
      <c r="Z23" s="15"/>
      <c r="AA23" s="16">
        <f>'تعريف الاصناف'!A26</f>
        <v>0</v>
      </c>
      <c r="AB23" s="15"/>
      <c r="AC23" s="15"/>
      <c r="AD23" s="15"/>
    </row>
    <row r="24" spans="7:30" ht="15" thickBot="1">
      <c r="G24" s="25" t="e">
        <f>VLOOKUP(F24,'تعريف الاصناف'!$A$5:$F$100,2,0)</f>
        <v>#N/A</v>
      </c>
      <c r="H24" s="23"/>
      <c r="I24" s="25" t="e">
        <f>VLOOKUP(F24,'تعريف الاصناف'!$A$5:$I$100,9,0)</f>
        <v>#N/A</v>
      </c>
      <c r="J24" s="23"/>
      <c r="K24" s="25" t="e">
        <f t="shared" si="0"/>
        <v>#N/A</v>
      </c>
      <c r="L24" s="27" t="e">
        <f>VLOOKUP(F24,'تعريف الاصناف'!$A$5:$F$100,6,0)</f>
        <v>#N/A</v>
      </c>
      <c r="M24" s="28" t="e">
        <f t="shared" si="1"/>
        <v>#N/A</v>
      </c>
      <c r="Z24" s="15"/>
      <c r="AA24" s="16">
        <f>'تعريف الاصناف'!A27</f>
        <v>0</v>
      </c>
      <c r="AB24" s="15"/>
      <c r="AC24" s="15"/>
      <c r="AD24" s="15"/>
    </row>
    <row r="25" spans="7:30" ht="15" thickBot="1">
      <c r="G25" s="25" t="e">
        <f>VLOOKUP(F25,'تعريف الاصناف'!$A$5:$F$100,2,0)</f>
        <v>#N/A</v>
      </c>
      <c r="H25" s="23"/>
      <c r="I25" s="25" t="e">
        <f>VLOOKUP(F25,'تعريف الاصناف'!$A$5:$I$100,9,0)</f>
        <v>#N/A</v>
      </c>
      <c r="J25" s="23"/>
      <c r="K25" s="25" t="e">
        <f t="shared" si="0"/>
        <v>#N/A</v>
      </c>
      <c r="L25" s="27" t="e">
        <f>VLOOKUP(F25,'تعريف الاصناف'!$A$5:$F$100,6,0)</f>
        <v>#N/A</v>
      </c>
      <c r="M25" s="28" t="e">
        <f t="shared" si="1"/>
        <v>#N/A</v>
      </c>
      <c r="Z25" s="15"/>
      <c r="AA25" s="16">
        <f>'تعريف الاصناف'!A28</f>
        <v>0</v>
      </c>
      <c r="AB25" s="15"/>
      <c r="AC25" s="15"/>
      <c r="AD25" s="15"/>
    </row>
    <row r="26" spans="7:30" ht="15" thickBot="1">
      <c r="G26" s="25" t="e">
        <f>VLOOKUP(F26,'تعريف الاصناف'!$A$5:$F$100,2,0)</f>
        <v>#N/A</v>
      </c>
      <c r="H26" s="23"/>
      <c r="I26" s="25" t="e">
        <f>VLOOKUP(F26,'تعريف الاصناف'!$A$5:$I$100,9,0)</f>
        <v>#N/A</v>
      </c>
      <c r="J26" s="23"/>
      <c r="K26" s="25" t="e">
        <f t="shared" si="0"/>
        <v>#N/A</v>
      </c>
      <c r="L26" s="27" t="e">
        <f>VLOOKUP(F26,'تعريف الاصناف'!$A$5:$F$100,6,0)</f>
        <v>#N/A</v>
      </c>
      <c r="M26" s="28" t="e">
        <f t="shared" si="1"/>
        <v>#N/A</v>
      </c>
      <c r="Z26" s="15"/>
      <c r="AA26" s="16">
        <f>'تعريف الاصناف'!A29</f>
        <v>0</v>
      </c>
      <c r="AB26" s="15"/>
      <c r="AC26" s="15"/>
      <c r="AD26" s="15"/>
    </row>
    <row r="27" spans="7:30" ht="15" thickBot="1">
      <c r="G27" s="25" t="e">
        <f>VLOOKUP(F27,'تعريف الاصناف'!$A$5:$F$100,2,0)</f>
        <v>#N/A</v>
      </c>
      <c r="H27" s="23"/>
      <c r="I27" s="25" t="e">
        <f>VLOOKUP(F27,'تعريف الاصناف'!$A$5:$I$100,9,0)</f>
        <v>#N/A</v>
      </c>
      <c r="J27" s="23"/>
      <c r="K27" s="25" t="e">
        <f t="shared" si="0"/>
        <v>#N/A</v>
      </c>
      <c r="L27" s="27" t="e">
        <f>VLOOKUP(F27,'تعريف الاصناف'!$A$5:$F$100,6,0)</f>
        <v>#N/A</v>
      </c>
      <c r="M27" s="28" t="e">
        <f t="shared" si="1"/>
        <v>#N/A</v>
      </c>
      <c r="Z27" s="15"/>
      <c r="AA27" s="16">
        <f>'تعريف الاصناف'!A30</f>
        <v>0</v>
      </c>
      <c r="AB27" s="15"/>
      <c r="AC27" s="15"/>
      <c r="AD27" s="15"/>
    </row>
    <row r="28" spans="7:30" ht="15" thickBot="1">
      <c r="G28" s="25" t="e">
        <f>VLOOKUP(F28,'تعريف الاصناف'!$A$5:$F$100,2,0)</f>
        <v>#N/A</v>
      </c>
      <c r="H28" s="23"/>
      <c r="I28" s="25" t="e">
        <f>VLOOKUP(F28,'تعريف الاصناف'!$A$5:$I$100,9,0)</f>
        <v>#N/A</v>
      </c>
      <c r="J28" s="23"/>
      <c r="K28" s="25" t="e">
        <f t="shared" si="0"/>
        <v>#N/A</v>
      </c>
      <c r="L28" s="27" t="e">
        <f>VLOOKUP(F28,'تعريف الاصناف'!$A$5:$F$100,6,0)</f>
        <v>#N/A</v>
      </c>
      <c r="M28" s="28" t="e">
        <f t="shared" si="1"/>
        <v>#N/A</v>
      </c>
      <c r="Z28" s="15"/>
      <c r="AA28" s="16">
        <f>'تعريف الاصناف'!A31</f>
        <v>0</v>
      </c>
      <c r="AB28" s="15"/>
      <c r="AC28" s="15"/>
      <c r="AD28" s="15"/>
    </row>
    <row r="29" spans="7:30" ht="15" thickBot="1">
      <c r="G29" s="25" t="e">
        <f>VLOOKUP(F29,'تعريف الاصناف'!$A$5:$F$100,2,0)</f>
        <v>#N/A</v>
      </c>
      <c r="H29" s="23"/>
      <c r="I29" s="25" t="e">
        <f>VLOOKUP(F29,'تعريف الاصناف'!$A$5:$I$100,9,0)</f>
        <v>#N/A</v>
      </c>
      <c r="J29" s="23"/>
      <c r="K29" s="25" t="e">
        <f t="shared" si="0"/>
        <v>#N/A</v>
      </c>
      <c r="L29" s="27" t="e">
        <f>VLOOKUP(F29,'تعريف الاصناف'!$A$5:$F$100,6,0)</f>
        <v>#N/A</v>
      </c>
      <c r="M29" s="28" t="e">
        <f t="shared" si="1"/>
        <v>#N/A</v>
      </c>
      <c r="Z29" s="15"/>
      <c r="AA29" s="16">
        <f>'تعريف الاصناف'!A32</f>
        <v>0</v>
      </c>
      <c r="AB29" s="15"/>
      <c r="AC29" s="15"/>
      <c r="AD29" s="15"/>
    </row>
    <row r="30" spans="7:30" ht="15" thickBot="1">
      <c r="G30" s="25" t="e">
        <f>VLOOKUP(F30,'تعريف الاصناف'!$A$5:$F$100,2,0)</f>
        <v>#N/A</v>
      </c>
      <c r="H30" s="23"/>
      <c r="I30" s="25" t="e">
        <f>VLOOKUP(F30,'تعريف الاصناف'!$A$5:$I$100,9,0)</f>
        <v>#N/A</v>
      </c>
      <c r="J30" s="23"/>
      <c r="K30" s="25" t="e">
        <f t="shared" si="0"/>
        <v>#N/A</v>
      </c>
      <c r="L30" s="27" t="e">
        <f>VLOOKUP(F30,'تعريف الاصناف'!$A$5:$F$100,6,0)</f>
        <v>#N/A</v>
      </c>
      <c r="M30" s="28" t="e">
        <f t="shared" si="1"/>
        <v>#N/A</v>
      </c>
      <c r="Z30" s="15"/>
      <c r="AA30" s="16">
        <f>'تعريف الاصناف'!A33</f>
        <v>0</v>
      </c>
      <c r="AB30" s="15"/>
      <c r="AC30" s="15"/>
      <c r="AD30" s="15"/>
    </row>
    <row r="31" spans="7:30" ht="15" thickBot="1">
      <c r="G31" s="25" t="e">
        <f>VLOOKUP(F31,'تعريف الاصناف'!$A$5:$F$100,2,0)</f>
        <v>#N/A</v>
      </c>
      <c r="H31" s="23"/>
      <c r="I31" s="25" t="e">
        <f>VLOOKUP(F31,'تعريف الاصناف'!$A$5:$I$100,9,0)</f>
        <v>#N/A</v>
      </c>
      <c r="J31" s="23"/>
      <c r="K31" s="25" t="e">
        <f t="shared" si="0"/>
        <v>#N/A</v>
      </c>
      <c r="L31" s="27" t="e">
        <f>VLOOKUP(F31,'تعريف الاصناف'!$A$5:$F$100,6,0)</f>
        <v>#N/A</v>
      </c>
      <c r="M31" s="28" t="e">
        <f t="shared" si="1"/>
        <v>#N/A</v>
      </c>
      <c r="Z31" s="15"/>
      <c r="AA31" s="16">
        <f>'تعريف الاصناف'!A34</f>
        <v>0</v>
      </c>
      <c r="AB31" s="15"/>
      <c r="AC31" s="15"/>
      <c r="AD31" s="15"/>
    </row>
    <row r="32" spans="7:30" ht="15" thickBot="1">
      <c r="G32" s="25" t="e">
        <f>VLOOKUP(F32,'تعريف الاصناف'!$A$5:$F$100,2,0)</f>
        <v>#N/A</v>
      </c>
      <c r="H32" s="23"/>
      <c r="I32" s="25" t="e">
        <f>VLOOKUP(F32,'تعريف الاصناف'!$A$5:$I$100,9,0)</f>
        <v>#N/A</v>
      </c>
      <c r="J32" s="23"/>
      <c r="K32" s="25" t="e">
        <f t="shared" si="0"/>
        <v>#N/A</v>
      </c>
      <c r="L32" s="27" t="e">
        <f>VLOOKUP(F32,'تعريف الاصناف'!$A$5:$F$100,6,0)</f>
        <v>#N/A</v>
      </c>
      <c r="M32" s="28" t="e">
        <f t="shared" si="1"/>
        <v>#N/A</v>
      </c>
      <c r="Z32" s="15"/>
      <c r="AA32" s="16">
        <f>'تعريف الاصناف'!A35</f>
        <v>0</v>
      </c>
      <c r="AB32" s="15"/>
      <c r="AC32" s="15"/>
      <c r="AD32" s="15"/>
    </row>
    <row r="33" spans="7:30" ht="15" thickBot="1">
      <c r="G33" s="25" t="e">
        <f>VLOOKUP(F33,'تعريف الاصناف'!$A$5:$F$100,2,0)</f>
        <v>#N/A</v>
      </c>
      <c r="H33" s="23"/>
      <c r="I33" s="25" t="e">
        <f>VLOOKUP(F33,'تعريف الاصناف'!$A$5:$I$100,9,0)</f>
        <v>#N/A</v>
      </c>
      <c r="J33" s="23"/>
      <c r="K33" s="25" t="e">
        <f t="shared" si="0"/>
        <v>#N/A</v>
      </c>
      <c r="L33" s="27" t="e">
        <f>VLOOKUP(F33,'تعريف الاصناف'!$A$5:$F$100,6,0)</f>
        <v>#N/A</v>
      </c>
      <c r="M33" s="28" t="e">
        <f t="shared" si="1"/>
        <v>#N/A</v>
      </c>
      <c r="Z33" s="15"/>
      <c r="AA33" s="16">
        <f>'تعريف الاصناف'!A36</f>
        <v>0</v>
      </c>
      <c r="AB33" s="15"/>
      <c r="AC33" s="15"/>
      <c r="AD33" s="15"/>
    </row>
    <row r="34" spans="7:30" ht="15" thickBot="1">
      <c r="G34" s="25" t="e">
        <f>VLOOKUP(F34,'تعريف الاصناف'!$A$5:$F$100,2,0)</f>
        <v>#N/A</v>
      </c>
      <c r="H34" s="23"/>
      <c r="I34" s="25" t="e">
        <f>VLOOKUP(F34,'تعريف الاصناف'!$A$5:$I$100,9,0)</f>
        <v>#N/A</v>
      </c>
      <c r="J34" s="23"/>
      <c r="K34" s="25" t="e">
        <f t="shared" si="0"/>
        <v>#N/A</v>
      </c>
      <c r="L34" s="27" t="e">
        <f>VLOOKUP(F34,'تعريف الاصناف'!$A$5:$F$100,6,0)</f>
        <v>#N/A</v>
      </c>
      <c r="M34" s="28" t="e">
        <f t="shared" si="1"/>
        <v>#N/A</v>
      </c>
      <c r="Z34" s="15"/>
      <c r="AA34" s="16">
        <f>'تعريف الاصناف'!A37</f>
        <v>0</v>
      </c>
      <c r="AB34" s="15"/>
      <c r="AC34" s="15"/>
      <c r="AD34" s="15"/>
    </row>
    <row r="35" spans="7:30" ht="15" thickBot="1">
      <c r="G35" s="25" t="e">
        <f>VLOOKUP(F35,'تعريف الاصناف'!$A$5:$F$100,2,0)</f>
        <v>#N/A</v>
      </c>
      <c r="H35" s="23"/>
      <c r="I35" s="25" t="e">
        <f>VLOOKUP(F35,'تعريف الاصناف'!$A$5:$I$100,9,0)</f>
        <v>#N/A</v>
      </c>
      <c r="J35" s="23"/>
      <c r="K35" s="25" t="e">
        <f t="shared" si="0"/>
        <v>#N/A</v>
      </c>
      <c r="L35" s="27" t="e">
        <f>VLOOKUP(F35,'تعريف الاصناف'!$A$5:$F$100,6,0)</f>
        <v>#N/A</v>
      </c>
      <c r="M35" s="28" t="e">
        <f t="shared" si="1"/>
        <v>#N/A</v>
      </c>
      <c r="Z35" s="15"/>
      <c r="AA35" s="16">
        <f>'تعريف الاصناف'!A38</f>
        <v>0</v>
      </c>
      <c r="AB35" s="15"/>
      <c r="AC35" s="15"/>
      <c r="AD35" s="15"/>
    </row>
    <row r="36" spans="7:30" ht="15" thickBot="1">
      <c r="G36" s="25" t="e">
        <f>VLOOKUP(F36,'تعريف الاصناف'!$A$5:$F$100,2,0)</f>
        <v>#N/A</v>
      </c>
      <c r="H36" s="23"/>
      <c r="I36" s="25" t="e">
        <f>VLOOKUP(F36,'تعريف الاصناف'!$A$5:$I$100,9,0)</f>
        <v>#N/A</v>
      </c>
      <c r="J36" s="23"/>
      <c r="K36" s="25" t="e">
        <f t="shared" si="0"/>
        <v>#N/A</v>
      </c>
      <c r="L36" s="27" t="e">
        <f>VLOOKUP(F36,'تعريف الاصناف'!$A$5:$F$100,6,0)</f>
        <v>#N/A</v>
      </c>
      <c r="M36" s="28" t="e">
        <f t="shared" si="1"/>
        <v>#N/A</v>
      </c>
      <c r="Z36" s="15"/>
      <c r="AA36" s="16">
        <f>'تعريف الاصناف'!A39</f>
        <v>0</v>
      </c>
      <c r="AB36" s="15"/>
      <c r="AC36" s="15"/>
      <c r="AD36" s="15"/>
    </row>
    <row r="37" spans="7:30" ht="15" thickBot="1">
      <c r="G37" s="25" t="e">
        <f>VLOOKUP(F37,'تعريف الاصناف'!$A$5:$F$100,2,0)</f>
        <v>#N/A</v>
      </c>
      <c r="H37" s="23"/>
      <c r="I37" s="25" t="e">
        <f>VLOOKUP(F37,'تعريف الاصناف'!$A$5:$I$100,9,0)</f>
        <v>#N/A</v>
      </c>
      <c r="J37" s="23"/>
      <c r="K37" s="25" t="e">
        <f t="shared" si="0"/>
        <v>#N/A</v>
      </c>
      <c r="L37" s="27" t="e">
        <f>VLOOKUP(F37,'تعريف الاصناف'!$A$5:$F$100,6,0)</f>
        <v>#N/A</v>
      </c>
      <c r="M37" s="28" t="e">
        <f t="shared" si="1"/>
        <v>#N/A</v>
      </c>
      <c r="Z37" s="15"/>
      <c r="AA37" s="16">
        <f>'تعريف الاصناف'!A40</f>
        <v>0</v>
      </c>
      <c r="AB37" s="15"/>
      <c r="AC37" s="15"/>
      <c r="AD37" s="15"/>
    </row>
    <row r="38" spans="7:30" ht="15" thickBot="1">
      <c r="G38" s="25" t="e">
        <f>VLOOKUP(F38,'تعريف الاصناف'!$A$5:$F$100,2,0)</f>
        <v>#N/A</v>
      </c>
      <c r="H38" s="23"/>
      <c r="I38" s="25" t="e">
        <f>VLOOKUP(F38,'تعريف الاصناف'!$A$5:$I$100,9,0)</f>
        <v>#N/A</v>
      </c>
      <c r="J38" s="23"/>
      <c r="K38" s="25" t="e">
        <f t="shared" si="0"/>
        <v>#N/A</v>
      </c>
      <c r="L38" s="27" t="e">
        <f>VLOOKUP(F38,'تعريف الاصناف'!$A$5:$F$100,6,0)</f>
        <v>#N/A</v>
      </c>
      <c r="M38" s="28" t="e">
        <f t="shared" si="1"/>
        <v>#N/A</v>
      </c>
      <c r="Z38" s="15"/>
      <c r="AA38" s="16">
        <f>'تعريف الاصناف'!A41</f>
        <v>0</v>
      </c>
      <c r="AB38" s="15"/>
      <c r="AC38" s="15"/>
      <c r="AD38" s="15"/>
    </row>
    <row r="39" spans="7:30" ht="15" thickBot="1">
      <c r="G39" s="25" t="e">
        <f>VLOOKUP(F39,'تعريف الاصناف'!$A$5:$F$100,2,0)</f>
        <v>#N/A</v>
      </c>
      <c r="H39" s="23"/>
      <c r="I39" s="25" t="e">
        <f>VLOOKUP(F39,'تعريف الاصناف'!$A$5:$I$100,9,0)</f>
        <v>#N/A</v>
      </c>
      <c r="J39" s="23"/>
      <c r="K39" s="25" t="e">
        <f t="shared" si="0"/>
        <v>#N/A</v>
      </c>
      <c r="L39" s="27" t="e">
        <f>VLOOKUP(F39,'تعريف الاصناف'!$A$5:$F$100,6,0)</f>
        <v>#N/A</v>
      </c>
      <c r="M39" s="28" t="e">
        <f t="shared" si="1"/>
        <v>#N/A</v>
      </c>
      <c r="Z39" s="15"/>
      <c r="AA39" s="16">
        <f>'تعريف الاصناف'!A42</f>
        <v>0</v>
      </c>
      <c r="AB39" s="15"/>
      <c r="AC39" s="15"/>
      <c r="AD39" s="15"/>
    </row>
    <row r="40" spans="7:30" ht="15" thickBot="1">
      <c r="G40" s="25" t="e">
        <f>VLOOKUP(F40,'تعريف الاصناف'!$A$5:$F$100,2,0)</f>
        <v>#N/A</v>
      </c>
      <c r="H40" s="23"/>
      <c r="I40" s="25" t="e">
        <f>VLOOKUP(F40,'تعريف الاصناف'!$A$5:$I$100,9,0)</f>
        <v>#N/A</v>
      </c>
      <c r="J40" s="23"/>
      <c r="K40" s="25" t="e">
        <f t="shared" si="0"/>
        <v>#N/A</v>
      </c>
      <c r="L40" s="27" t="e">
        <f>VLOOKUP(F40,'تعريف الاصناف'!$A$5:$F$100,6,0)</f>
        <v>#N/A</v>
      </c>
      <c r="M40" s="28" t="e">
        <f t="shared" si="1"/>
        <v>#N/A</v>
      </c>
      <c r="Z40" s="15"/>
      <c r="AA40" s="16">
        <f>'تعريف الاصناف'!A43</f>
        <v>0</v>
      </c>
      <c r="AB40" s="15"/>
      <c r="AC40" s="15"/>
      <c r="AD40" s="15"/>
    </row>
    <row r="41" spans="7:30" ht="15" thickBot="1">
      <c r="G41" s="25" t="e">
        <f>VLOOKUP(F41,'تعريف الاصناف'!$A$5:$F$100,2,0)</f>
        <v>#N/A</v>
      </c>
      <c r="H41" s="23"/>
      <c r="I41" s="25" t="e">
        <f>VLOOKUP(F41,'تعريف الاصناف'!$A$5:$I$100,9,0)</f>
        <v>#N/A</v>
      </c>
      <c r="J41" s="23"/>
      <c r="K41" s="25" t="e">
        <f t="shared" si="0"/>
        <v>#N/A</v>
      </c>
      <c r="L41" s="27" t="e">
        <f>VLOOKUP(F41,'تعريف الاصناف'!$A$5:$F$100,6,0)</f>
        <v>#N/A</v>
      </c>
      <c r="M41" s="28" t="e">
        <f t="shared" si="1"/>
        <v>#N/A</v>
      </c>
      <c r="Z41" s="15"/>
      <c r="AA41" s="16">
        <f>'تعريف الاصناف'!A44</f>
        <v>0</v>
      </c>
      <c r="AB41" s="15"/>
      <c r="AC41" s="15"/>
      <c r="AD41" s="15"/>
    </row>
    <row r="42" spans="7:30" ht="15" thickBot="1">
      <c r="G42" s="25" t="e">
        <f>VLOOKUP(F42,'تعريف الاصناف'!$A$5:$F$100,2,0)</f>
        <v>#N/A</v>
      </c>
      <c r="H42" s="23"/>
      <c r="I42" s="25" t="e">
        <f>VLOOKUP(F42,'تعريف الاصناف'!$A$5:$I$100,9,0)</f>
        <v>#N/A</v>
      </c>
      <c r="J42" s="23"/>
      <c r="K42" s="25" t="e">
        <f t="shared" si="0"/>
        <v>#N/A</v>
      </c>
      <c r="L42" s="27" t="e">
        <f>VLOOKUP(F42,'تعريف الاصناف'!$A$5:$F$100,6,0)</f>
        <v>#N/A</v>
      </c>
      <c r="M42" s="28" t="e">
        <f t="shared" si="1"/>
        <v>#N/A</v>
      </c>
      <c r="Z42" s="15"/>
      <c r="AA42" s="16">
        <f>'تعريف الاصناف'!A45</f>
        <v>0</v>
      </c>
      <c r="AB42" s="15"/>
      <c r="AC42" s="15"/>
      <c r="AD42" s="15"/>
    </row>
    <row r="43" spans="7:30" ht="15" thickBot="1">
      <c r="G43" s="25" t="e">
        <f>VLOOKUP(F43,'تعريف الاصناف'!$A$5:$F$100,2,0)</f>
        <v>#N/A</v>
      </c>
      <c r="H43" s="23"/>
      <c r="I43" s="25" t="e">
        <f>VLOOKUP(F43,'تعريف الاصناف'!$A$5:$I$100,9,0)</f>
        <v>#N/A</v>
      </c>
      <c r="J43" s="23"/>
      <c r="K43" s="25" t="e">
        <f t="shared" si="0"/>
        <v>#N/A</v>
      </c>
      <c r="L43" s="27" t="e">
        <f>VLOOKUP(F43,'تعريف الاصناف'!$A$5:$F$100,6,0)</f>
        <v>#N/A</v>
      </c>
      <c r="M43" s="28" t="e">
        <f t="shared" si="1"/>
        <v>#N/A</v>
      </c>
      <c r="Z43" s="15"/>
      <c r="AA43" s="16">
        <f>'تعريف الاصناف'!A46</f>
        <v>0</v>
      </c>
      <c r="AB43" s="15"/>
      <c r="AC43" s="15"/>
      <c r="AD43" s="15"/>
    </row>
    <row r="44" spans="7:30" ht="15" thickBot="1">
      <c r="G44" s="25" t="e">
        <f>VLOOKUP(F44,'تعريف الاصناف'!$A$5:$F$100,2,0)</f>
        <v>#N/A</v>
      </c>
      <c r="H44" s="23"/>
      <c r="I44" s="25" t="e">
        <f>VLOOKUP(F44,'تعريف الاصناف'!$A$5:$I$100,9,0)</f>
        <v>#N/A</v>
      </c>
      <c r="J44" s="23"/>
      <c r="K44" s="25" t="e">
        <f t="shared" si="0"/>
        <v>#N/A</v>
      </c>
      <c r="L44" s="27" t="e">
        <f>VLOOKUP(F44,'تعريف الاصناف'!$A$5:$F$100,6,0)</f>
        <v>#N/A</v>
      </c>
      <c r="M44" s="28" t="e">
        <f t="shared" si="1"/>
        <v>#N/A</v>
      </c>
      <c r="Z44" s="15"/>
      <c r="AA44" s="16">
        <f>'تعريف الاصناف'!A47</f>
        <v>0</v>
      </c>
      <c r="AB44" s="15"/>
      <c r="AC44" s="15"/>
      <c r="AD44" s="15"/>
    </row>
    <row r="45" spans="7:30" ht="15" thickBot="1">
      <c r="G45" s="25" t="e">
        <f>VLOOKUP(F45,'تعريف الاصناف'!$A$5:$F$100,2,0)</f>
        <v>#N/A</v>
      </c>
      <c r="H45" s="23"/>
      <c r="I45" s="25" t="e">
        <f>VLOOKUP(F45,'تعريف الاصناف'!$A$5:$I$100,9,0)</f>
        <v>#N/A</v>
      </c>
      <c r="J45" s="23"/>
      <c r="K45" s="25" t="e">
        <f t="shared" si="0"/>
        <v>#N/A</v>
      </c>
      <c r="L45" s="27" t="e">
        <f>VLOOKUP(F45,'تعريف الاصناف'!$A$5:$F$100,6,0)</f>
        <v>#N/A</v>
      </c>
      <c r="M45" s="28" t="e">
        <f t="shared" si="1"/>
        <v>#N/A</v>
      </c>
      <c r="Z45" s="15"/>
      <c r="AA45" s="16">
        <f>'تعريف الاصناف'!A48</f>
        <v>0</v>
      </c>
      <c r="AB45" s="15"/>
      <c r="AC45" s="15"/>
      <c r="AD45" s="15"/>
    </row>
    <row r="46" spans="7:30" ht="15" thickBot="1">
      <c r="G46" s="25" t="e">
        <f>VLOOKUP(F46,'تعريف الاصناف'!$A$5:$F$100,2,0)</f>
        <v>#N/A</v>
      </c>
      <c r="H46" s="23"/>
      <c r="I46" s="25" t="e">
        <f>VLOOKUP(F46,'تعريف الاصناف'!$A$5:$I$100,9,0)</f>
        <v>#N/A</v>
      </c>
      <c r="J46" s="23"/>
      <c r="K46" s="25" t="e">
        <f t="shared" si="0"/>
        <v>#N/A</v>
      </c>
      <c r="L46" s="27" t="e">
        <f>VLOOKUP(F46,'تعريف الاصناف'!$A$5:$F$100,6,0)</f>
        <v>#N/A</v>
      </c>
      <c r="M46" s="28" t="e">
        <f t="shared" si="1"/>
        <v>#N/A</v>
      </c>
      <c r="Z46" s="15"/>
      <c r="AA46" s="16">
        <f>'تعريف الاصناف'!A49</f>
        <v>0</v>
      </c>
      <c r="AB46" s="15"/>
      <c r="AC46" s="15"/>
      <c r="AD46" s="15"/>
    </row>
    <row r="47" spans="7:30" ht="15" thickBot="1">
      <c r="G47" s="25" t="e">
        <f>VLOOKUP(F47,'تعريف الاصناف'!$A$5:$F$100,2,0)</f>
        <v>#N/A</v>
      </c>
      <c r="H47" s="23"/>
      <c r="I47" s="25" t="e">
        <f>VLOOKUP(F47,'تعريف الاصناف'!$A$5:$I$100,9,0)</f>
        <v>#N/A</v>
      </c>
      <c r="J47" s="23"/>
      <c r="K47" s="25" t="e">
        <f t="shared" si="0"/>
        <v>#N/A</v>
      </c>
      <c r="L47" s="27" t="e">
        <f>VLOOKUP(F47,'تعريف الاصناف'!$A$5:$F$100,6,0)</f>
        <v>#N/A</v>
      </c>
      <c r="M47" s="28" t="e">
        <f t="shared" si="1"/>
        <v>#N/A</v>
      </c>
      <c r="Z47" s="15"/>
      <c r="AA47" s="16">
        <f>'تعريف الاصناف'!A50</f>
        <v>0</v>
      </c>
      <c r="AB47" s="15"/>
      <c r="AC47" s="15"/>
      <c r="AD47" s="15"/>
    </row>
    <row r="48" spans="7:30" ht="15" thickBot="1">
      <c r="G48" s="25" t="e">
        <f>VLOOKUP(F48,'تعريف الاصناف'!$A$5:$F$100,2,0)</f>
        <v>#N/A</v>
      </c>
      <c r="H48" s="23"/>
      <c r="I48" s="25" t="e">
        <f>VLOOKUP(F48,'تعريف الاصناف'!$A$5:$I$100,9,0)</f>
        <v>#N/A</v>
      </c>
      <c r="J48" s="23"/>
      <c r="K48" s="25" t="e">
        <f t="shared" si="0"/>
        <v>#N/A</v>
      </c>
      <c r="L48" s="27" t="e">
        <f>VLOOKUP(F48,'تعريف الاصناف'!$A$5:$F$100,6,0)</f>
        <v>#N/A</v>
      </c>
      <c r="M48" s="28" t="e">
        <f t="shared" si="1"/>
        <v>#N/A</v>
      </c>
      <c r="Z48" s="15"/>
      <c r="AA48" s="16">
        <f>'تعريف الاصناف'!A51</f>
        <v>0</v>
      </c>
      <c r="AB48" s="15"/>
      <c r="AC48" s="15"/>
      <c r="AD48" s="15"/>
    </row>
    <row r="49" spans="7:30" ht="15" thickBot="1">
      <c r="G49" s="25" t="e">
        <f>VLOOKUP(F49,'تعريف الاصناف'!$A$5:$F$100,2,0)</f>
        <v>#N/A</v>
      </c>
      <c r="H49" s="23"/>
      <c r="I49" s="25" t="e">
        <f>VLOOKUP(F49,'تعريف الاصناف'!$A$5:$I$100,9,0)</f>
        <v>#N/A</v>
      </c>
      <c r="J49" s="23"/>
      <c r="K49" s="25" t="e">
        <f t="shared" si="0"/>
        <v>#N/A</v>
      </c>
      <c r="L49" s="27" t="e">
        <f>VLOOKUP(F49,'تعريف الاصناف'!$A$5:$F$100,6,0)</f>
        <v>#N/A</v>
      </c>
      <c r="M49" s="28" t="e">
        <f t="shared" si="1"/>
        <v>#N/A</v>
      </c>
      <c r="Z49" s="15"/>
      <c r="AA49" s="16">
        <f>'تعريف الاصناف'!A52</f>
        <v>0</v>
      </c>
      <c r="AB49" s="15"/>
      <c r="AC49" s="15"/>
      <c r="AD49" s="15"/>
    </row>
    <row r="50" spans="7:30" ht="15" thickBot="1">
      <c r="G50" s="25" t="e">
        <f>VLOOKUP(F50,'تعريف الاصناف'!$A$5:$F$100,2,0)</f>
        <v>#N/A</v>
      </c>
      <c r="H50" s="23"/>
      <c r="I50" s="25" t="e">
        <f>VLOOKUP(F50,'تعريف الاصناف'!$A$5:$I$100,9,0)</f>
        <v>#N/A</v>
      </c>
      <c r="J50" s="23"/>
      <c r="K50" s="25" t="e">
        <f t="shared" si="0"/>
        <v>#N/A</v>
      </c>
      <c r="L50" s="27" t="e">
        <f>VLOOKUP(F50,'تعريف الاصناف'!$A$5:$F$100,6,0)</f>
        <v>#N/A</v>
      </c>
      <c r="M50" s="28" t="e">
        <f t="shared" si="1"/>
        <v>#N/A</v>
      </c>
      <c r="Z50" s="15"/>
      <c r="AA50" s="16">
        <f>'تعريف الاصناف'!A53</f>
        <v>0</v>
      </c>
      <c r="AB50" s="15"/>
      <c r="AC50" s="15"/>
      <c r="AD50" s="15"/>
    </row>
    <row r="51" spans="7:30" ht="15" thickBot="1">
      <c r="G51" s="25" t="e">
        <f>VLOOKUP(F51,'تعريف الاصناف'!$A$5:$F$100,2,0)</f>
        <v>#N/A</v>
      </c>
      <c r="H51" s="23"/>
      <c r="I51" s="25" t="e">
        <f>VLOOKUP(F51,'تعريف الاصناف'!$A$5:$I$100,9,0)</f>
        <v>#N/A</v>
      </c>
      <c r="J51" s="23"/>
      <c r="K51" s="25" t="e">
        <f t="shared" si="0"/>
        <v>#N/A</v>
      </c>
      <c r="L51" s="27" t="e">
        <f>VLOOKUP(F51,'تعريف الاصناف'!$A$5:$F$100,6,0)</f>
        <v>#N/A</v>
      </c>
      <c r="M51" s="28" t="e">
        <f t="shared" si="1"/>
        <v>#N/A</v>
      </c>
      <c r="Z51" s="15"/>
      <c r="AA51" s="16">
        <f>'تعريف الاصناف'!A54</f>
        <v>0</v>
      </c>
      <c r="AB51" s="15"/>
      <c r="AC51" s="15"/>
      <c r="AD51" s="15"/>
    </row>
    <row r="52" spans="7:30" ht="15" thickBot="1">
      <c r="G52" s="25" t="e">
        <f>VLOOKUP(F52,'تعريف الاصناف'!$A$5:$F$100,2,0)</f>
        <v>#N/A</v>
      </c>
      <c r="H52" s="23"/>
      <c r="I52" s="25" t="e">
        <f>VLOOKUP(F52,'تعريف الاصناف'!$A$5:$I$100,9,0)</f>
        <v>#N/A</v>
      </c>
      <c r="J52" s="23"/>
      <c r="K52" s="25" t="e">
        <f t="shared" si="0"/>
        <v>#N/A</v>
      </c>
      <c r="L52" s="27" t="e">
        <f>VLOOKUP(F52,'تعريف الاصناف'!$A$5:$F$100,6,0)</f>
        <v>#N/A</v>
      </c>
      <c r="M52" s="28" t="e">
        <f t="shared" si="1"/>
        <v>#N/A</v>
      </c>
      <c r="Z52" s="15"/>
      <c r="AA52" s="16">
        <f>'تعريف الاصناف'!A55</f>
        <v>0</v>
      </c>
      <c r="AB52" s="15"/>
      <c r="AC52" s="15"/>
      <c r="AD52" s="15"/>
    </row>
    <row r="53" spans="7:30" ht="15" thickBot="1">
      <c r="G53" s="25" t="e">
        <f>VLOOKUP(F53,'تعريف الاصناف'!$A$5:$F$100,2,0)</f>
        <v>#N/A</v>
      </c>
      <c r="H53" s="23"/>
      <c r="I53" s="25" t="e">
        <f>VLOOKUP(F53,'تعريف الاصناف'!$A$5:$I$100,9,0)</f>
        <v>#N/A</v>
      </c>
      <c r="J53" s="23"/>
      <c r="K53" s="25" t="e">
        <f t="shared" si="0"/>
        <v>#N/A</v>
      </c>
      <c r="L53" s="27" t="e">
        <f>VLOOKUP(F53,'تعريف الاصناف'!$A$5:$F$100,6,0)</f>
        <v>#N/A</v>
      </c>
      <c r="M53" s="28" t="e">
        <f t="shared" si="1"/>
        <v>#N/A</v>
      </c>
      <c r="Z53" s="15"/>
      <c r="AA53" s="16">
        <f>'تعريف الاصناف'!A56</f>
        <v>0</v>
      </c>
      <c r="AB53" s="15"/>
      <c r="AC53" s="15"/>
      <c r="AD53" s="15"/>
    </row>
    <row r="54" spans="7:30" ht="15" thickBot="1">
      <c r="G54" s="25" t="e">
        <f>VLOOKUP(F54,'تعريف الاصناف'!$A$5:$F$100,2,0)</f>
        <v>#N/A</v>
      </c>
      <c r="H54" s="23"/>
      <c r="I54" s="25" t="e">
        <f>VLOOKUP(F54,'تعريف الاصناف'!$A$5:$I$100,9,0)</f>
        <v>#N/A</v>
      </c>
      <c r="J54" s="23"/>
      <c r="K54" s="25" t="e">
        <f t="shared" si="0"/>
        <v>#N/A</v>
      </c>
      <c r="L54" s="27" t="e">
        <f>VLOOKUP(F54,'تعريف الاصناف'!$A$5:$F$100,6,0)</f>
        <v>#N/A</v>
      </c>
      <c r="M54" s="28" t="e">
        <f t="shared" si="1"/>
        <v>#N/A</v>
      </c>
      <c r="Z54" s="15"/>
      <c r="AA54" s="16">
        <f>'تعريف الاصناف'!A57</f>
        <v>0</v>
      </c>
      <c r="AB54" s="15"/>
      <c r="AC54" s="15"/>
      <c r="AD54" s="15"/>
    </row>
    <row r="55" spans="7:30" ht="15" thickBot="1">
      <c r="G55" s="25" t="e">
        <f>VLOOKUP(F55,'تعريف الاصناف'!$A$5:$F$100,2,0)</f>
        <v>#N/A</v>
      </c>
      <c r="H55" s="23"/>
      <c r="I55" s="25" t="e">
        <f>VLOOKUP(F55,'تعريف الاصناف'!$A$5:$I$100,9,0)</f>
        <v>#N/A</v>
      </c>
      <c r="J55" s="23"/>
      <c r="K55" s="25" t="e">
        <f t="shared" si="0"/>
        <v>#N/A</v>
      </c>
      <c r="L55" s="27" t="e">
        <f>VLOOKUP(F55,'تعريف الاصناف'!$A$5:$F$100,6,0)</f>
        <v>#N/A</v>
      </c>
      <c r="M55" s="28" t="e">
        <f t="shared" si="1"/>
        <v>#N/A</v>
      </c>
      <c r="Z55" s="15"/>
      <c r="AA55" s="16">
        <f>'تعريف الاصناف'!A58</f>
        <v>0</v>
      </c>
      <c r="AB55" s="15"/>
      <c r="AC55" s="15"/>
      <c r="AD55" s="15"/>
    </row>
    <row r="56" spans="7:30" ht="15" thickBot="1">
      <c r="G56" s="25" t="e">
        <f>VLOOKUP(F56,'تعريف الاصناف'!$A$5:$F$100,2,0)</f>
        <v>#N/A</v>
      </c>
      <c r="H56" s="23"/>
      <c r="I56" s="25" t="e">
        <f>VLOOKUP(F56,'تعريف الاصناف'!$A$5:$I$100,9,0)</f>
        <v>#N/A</v>
      </c>
      <c r="J56" s="23"/>
      <c r="K56" s="25" t="e">
        <f t="shared" si="0"/>
        <v>#N/A</v>
      </c>
      <c r="L56" s="27" t="e">
        <f>VLOOKUP(F56,'تعريف الاصناف'!$A$5:$F$100,6,0)</f>
        <v>#N/A</v>
      </c>
      <c r="M56" s="28" t="e">
        <f t="shared" si="1"/>
        <v>#N/A</v>
      </c>
      <c r="Z56" s="15"/>
      <c r="AA56" s="16">
        <f>'تعريف الاصناف'!A59</f>
        <v>0</v>
      </c>
      <c r="AB56" s="15"/>
      <c r="AC56" s="15"/>
      <c r="AD56" s="15"/>
    </row>
    <row r="57" spans="7:30" ht="15" thickBot="1">
      <c r="G57" s="25" t="e">
        <f>VLOOKUP(F57,'تعريف الاصناف'!$A$5:$F$100,2,0)</f>
        <v>#N/A</v>
      </c>
      <c r="H57" s="23"/>
      <c r="I57" s="25" t="e">
        <f>VLOOKUP(F57,'تعريف الاصناف'!$A$5:$I$100,9,0)</f>
        <v>#N/A</v>
      </c>
      <c r="J57" s="23"/>
      <c r="K57" s="25" t="e">
        <f t="shared" si="0"/>
        <v>#N/A</v>
      </c>
      <c r="L57" s="27" t="e">
        <f>VLOOKUP(F57,'تعريف الاصناف'!$A$5:$F$100,6,0)</f>
        <v>#N/A</v>
      </c>
      <c r="M57" s="28" t="e">
        <f t="shared" si="1"/>
        <v>#N/A</v>
      </c>
      <c r="Z57" s="15"/>
      <c r="AA57" s="16">
        <f>'تعريف الاصناف'!A60</f>
        <v>0</v>
      </c>
      <c r="AB57" s="15"/>
      <c r="AC57" s="15"/>
      <c r="AD57" s="15"/>
    </row>
    <row r="58" spans="7:30" ht="15" thickBot="1">
      <c r="G58" s="25" t="e">
        <f>VLOOKUP(F58,'تعريف الاصناف'!$A$5:$F$100,2,0)</f>
        <v>#N/A</v>
      </c>
      <c r="H58" s="23"/>
      <c r="I58" s="25" t="e">
        <f>VLOOKUP(F58,'تعريف الاصناف'!$A$5:$I$100,9,0)</f>
        <v>#N/A</v>
      </c>
      <c r="J58" s="23"/>
      <c r="K58" s="25" t="e">
        <f t="shared" si="0"/>
        <v>#N/A</v>
      </c>
      <c r="L58" s="27" t="e">
        <f>VLOOKUP(F58,'تعريف الاصناف'!$A$5:$F$100,6,0)</f>
        <v>#N/A</v>
      </c>
      <c r="M58" s="28" t="e">
        <f t="shared" si="1"/>
        <v>#N/A</v>
      </c>
      <c r="Z58" s="15"/>
      <c r="AA58" s="16">
        <f>'تعريف الاصناف'!A61</f>
        <v>0</v>
      </c>
      <c r="AB58" s="15"/>
      <c r="AC58" s="15"/>
      <c r="AD58" s="15"/>
    </row>
    <row r="59" spans="7:30" ht="15" thickBot="1">
      <c r="G59" s="25" t="e">
        <f>VLOOKUP(F59,'تعريف الاصناف'!$A$5:$F$100,2,0)</f>
        <v>#N/A</v>
      </c>
      <c r="H59" s="23"/>
      <c r="I59" s="25" t="e">
        <f>VLOOKUP(F59,'تعريف الاصناف'!$A$5:$I$100,9,0)</f>
        <v>#N/A</v>
      </c>
      <c r="J59" s="23"/>
      <c r="K59" s="25" t="e">
        <f t="shared" si="0"/>
        <v>#N/A</v>
      </c>
      <c r="L59" s="27" t="e">
        <f>VLOOKUP(F59,'تعريف الاصناف'!$A$5:$F$100,6,0)</f>
        <v>#N/A</v>
      </c>
      <c r="M59" s="28" t="e">
        <f t="shared" si="1"/>
        <v>#N/A</v>
      </c>
      <c r="Z59" s="15"/>
      <c r="AA59" s="16">
        <f>'تعريف الاصناف'!A62</f>
        <v>0</v>
      </c>
      <c r="AB59" s="15"/>
      <c r="AC59" s="15"/>
      <c r="AD59" s="15"/>
    </row>
    <row r="60" spans="7:30" ht="15" thickBot="1">
      <c r="G60" s="25" t="e">
        <f>VLOOKUP(F60,'تعريف الاصناف'!$A$5:$F$100,2,0)</f>
        <v>#N/A</v>
      </c>
      <c r="H60" s="23"/>
      <c r="I60" s="25" t="e">
        <f>VLOOKUP(F60,'تعريف الاصناف'!$A$5:$I$100,9,0)</f>
        <v>#N/A</v>
      </c>
      <c r="J60" s="23"/>
      <c r="K60" s="25" t="e">
        <f t="shared" si="0"/>
        <v>#N/A</v>
      </c>
      <c r="L60" s="27" t="e">
        <f>VLOOKUP(F60,'تعريف الاصناف'!$A$5:$F$100,6,0)</f>
        <v>#N/A</v>
      </c>
      <c r="M60" s="28" t="e">
        <f t="shared" si="1"/>
        <v>#N/A</v>
      </c>
      <c r="Z60" s="15"/>
      <c r="AA60" s="16">
        <f>'تعريف الاصناف'!A63</f>
        <v>0</v>
      </c>
      <c r="AB60" s="15"/>
      <c r="AC60" s="15"/>
      <c r="AD60" s="15"/>
    </row>
    <row r="61" spans="7:30" ht="15" thickBot="1">
      <c r="G61" s="25" t="e">
        <f>VLOOKUP(F61,'تعريف الاصناف'!$A$5:$F$100,2,0)</f>
        <v>#N/A</v>
      </c>
      <c r="H61" s="23"/>
      <c r="I61" s="25" t="e">
        <f>VLOOKUP(F61,'تعريف الاصناف'!$A$5:$I$100,9,0)</f>
        <v>#N/A</v>
      </c>
      <c r="J61" s="23"/>
      <c r="K61" s="25" t="e">
        <f t="shared" si="0"/>
        <v>#N/A</v>
      </c>
      <c r="L61" s="27" t="e">
        <f>VLOOKUP(F61,'تعريف الاصناف'!$A$5:$F$100,6,0)</f>
        <v>#N/A</v>
      </c>
      <c r="M61" s="28" t="e">
        <f t="shared" si="1"/>
        <v>#N/A</v>
      </c>
      <c r="Z61" s="15"/>
      <c r="AA61" s="16">
        <f>'تعريف الاصناف'!A64</f>
        <v>0</v>
      </c>
      <c r="AB61" s="15"/>
      <c r="AC61" s="15"/>
      <c r="AD61" s="15"/>
    </row>
    <row r="62" spans="7:30" ht="15" thickBot="1">
      <c r="G62" s="25" t="e">
        <f>VLOOKUP(F62,'تعريف الاصناف'!$A$5:$F$100,2,0)</f>
        <v>#N/A</v>
      </c>
      <c r="H62" s="23"/>
      <c r="I62" s="25" t="e">
        <f>VLOOKUP(F62,'تعريف الاصناف'!$A$5:$I$100,9,0)</f>
        <v>#N/A</v>
      </c>
      <c r="J62" s="23"/>
      <c r="K62" s="25" t="e">
        <f t="shared" si="0"/>
        <v>#N/A</v>
      </c>
      <c r="L62" s="27" t="e">
        <f>VLOOKUP(F62,'تعريف الاصناف'!$A$5:$F$100,6,0)</f>
        <v>#N/A</v>
      </c>
      <c r="M62" s="28" t="e">
        <f t="shared" si="1"/>
        <v>#N/A</v>
      </c>
      <c r="Z62" s="15"/>
      <c r="AA62" s="16">
        <f>'تعريف الاصناف'!A65</f>
        <v>0</v>
      </c>
      <c r="AB62" s="15"/>
      <c r="AC62" s="15"/>
      <c r="AD62" s="15"/>
    </row>
    <row r="63" spans="7:30" ht="15" thickBot="1">
      <c r="G63" s="25" t="e">
        <f>VLOOKUP(F63,'تعريف الاصناف'!$A$5:$F$100,2,0)</f>
        <v>#N/A</v>
      </c>
      <c r="H63" s="23"/>
      <c r="I63" s="25" t="e">
        <f>VLOOKUP(F63,'تعريف الاصناف'!$A$5:$I$100,9,0)</f>
        <v>#N/A</v>
      </c>
      <c r="J63" s="23"/>
      <c r="K63" s="25" t="e">
        <f t="shared" si="0"/>
        <v>#N/A</v>
      </c>
      <c r="L63" s="27" t="e">
        <f>VLOOKUP(F63,'تعريف الاصناف'!$A$5:$F$100,6,0)</f>
        <v>#N/A</v>
      </c>
      <c r="M63" s="28" t="e">
        <f t="shared" si="1"/>
        <v>#N/A</v>
      </c>
      <c r="Z63" s="15"/>
      <c r="AA63" s="16">
        <f>'تعريف الاصناف'!A66</f>
        <v>0</v>
      </c>
      <c r="AB63" s="15"/>
      <c r="AC63" s="15"/>
      <c r="AD63" s="15"/>
    </row>
    <row r="64" spans="7:30" ht="15" thickBot="1">
      <c r="G64" s="25" t="e">
        <f>VLOOKUP(F64,'تعريف الاصناف'!$A$5:$F$100,2,0)</f>
        <v>#N/A</v>
      </c>
      <c r="H64" s="23"/>
      <c r="I64" s="25" t="e">
        <f>VLOOKUP(F64,'تعريف الاصناف'!$A$5:$I$100,9,0)</f>
        <v>#N/A</v>
      </c>
      <c r="J64" s="23"/>
      <c r="K64" s="25" t="e">
        <f t="shared" si="0"/>
        <v>#N/A</v>
      </c>
      <c r="L64" s="27" t="e">
        <f>VLOOKUP(F64,'تعريف الاصناف'!$A$5:$F$100,6,0)</f>
        <v>#N/A</v>
      </c>
      <c r="M64" s="28" t="e">
        <f t="shared" si="1"/>
        <v>#N/A</v>
      </c>
      <c r="Z64" s="15"/>
      <c r="AA64" s="16">
        <f>'تعريف الاصناف'!A67</f>
        <v>0</v>
      </c>
      <c r="AB64" s="15"/>
      <c r="AC64" s="15"/>
      <c r="AD64" s="15"/>
    </row>
    <row r="65" spans="7:30" ht="15" thickBot="1">
      <c r="G65" s="25" t="e">
        <f>VLOOKUP(F65,'تعريف الاصناف'!$A$5:$F$100,2,0)</f>
        <v>#N/A</v>
      </c>
      <c r="H65" s="23"/>
      <c r="I65" s="25" t="e">
        <f>VLOOKUP(F65,'تعريف الاصناف'!$A$5:$I$100,9,0)</f>
        <v>#N/A</v>
      </c>
      <c r="J65" s="23"/>
      <c r="K65" s="25" t="e">
        <f t="shared" si="0"/>
        <v>#N/A</v>
      </c>
      <c r="L65" s="27" t="e">
        <f>VLOOKUP(F65,'تعريف الاصناف'!$A$5:$F$100,6,0)</f>
        <v>#N/A</v>
      </c>
      <c r="M65" s="28" t="e">
        <f t="shared" si="1"/>
        <v>#N/A</v>
      </c>
      <c r="Z65" s="15"/>
      <c r="AA65" s="16">
        <f>'تعريف الاصناف'!A68</f>
        <v>0</v>
      </c>
      <c r="AB65" s="15"/>
      <c r="AC65" s="15"/>
      <c r="AD65" s="15"/>
    </row>
    <row r="66" spans="7:30" ht="15" thickBot="1">
      <c r="G66" s="25" t="e">
        <f>VLOOKUP(F66,'تعريف الاصناف'!$A$5:$F$100,2,0)</f>
        <v>#N/A</v>
      </c>
      <c r="H66" s="23"/>
      <c r="I66" s="25" t="e">
        <f>VLOOKUP(F66,'تعريف الاصناف'!$A$5:$I$100,9,0)</f>
        <v>#N/A</v>
      </c>
      <c r="J66" s="23"/>
      <c r="K66" s="25" t="e">
        <f t="shared" si="0"/>
        <v>#N/A</v>
      </c>
      <c r="L66" s="27" t="e">
        <f>VLOOKUP(F66,'تعريف الاصناف'!$A$5:$F$100,6,0)</f>
        <v>#N/A</v>
      </c>
      <c r="M66" s="28" t="e">
        <f t="shared" si="1"/>
        <v>#N/A</v>
      </c>
      <c r="Z66" s="15"/>
      <c r="AA66" s="16">
        <f>'تعريف الاصناف'!A69</f>
        <v>0</v>
      </c>
      <c r="AB66" s="15"/>
      <c r="AC66" s="15"/>
      <c r="AD66" s="15"/>
    </row>
    <row r="67" spans="7:30" ht="15" thickBot="1">
      <c r="G67" s="25" t="e">
        <f>VLOOKUP(F67,'تعريف الاصناف'!$A$5:$F$100,2,0)</f>
        <v>#N/A</v>
      </c>
      <c r="H67" s="23"/>
      <c r="I67" s="25" t="e">
        <f>VLOOKUP(F67,'تعريف الاصناف'!$A$5:$I$100,9,0)</f>
        <v>#N/A</v>
      </c>
      <c r="J67" s="23"/>
      <c r="K67" s="25" t="e">
        <f t="shared" si="0"/>
        <v>#N/A</v>
      </c>
      <c r="L67" s="27" t="e">
        <f>VLOOKUP(F67,'تعريف الاصناف'!$A$5:$F$100,6,0)</f>
        <v>#N/A</v>
      </c>
      <c r="M67" s="28" t="e">
        <f t="shared" si="1"/>
        <v>#N/A</v>
      </c>
      <c r="Z67" s="15"/>
      <c r="AA67" s="16">
        <f>'تعريف الاصناف'!A70</f>
        <v>0</v>
      </c>
      <c r="AB67" s="15"/>
      <c r="AC67" s="15"/>
      <c r="AD67" s="15"/>
    </row>
    <row r="68" spans="7:30" ht="15" thickBot="1">
      <c r="G68" s="25" t="e">
        <f>VLOOKUP(F68,'تعريف الاصناف'!$A$5:$F$100,2,0)</f>
        <v>#N/A</v>
      </c>
      <c r="H68" s="23"/>
      <c r="I68" s="25" t="e">
        <f>VLOOKUP(F68,'تعريف الاصناف'!$A$5:$I$100,9,0)</f>
        <v>#N/A</v>
      </c>
      <c r="J68" s="23"/>
      <c r="K68" s="25" t="e">
        <f t="shared" si="0"/>
        <v>#N/A</v>
      </c>
      <c r="L68" s="27" t="e">
        <f>VLOOKUP(F68,'تعريف الاصناف'!$A$5:$F$100,6,0)</f>
        <v>#N/A</v>
      </c>
      <c r="M68" s="28" t="e">
        <f t="shared" si="1"/>
        <v>#N/A</v>
      </c>
      <c r="Z68" s="15"/>
      <c r="AA68" s="16">
        <f>'تعريف الاصناف'!A71</f>
        <v>0</v>
      </c>
      <c r="AB68" s="15"/>
      <c r="AC68" s="15"/>
      <c r="AD68" s="15"/>
    </row>
    <row r="69" spans="7:30" ht="15" thickBot="1">
      <c r="G69" s="25" t="e">
        <f>VLOOKUP(F69,'تعريف الاصناف'!$A$5:$F$100,2,0)</f>
        <v>#N/A</v>
      </c>
      <c r="H69" s="23"/>
      <c r="I69" s="25" t="e">
        <f>VLOOKUP(F69,'تعريف الاصناف'!$A$5:$I$100,9,0)</f>
        <v>#N/A</v>
      </c>
      <c r="J69" s="23"/>
      <c r="K69" s="25" t="e">
        <f t="shared" si="0"/>
        <v>#N/A</v>
      </c>
      <c r="L69" s="27" t="e">
        <f>VLOOKUP(F69,'تعريف الاصناف'!$A$5:$F$100,6,0)</f>
        <v>#N/A</v>
      </c>
      <c r="M69" s="28" t="e">
        <f t="shared" si="1"/>
        <v>#N/A</v>
      </c>
      <c r="Z69" s="15"/>
      <c r="AA69" s="16">
        <f>'تعريف الاصناف'!A72</f>
        <v>0</v>
      </c>
      <c r="AB69" s="15"/>
      <c r="AC69" s="15"/>
      <c r="AD69" s="15"/>
    </row>
    <row r="70" spans="7:30" ht="15" thickBot="1">
      <c r="G70" s="25" t="e">
        <f>VLOOKUP(F70,'تعريف الاصناف'!$A$5:$F$100,2,0)</f>
        <v>#N/A</v>
      </c>
      <c r="H70" s="23"/>
      <c r="I70" s="25" t="e">
        <f>VLOOKUP(F70,'تعريف الاصناف'!$A$5:$I$100,9,0)</f>
        <v>#N/A</v>
      </c>
      <c r="J70" s="23"/>
      <c r="K70" s="25" t="e">
        <f t="shared" ref="K70:K100" si="2">I70*H70-J70</f>
        <v>#N/A</v>
      </c>
      <c r="L70" s="27" t="e">
        <f>VLOOKUP(F70,'تعريف الاصناف'!$A$5:$F$100,6,0)</f>
        <v>#N/A</v>
      </c>
      <c r="M70" s="28" t="e">
        <f t="shared" ref="M70:M100" si="3">K70-L70</f>
        <v>#N/A</v>
      </c>
      <c r="Z70" s="15"/>
      <c r="AA70" s="16">
        <f>'تعريف الاصناف'!A73</f>
        <v>0</v>
      </c>
      <c r="AB70" s="15"/>
      <c r="AC70" s="15"/>
      <c r="AD70" s="15"/>
    </row>
    <row r="71" spans="7:30" ht="15" thickBot="1">
      <c r="G71" s="25" t="e">
        <f>VLOOKUP(F71,'تعريف الاصناف'!$A$5:$F$100,2,0)</f>
        <v>#N/A</v>
      </c>
      <c r="H71" s="23"/>
      <c r="I71" s="25" t="e">
        <f>VLOOKUP(F71,'تعريف الاصناف'!$A$5:$I$100,9,0)</f>
        <v>#N/A</v>
      </c>
      <c r="J71" s="23"/>
      <c r="K71" s="25" t="e">
        <f t="shared" si="2"/>
        <v>#N/A</v>
      </c>
      <c r="L71" s="27" t="e">
        <f>VLOOKUP(F71,'تعريف الاصناف'!$A$5:$F$100,6,0)</f>
        <v>#N/A</v>
      </c>
      <c r="M71" s="28" t="e">
        <f t="shared" si="3"/>
        <v>#N/A</v>
      </c>
      <c r="Z71" s="15"/>
      <c r="AA71" s="16">
        <f>'تعريف الاصناف'!A74</f>
        <v>0</v>
      </c>
      <c r="AB71" s="15"/>
      <c r="AC71" s="15"/>
      <c r="AD71" s="15"/>
    </row>
    <row r="72" spans="7:30" ht="15" thickBot="1">
      <c r="G72" s="25" t="e">
        <f>VLOOKUP(F72,'تعريف الاصناف'!$A$5:$F$100,2,0)</f>
        <v>#N/A</v>
      </c>
      <c r="H72" s="23"/>
      <c r="I72" s="25" t="e">
        <f>VLOOKUP(F72,'تعريف الاصناف'!$A$5:$I$100,9,0)</f>
        <v>#N/A</v>
      </c>
      <c r="J72" s="23"/>
      <c r="K72" s="25" t="e">
        <f t="shared" si="2"/>
        <v>#N/A</v>
      </c>
      <c r="L72" s="27" t="e">
        <f>VLOOKUP(F72,'تعريف الاصناف'!$A$5:$F$100,6,0)</f>
        <v>#N/A</v>
      </c>
      <c r="M72" s="28" t="e">
        <f t="shared" si="3"/>
        <v>#N/A</v>
      </c>
      <c r="Z72" s="15"/>
      <c r="AA72" s="16">
        <f>'تعريف الاصناف'!A75</f>
        <v>0</v>
      </c>
      <c r="AB72" s="15"/>
      <c r="AC72" s="15"/>
      <c r="AD72" s="15"/>
    </row>
    <row r="73" spans="7:30" ht="15" thickBot="1">
      <c r="G73" s="25" t="e">
        <f>VLOOKUP(F73,'تعريف الاصناف'!$A$5:$F$100,2,0)</f>
        <v>#N/A</v>
      </c>
      <c r="H73" s="23"/>
      <c r="I73" s="25" t="e">
        <f>VLOOKUP(F73,'تعريف الاصناف'!$A$5:$I$100,9,0)</f>
        <v>#N/A</v>
      </c>
      <c r="J73" s="23"/>
      <c r="K73" s="25" t="e">
        <f t="shared" si="2"/>
        <v>#N/A</v>
      </c>
      <c r="L73" s="27" t="e">
        <f>VLOOKUP(F73,'تعريف الاصناف'!$A$5:$F$100,6,0)</f>
        <v>#N/A</v>
      </c>
      <c r="M73" s="28" t="e">
        <f t="shared" si="3"/>
        <v>#N/A</v>
      </c>
      <c r="Z73" s="15"/>
      <c r="AA73" s="16">
        <f>'تعريف الاصناف'!A76</f>
        <v>0</v>
      </c>
      <c r="AB73" s="15"/>
      <c r="AC73" s="15"/>
      <c r="AD73" s="15"/>
    </row>
    <row r="74" spans="7:30" ht="15" thickBot="1">
      <c r="G74" s="25" t="e">
        <f>VLOOKUP(F74,'تعريف الاصناف'!$A$5:$F$100,2,0)</f>
        <v>#N/A</v>
      </c>
      <c r="H74" s="23"/>
      <c r="I74" s="25" t="e">
        <f>VLOOKUP(F74,'تعريف الاصناف'!$A$5:$I$100,9,0)</f>
        <v>#N/A</v>
      </c>
      <c r="J74" s="23"/>
      <c r="K74" s="25" t="e">
        <f t="shared" si="2"/>
        <v>#N/A</v>
      </c>
      <c r="L74" s="27" t="e">
        <f>VLOOKUP(F74,'تعريف الاصناف'!$A$5:$F$100,6,0)</f>
        <v>#N/A</v>
      </c>
      <c r="M74" s="28" t="e">
        <f t="shared" si="3"/>
        <v>#N/A</v>
      </c>
      <c r="Z74" s="15"/>
      <c r="AA74" s="16">
        <f>'تعريف الاصناف'!A77</f>
        <v>0</v>
      </c>
      <c r="AB74" s="15"/>
      <c r="AC74" s="15"/>
      <c r="AD74" s="15"/>
    </row>
    <row r="75" spans="7:30" ht="15" thickBot="1">
      <c r="G75" s="25" t="e">
        <f>VLOOKUP(F75,'تعريف الاصناف'!$A$5:$F$100,2,0)</f>
        <v>#N/A</v>
      </c>
      <c r="H75" s="23"/>
      <c r="I75" s="25" t="e">
        <f>VLOOKUP(F75,'تعريف الاصناف'!$A$5:$I$100,9,0)</f>
        <v>#N/A</v>
      </c>
      <c r="J75" s="23"/>
      <c r="K75" s="25" t="e">
        <f t="shared" si="2"/>
        <v>#N/A</v>
      </c>
      <c r="L75" s="27" t="e">
        <f>VLOOKUP(F75,'تعريف الاصناف'!$A$5:$F$100,6,0)</f>
        <v>#N/A</v>
      </c>
      <c r="M75" s="28" t="e">
        <f t="shared" si="3"/>
        <v>#N/A</v>
      </c>
      <c r="Z75" s="15"/>
      <c r="AA75" s="16">
        <f>'تعريف الاصناف'!A78</f>
        <v>0</v>
      </c>
      <c r="AB75" s="15"/>
      <c r="AC75" s="15"/>
      <c r="AD75" s="15"/>
    </row>
    <row r="76" spans="7:30" ht="15" thickBot="1">
      <c r="G76" s="25" t="e">
        <f>VLOOKUP(F76,'تعريف الاصناف'!$A$5:$F$100,2,0)</f>
        <v>#N/A</v>
      </c>
      <c r="H76" s="23"/>
      <c r="I76" s="25" t="e">
        <f>VLOOKUP(F76,'تعريف الاصناف'!$A$5:$I$100,9,0)</f>
        <v>#N/A</v>
      </c>
      <c r="J76" s="23"/>
      <c r="K76" s="25" t="e">
        <f t="shared" si="2"/>
        <v>#N/A</v>
      </c>
      <c r="L76" s="27" t="e">
        <f>VLOOKUP(F76,'تعريف الاصناف'!$A$5:$F$100,6,0)</f>
        <v>#N/A</v>
      </c>
      <c r="M76" s="28" t="e">
        <f t="shared" si="3"/>
        <v>#N/A</v>
      </c>
      <c r="Z76" s="15"/>
      <c r="AA76" s="16">
        <f>'تعريف الاصناف'!A79</f>
        <v>0</v>
      </c>
      <c r="AB76" s="15"/>
      <c r="AC76" s="15"/>
      <c r="AD76" s="15"/>
    </row>
    <row r="77" spans="7:30" ht="15" thickBot="1">
      <c r="G77" s="25" t="e">
        <f>VLOOKUP(F77,'تعريف الاصناف'!$A$5:$F$100,2,0)</f>
        <v>#N/A</v>
      </c>
      <c r="H77" s="23"/>
      <c r="I77" s="25" t="e">
        <f>VLOOKUP(F77,'تعريف الاصناف'!$A$5:$I$100,9,0)</f>
        <v>#N/A</v>
      </c>
      <c r="J77" s="23"/>
      <c r="K77" s="25" t="e">
        <f t="shared" si="2"/>
        <v>#N/A</v>
      </c>
      <c r="L77" s="27" t="e">
        <f>VLOOKUP(F77,'تعريف الاصناف'!$A$5:$F$100,6,0)</f>
        <v>#N/A</v>
      </c>
      <c r="M77" s="28" t="e">
        <f t="shared" si="3"/>
        <v>#N/A</v>
      </c>
      <c r="Z77" s="15"/>
      <c r="AA77" s="16">
        <f>'تعريف الاصناف'!A80</f>
        <v>0</v>
      </c>
      <c r="AB77" s="15"/>
      <c r="AC77" s="15"/>
      <c r="AD77" s="15"/>
    </row>
    <row r="78" spans="7:30" ht="15" thickBot="1">
      <c r="G78" s="25" t="e">
        <f>VLOOKUP(F78,'تعريف الاصناف'!$A$5:$F$100,2,0)</f>
        <v>#N/A</v>
      </c>
      <c r="H78" s="23"/>
      <c r="I78" s="25" t="e">
        <f>VLOOKUP(F78,'تعريف الاصناف'!$A$5:$I$100,9,0)</f>
        <v>#N/A</v>
      </c>
      <c r="J78" s="23"/>
      <c r="K78" s="25" t="e">
        <f t="shared" si="2"/>
        <v>#N/A</v>
      </c>
      <c r="L78" s="27" t="e">
        <f>VLOOKUP(F78,'تعريف الاصناف'!$A$5:$F$100,6,0)</f>
        <v>#N/A</v>
      </c>
      <c r="M78" s="28" t="e">
        <f t="shared" si="3"/>
        <v>#N/A</v>
      </c>
      <c r="Z78" s="15"/>
      <c r="AA78" s="16">
        <f>'تعريف الاصناف'!A81</f>
        <v>0</v>
      </c>
      <c r="AB78" s="15"/>
      <c r="AC78" s="15"/>
      <c r="AD78" s="15"/>
    </row>
    <row r="79" spans="7:30" ht="15" thickBot="1">
      <c r="G79" s="25" t="e">
        <f>VLOOKUP(F79,'تعريف الاصناف'!$A$5:$F$100,2,0)</f>
        <v>#N/A</v>
      </c>
      <c r="H79" s="23"/>
      <c r="I79" s="25" t="e">
        <f>VLOOKUP(F79,'تعريف الاصناف'!$A$5:$I$100,9,0)</f>
        <v>#N/A</v>
      </c>
      <c r="J79" s="23"/>
      <c r="K79" s="25" t="e">
        <f t="shared" si="2"/>
        <v>#N/A</v>
      </c>
      <c r="L79" s="27" t="e">
        <f>VLOOKUP(F79,'تعريف الاصناف'!$A$5:$F$100,6,0)</f>
        <v>#N/A</v>
      </c>
      <c r="M79" s="28" t="e">
        <f t="shared" si="3"/>
        <v>#N/A</v>
      </c>
      <c r="Z79" s="15"/>
      <c r="AA79" s="16">
        <f>'تعريف الاصناف'!A82</f>
        <v>0</v>
      </c>
      <c r="AB79" s="15"/>
      <c r="AC79" s="15"/>
      <c r="AD79" s="15"/>
    </row>
    <row r="80" spans="7:30" ht="15" thickBot="1">
      <c r="G80" s="25" t="e">
        <f>VLOOKUP(F80,'تعريف الاصناف'!$A$5:$F$100,2,0)</f>
        <v>#N/A</v>
      </c>
      <c r="H80" s="23"/>
      <c r="I80" s="25" t="e">
        <f>VLOOKUP(F80,'تعريف الاصناف'!$A$5:$I$100,9,0)</f>
        <v>#N/A</v>
      </c>
      <c r="J80" s="23"/>
      <c r="K80" s="25" t="e">
        <f t="shared" si="2"/>
        <v>#N/A</v>
      </c>
      <c r="L80" s="27" t="e">
        <f>VLOOKUP(F80,'تعريف الاصناف'!$A$5:$F$100,6,0)</f>
        <v>#N/A</v>
      </c>
      <c r="M80" s="28" t="e">
        <f t="shared" si="3"/>
        <v>#N/A</v>
      </c>
      <c r="Z80" s="15"/>
      <c r="AA80" s="16">
        <f>'تعريف الاصناف'!A83</f>
        <v>0</v>
      </c>
      <c r="AB80" s="15"/>
      <c r="AC80" s="15"/>
      <c r="AD80" s="15"/>
    </row>
    <row r="81" spans="7:30" ht="15" thickBot="1">
      <c r="G81" s="25" t="e">
        <f>VLOOKUP(F81,'تعريف الاصناف'!$A$5:$F$100,2,0)</f>
        <v>#N/A</v>
      </c>
      <c r="H81" s="23"/>
      <c r="I81" s="25" t="e">
        <f>VLOOKUP(F81,'تعريف الاصناف'!$A$5:$I$100,9,0)</f>
        <v>#N/A</v>
      </c>
      <c r="J81" s="23"/>
      <c r="K81" s="25" t="e">
        <f t="shared" si="2"/>
        <v>#N/A</v>
      </c>
      <c r="L81" s="27" t="e">
        <f>VLOOKUP(F81,'تعريف الاصناف'!$A$5:$F$100,6,0)</f>
        <v>#N/A</v>
      </c>
      <c r="M81" s="28" t="e">
        <f t="shared" si="3"/>
        <v>#N/A</v>
      </c>
      <c r="Z81" s="15"/>
      <c r="AA81" s="16">
        <f>'تعريف الاصناف'!A84</f>
        <v>0</v>
      </c>
      <c r="AB81" s="15"/>
      <c r="AC81" s="15"/>
      <c r="AD81" s="15"/>
    </row>
    <row r="82" spans="7:30" ht="15" thickBot="1">
      <c r="G82" s="25" t="e">
        <f>VLOOKUP(F82,'تعريف الاصناف'!$A$5:$F$100,2,0)</f>
        <v>#N/A</v>
      </c>
      <c r="H82" s="23"/>
      <c r="I82" s="25" t="e">
        <f>VLOOKUP(F82,'تعريف الاصناف'!$A$5:$I$100,9,0)</f>
        <v>#N/A</v>
      </c>
      <c r="J82" s="23"/>
      <c r="K82" s="25" t="e">
        <f t="shared" si="2"/>
        <v>#N/A</v>
      </c>
      <c r="L82" s="27" t="e">
        <f>VLOOKUP(F82,'تعريف الاصناف'!$A$5:$F$100,6,0)</f>
        <v>#N/A</v>
      </c>
      <c r="M82" s="28" t="e">
        <f t="shared" si="3"/>
        <v>#N/A</v>
      </c>
      <c r="Z82" s="15"/>
      <c r="AA82" s="16">
        <f>'تعريف الاصناف'!A85</f>
        <v>0</v>
      </c>
      <c r="AB82" s="15"/>
      <c r="AC82" s="15"/>
      <c r="AD82" s="15"/>
    </row>
    <row r="83" spans="7:30" ht="15" thickBot="1">
      <c r="G83" s="25" t="e">
        <f>VLOOKUP(F83,'تعريف الاصناف'!$A$5:$F$100,2,0)</f>
        <v>#N/A</v>
      </c>
      <c r="H83" s="23"/>
      <c r="I83" s="25" t="e">
        <f>VLOOKUP(F83,'تعريف الاصناف'!$A$5:$I$100,9,0)</f>
        <v>#N/A</v>
      </c>
      <c r="J83" s="23"/>
      <c r="K83" s="25" t="e">
        <f t="shared" si="2"/>
        <v>#N/A</v>
      </c>
      <c r="L83" s="27" t="e">
        <f>VLOOKUP(F83,'تعريف الاصناف'!$A$5:$F$100,6,0)</f>
        <v>#N/A</v>
      </c>
      <c r="M83" s="28" t="e">
        <f t="shared" si="3"/>
        <v>#N/A</v>
      </c>
      <c r="Z83" s="15"/>
      <c r="AA83" s="16">
        <f>'تعريف الاصناف'!A86</f>
        <v>0</v>
      </c>
      <c r="AB83" s="15"/>
      <c r="AC83" s="15"/>
      <c r="AD83" s="15"/>
    </row>
    <row r="84" spans="7:30" ht="15" thickBot="1">
      <c r="G84" s="25" t="e">
        <f>VLOOKUP(F84,'تعريف الاصناف'!$A$5:$F$100,2,0)</f>
        <v>#N/A</v>
      </c>
      <c r="H84" s="23"/>
      <c r="I84" s="25" t="e">
        <f>VLOOKUP(F84,'تعريف الاصناف'!$A$5:$I$100,9,0)</f>
        <v>#N/A</v>
      </c>
      <c r="J84" s="23"/>
      <c r="K84" s="25" t="e">
        <f t="shared" si="2"/>
        <v>#N/A</v>
      </c>
      <c r="L84" s="27" t="e">
        <f>VLOOKUP(F84,'تعريف الاصناف'!$A$5:$F$100,6,0)</f>
        <v>#N/A</v>
      </c>
      <c r="M84" s="28" t="e">
        <f t="shared" si="3"/>
        <v>#N/A</v>
      </c>
      <c r="Z84" s="15"/>
      <c r="AA84" s="16">
        <f>'تعريف الاصناف'!A87</f>
        <v>0</v>
      </c>
      <c r="AB84" s="15"/>
      <c r="AC84" s="15"/>
      <c r="AD84" s="15"/>
    </row>
    <row r="85" spans="7:30" ht="15" thickBot="1">
      <c r="G85" s="25" t="e">
        <f>VLOOKUP(F85,'تعريف الاصناف'!$A$5:$F$100,2,0)</f>
        <v>#N/A</v>
      </c>
      <c r="H85" s="23"/>
      <c r="I85" s="25" t="e">
        <f>VLOOKUP(F85,'تعريف الاصناف'!$A$5:$I$100,9,0)</f>
        <v>#N/A</v>
      </c>
      <c r="J85" s="23"/>
      <c r="K85" s="25" t="e">
        <f t="shared" si="2"/>
        <v>#N/A</v>
      </c>
      <c r="L85" s="27" t="e">
        <f>VLOOKUP(F85,'تعريف الاصناف'!$A$5:$F$100,6,0)</f>
        <v>#N/A</v>
      </c>
      <c r="M85" s="28" t="e">
        <f t="shared" si="3"/>
        <v>#N/A</v>
      </c>
      <c r="Z85" s="15"/>
      <c r="AA85" s="16">
        <f>'تعريف الاصناف'!A88</f>
        <v>0</v>
      </c>
      <c r="AB85" s="15"/>
      <c r="AC85" s="15"/>
      <c r="AD85" s="15"/>
    </row>
    <row r="86" spans="7:30" ht="15" thickBot="1">
      <c r="G86" s="25" t="e">
        <f>VLOOKUP(F86,'تعريف الاصناف'!$A$5:$F$100,2,0)</f>
        <v>#N/A</v>
      </c>
      <c r="H86" s="23"/>
      <c r="I86" s="25" t="e">
        <f>VLOOKUP(F86,'تعريف الاصناف'!$A$5:$I$100,9,0)</f>
        <v>#N/A</v>
      </c>
      <c r="J86" s="23"/>
      <c r="K86" s="25" t="e">
        <f t="shared" si="2"/>
        <v>#N/A</v>
      </c>
      <c r="L86" s="27" t="e">
        <f>VLOOKUP(F86,'تعريف الاصناف'!$A$5:$F$100,6,0)</f>
        <v>#N/A</v>
      </c>
      <c r="M86" s="28" t="e">
        <f t="shared" si="3"/>
        <v>#N/A</v>
      </c>
      <c r="Z86" s="15"/>
      <c r="AA86" s="16">
        <f>'تعريف الاصناف'!A89</f>
        <v>0</v>
      </c>
      <c r="AB86" s="15"/>
      <c r="AC86" s="15"/>
      <c r="AD86" s="15"/>
    </row>
    <row r="87" spans="7:30" ht="15" thickBot="1">
      <c r="G87" s="25" t="e">
        <f>VLOOKUP(F87,'تعريف الاصناف'!$A$5:$F$100,2,0)</f>
        <v>#N/A</v>
      </c>
      <c r="H87" s="23"/>
      <c r="I87" s="25" t="e">
        <f>VLOOKUP(F87,'تعريف الاصناف'!$A$5:$I$100,9,0)</f>
        <v>#N/A</v>
      </c>
      <c r="J87" s="23"/>
      <c r="K87" s="25" t="e">
        <f t="shared" si="2"/>
        <v>#N/A</v>
      </c>
      <c r="L87" s="27" t="e">
        <f>VLOOKUP(F87,'تعريف الاصناف'!$A$5:$F$100,6,0)</f>
        <v>#N/A</v>
      </c>
      <c r="M87" s="28" t="e">
        <f t="shared" si="3"/>
        <v>#N/A</v>
      </c>
      <c r="Z87" s="15"/>
      <c r="AA87" s="16">
        <f>'تعريف الاصناف'!A90</f>
        <v>0</v>
      </c>
      <c r="AB87" s="15"/>
      <c r="AC87" s="15"/>
      <c r="AD87" s="15"/>
    </row>
    <row r="88" spans="7:30" ht="15" thickBot="1">
      <c r="G88" s="25" t="e">
        <f>VLOOKUP(F88,'تعريف الاصناف'!$A$5:$F$100,2,0)</f>
        <v>#N/A</v>
      </c>
      <c r="H88" s="23"/>
      <c r="I88" s="25" t="e">
        <f>VLOOKUP(F88,'تعريف الاصناف'!$A$5:$I$100,9,0)</f>
        <v>#N/A</v>
      </c>
      <c r="J88" s="23"/>
      <c r="K88" s="25" t="e">
        <f t="shared" si="2"/>
        <v>#N/A</v>
      </c>
      <c r="L88" s="27" t="e">
        <f>VLOOKUP(F88,'تعريف الاصناف'!$A$5:$F$100,6,0)</f>
        <v>#N/A</v>
      </c>
      <c r="M88" s="28" t="e">
        <f t="shared" si="3"/>
        <v>#N/A</v>
      </c>
      <c r="Z88" s="15"/>
      <c r="AA88" s="16">
        <f>'تعريف الاصناف'!A91</f>
        <v>0</v>
      </c>
      <c r="AB88" s="15"/>
      <c r="AC88" s="15"/>
      <c r="AD88" s="15"/>
    </row>
    <row r="89" spans="7:30" ht="15" thickBot="1">
      <c r="G89" s="25" t="e">
        <f>VLOOKUP(F89,'تعريف الاصناف'!$A$5:$F$100,2,0)</f>
        <v>#N/A</v>
      </c>
      <c r="H89" s="23"/>
      <c r="I89" s="25" t="e">
        <f>VLOOKUP(F89,'تعريف الاصناف'!$A$5:$I$100,9,0)</f>
        <v>#N/A</v>
      </c>
      <c r="J89" s="23"/>
      <c r="K89" s="25" t="e">
        <f t="shared" si="2"/>
        <v>#N/A</v>
      </c>
      <c r="L89" s="27" t="e">
        <f>VLOOKUP(F89,'تعريف الاصناف'!$A$5:$F$100,6,0)</f>
        <v>#N/A</v>
      </c>
      <c r="M89" s="28" t="e">
        <f t="shared" si="3"/>
        <v>#N/A</v>
      </c>
      <c r="Z89" s="15"/>
      <c r="AA89" s="16">
        <f>'تعريف الاصناف'!A92</f>
        <v>0</v>
      </c>
      <c r="AB89" s="15"/>
      <c r="AC89" s="15"/>
      <c r="AD89" s="15"/>
    </row>
    <row r="90" spans="7:30" ht="15" thickBot="1">
      <c r="G90" s="25" t="e">
        <f>VLOOKUP(F90,'تعريف الاصناف'!$A$5:$F$100,2,0)</f>
        <v>#N/A</v>
      </c>
      <c r="H90" s="23"/>
      <c r="I90" s="25" t="e">
        <f>VLOOKUP(F90,'تعريف الاصناف'!$A$5:$I$100,9,0)</f>
        <v>#N/A</v>
      </c>
      <c r="J90" s="23"/>
      <c r="K90" s="25" t="e">
        <f t="shared" si="2"/>
        <v>#N/A</v>
      </c>
      <c r="L90" s="27" t="e">
        <f>VLOOKUP(F90,'تعريف الاصناف'!$A$5:$F$100,6,0)</f>
        <v>#N/A</v>
      </c>
      <c r="M90" s="28" t="e">
        <f t="shared" si="3"/>
        <v>#N/A</v>
      </c>
      <c r="Z90" s="15"/>
      <c r="AA90" s="16">
        <f>'تعريف الاصناف'!A93</f>
        <v>0</v>
      </c>
      <c r="AB90" s="15"/>
      <c r="AC90" s="15"/>
      <c r="AD90" s="15"/>
    </row>
    <row r="91" spans="7:30" ht="15" thickBot="1">
      <c r="G91" s="25" t="e">
        <f>VLOOKUP(F91,'تعريف الاصناف'!$A$5:$F$100,2,0)</f>
        <v>#N/A</v>
      </c>
      <c r="H91" s="23"/>
      <c r="I91" s="25" t="e">
        <f>VLOOKUP(F91,'تعريف الاصناف'!$A$5:$I$100,9,0)</f>
        <v>#N/A</v>
      </c>
      <c r="J91" s="23"/>
      <c r="K91" s="25" t="e">
        <f t="shared" si="2"/>
        <v>#N/A</v>
      </c>
      <c r="L91" s="27" t="e">
        <f>VLOOKUP(F91,'تعريف الاصناف'!$A$5:$F$100,6,0)</f>
        <v>#N/A</v>
      </c>
      <c r="M91" s="28" t="e">
        <f t="shared" si="3"/>
        <v>#N/A</v>
      </c>
      <c r="Z91" s="15"/>
      <c r="AA91" s="16">
        <f>'تعريف الاصناف'!A94</f>
        <v>0</v>
      </c>
      <c r="AB91" s="15"/>
      <c r="AC91" s="15"/>
      <c r="AD91" s="15"/>
    </row>
    <row r="92" spans="7:30" ht="15" thickBot="1">
      <c r="G92" s="25" t="e">
        <f>VLOOKUP(F92,'تعريف الاصناف'!$A$5:$F$100,2,0)</f>
        <v>#N/A</v>
      </c>
      <c r="H92" s="23"/>
      <c r="I92" s="25" t="e">
        <f>VLOOKUP(F92,'تعريف الاصناف'!$A$5:$I$100,9,0)</f>
        <v>#N/A</v>
      </c>
      <c r="J92" s="23"/>
      <c r="K92" s="25" t="e">
        <f t="shared" si="2"/>
        <v>#N/A</v>
      </c>
      <c r="L92" s="27" t="e">
        <f>VLOOKUP(F92,'تعريف الاصناف'!$A$5:$F$100,6,0)</f>
        <v>#N/A</v>
      </c>
      <c r="M92" s="28" t="e">
        <f t="shared" si="3"/>
        <v>#N/A</v>
      </c>
      <c r="Z92" s="15"/>
      <c r="AA92" s="16">
        <f>'تعريف الاصناف'!A95</f>
        <v>0</v>
      </c>
      <c r="AB92" s="15"/>
      <c r="AC92" s="15"/>
      <c r="AD92" s="15"/>
    </row>
    <row r="93" spans="7:30" ht="15" thickBot="1">
      <c r="G93" s="25" t="e">
        <f>VLOOKUP(F93,'تعريف الاصناف'!$A$5:$F$100,2,0)</f>
        <v>#N/A</v>
      </c>
      <c r="H93" s="23"/>
      <c r="I93" s="25" t="e">
        <f>VLOOKUP(F93,'تعريف الاصناف'!$A$5:$I$100,9,0)</f>
        <v>#N/A</v>
      </c>
      <c r="J93" s="23"/>
      <c r="K93" s="25" t="e">
        <f t="shared" si="2"/>
        <v>#N/A</v>
      </c>
      <c r="L93" s="27" t="e">
        <f>VLOOKUP(F93,'تعريف الاصناف'!$A$5:$F$100,6,0)</f>
        <v>#N/A</v>
      </c>
      <c r="M93" s="28" t="e">
        <f t="shared" si="3"/>
        <v>#N/A</v>
      </c>
      <c r="Z93" s="15"/>
      <c r="AA93" s="16">
        <f>'تعريف الاصناف'!A96</f>
        <v>0</v>
      </c>
      <c r="AB93" s="15"/>
      <c r="AC93" s="15"/>
      <c r="AD93" s="15"/>
    </row>
    <row r="94" spans="7:30" ht="15" thickBot="1">
      <c r="G94" s="25" t="e">
        <f>VLOOKUP(F94,'تعريف الاصناف'!$A$5:$F$100,2,0)</f>
        <v>#N/A</v>
      </c>
      <c r="H94" s="23"/>
      <c r="I94" s="25" t="e">
        <f>VLOOKUP(F94,'تعريف الاصناف'!$A$5:$I$100,9,0)</f>
        <v>#N/A</v>
      </c>
      <c r="J94" s="23"/>
      <c r="K94" s="25" t="e">
        <f t="shared" si="2"/>
        <v>#N/A</v>
      </c>
      <c r="L94" s="27" t="e">
        <f>VLOOKUP(F94,'تعريف الاصناف'!$A$5:$F$100,6,0)</f>
        <v>#N/A</v>
      </c>
      <c r="M94" s="28" t="e">
        <f t="shared" si="3"/>
        <v>#N/A</v>
      </c>
      <c r="Z94" s="15"/>
      <c r="AA94" s="16">
        <f>'تعريف الاصناف'!A97</f>
        <v>0</v>
      </c>
      <c r="AB94" s="15"/>
      <c r="AC94" s="15"/>
      <c r="AD94" s="15"/>
    </row>
    <row r="95" spans="7:30" ht="15" thickBot="1">
      <c r="G95" s="25" t="e">
        <f>VLOOKUP(F95,'تعريف الاصناف'!$A$5:$F$100,2,0)</f>
        <v>#N/A</v>
      </c>
      <c r="H95" s="23"/>
      <c r="I95" s="25" t="e">
        <f>VLOOKUP(F95,'تعريف الاصناف'!$A$5:$I$100,9,0)</f>
        <v>#N/A</v>
      </c>
      <c r="J95" s="23"/>
      <c r="K95" s="25" t="e">
        <f t="shared" si="2"/>
        <v>#N/A</v>
      </c>
      <c r="L95" s="27" t="e">
        <f>VLOOKUP(F95,'تعريف الاصناف'!$A$5:$F$100,6,0)</f>
        <v>#N/A</v>
      </c>
      <c r="M95" s="28" t="e">
        <f t="shared" si="3"/>
        <v>#N/A</v>
      </c>
      <c r="Z95" s="15"/>
      <c r="AA95" s="16">
        <f>'تعريف الاصناف'!A98</f>
        <v>0</v>
      </c>
      <c r="AB95" s="15"/>
      <c r="AC95" s="15"/>
      <c r="AD95" s="15"/>
    </row>
    <row r="96" spans="7:30" ht="15" thickBot="1">
      <c r="G96" s="25" t="e">
        <f>VLOOKUP(F96,'تعريف الاصناف'!$A$5:$F$100,2,0)</f>
        <v>#N/A</v>
      </c>
      <c r="H96" s="23"/>
      <c r="I96" s="25" t="e">
        <f>VLOOKUP(F96,'تعريف الاصناف'!$A$5:$I$100,9,0)</f>
        <v>#N/A</v>
      </c>
      <c r="J96" s="23"/>
      <c r="K96" s="25" t="e">
        <f t="shared" si="2"/>
        <v>#N/A</v>
      </c>
      <c r="L96" s="27" t="e">
        <f>VLOOKUP(F96,'تعريف الاصناف'!$A$5:$F$100,6,0)</f>
        <v>#N/A</v>
      </c>
      <c r="M96" s="28" t="e">
        <f t="shared" si="3"/>
        <v>#N/A</v>
      </c>
      <c r="Z96" s="15"/>
      <c r="AA96" s="16">
        <f>'تعريف الاصناف'!A99</f>
        <v>0</v>
      </c>
      <c r="AB96" s="15"/>
      <c r="AC96" s="15"/>
      <c r="AD96" s="15"/>
    </row>
    <row r="97" spans="1:30" ht="15" thickBot="1">
      <c r="G97" s="25" t="e">
        <f>VLOOKUP(F97,'تعريف الاصناف'!$A$5:$F$100,2,0)</f>
        <v>#N/A</v>
      </c>
      <c r="H97" s="23"/>
      <c r="I97" s="25" t="e">
        <f>VLOOKUP(F97,'تعريف الاصناف'!$A$5:$I$100,9,0)</f>
        <v>#N/A</v>
      </c>
      <c r="J97" s="23"/>
      <c r="K97" s="25" t="e">
        <f t="shared" si="2"/>
        <v>#N/A</v>
      </c>
      <c r="L97" s="27" t="e">
        <f>VLOOKUP(F97,'تعريف الاصناف'!$A$5:$F$100,6,0)</f>
        <v>#N/A</v>
      </c>
      <c r="M97" s="28" t="e">
        <f t="shared" si="3"/>
        <v>#N/A</v>
      </c>
      <c r="Z97" s="15"/>
      <c r="AA97" s="16">
        <f>'تعريف الاصناف'!A100</f>
        <v>0</v>
      </c>
      <c r="AB97" s="15"/>
      <c r="AC97" s="15"/>
      <c r="AD97" s="15"/>
    </row>
    <row r="98" spans="1:30" ht="15" thickBot="1">
      <c r="G98" s="25" t="e">
        <f>VLOOKUP(F98,'تعريف الاصناف'!$A$5:$F$100,2,0)</f>
        <v>#N/A</v>
      </c>
      <c r="H98" s="23"/>
      <c r="I98" s="25" t="e">
        <f>VLOOKUP(F98,'تعريف الاصناف'!$A$5:$I$100,9,0)</f>
        <v>#N/A</v>
      </c>
      <c r="J98" s="23"/>
      <c r="K98" s="25" t="e">
        <f t="shared" si="2"/>
        <v>#N/A</v>
      </c>
      <c r="L98" s="27" t="e">
        <f>VLOOKUP(F98,'تعريف الاصناف'!$A$5:$F$100,6,0)</f>
        <v>#N/A</v>
      </c>
      <c r="M98" s="28" t="e">
        <f t="shared" si="3"/>
        <v>#N/A</v>
      </c>
      <c r="Z98" s="15"/>
      <c r="AA98" s="16">
        <f>'تعريف الاصناف'!A101</f>
        <v>0</v>
      </c>
      <c r="AB98" s="15"/>
      <c r="AC98" s="15"/>
      <c r="AD98" s="15"/>
    </row>
    <row r="99" spans="1:30" ht="15" thickBot="1">
      <c r="G99" s="25" t="e">
        <f>VLOOKUP(F99,'تعريف الاصناف'!$A$5:$F$100,2,0)</f>
        <v>#N/A</v>
      </c>
      <c r="H99" s="23"/>
      <c r="I99" s="25" t="e">
        <f>VLOOKUP(F99,'تعريف الاصناف'!$A$5:$I$100,9,0)</f>
        <v>#N/A</v>
      </c>
      <c r="J99" s="23"/>
      <c r="K99" s="25" t="e">
        <f t="shared" si="2"/>
        <v>#N/A</v>
      </c>
      <c r="L99" s="27" t="e">
        <f>VLOOKUP(F99,'تعريف الاصناف'!$A$5:$F$100,6,0)</f>
        <v>#N/A</v>
      </c>
      <c r="M99" s="28" t="e">
        <f t="shared" si="3"/>
        <v>#N/A</v>
      </c>
      <c r="Z99" s="15"/>
      <c r="AA99" s="16">
        <f>'تعريف الاصناف'!A102</f>
        <v>0</v>
      </c>
      <c r="AB99" s="15"/>
      <c r="AC99" s="15"/>
      <c r="AD99" s="15"/>
    </row>
    <row r="100" spans="1:30" ht="15" thickBot="1">
      <c r="G100" s="25" t="e">
        <f>VLOOKUP(F100,'تعريف الاصناف'!$A$5:$F$100,2,0)</f>
        <v>#N/A</v>
      </c>
      <c r="H100" s="23"/>
      <c r="I100" s="25" t="e">
        <f>VLOOKUP(F100,'تعريف الاصناف'!$A$5:$I$100,9,0)</f>
        <v>#N/A</v>
      </c>
      <c r="J100" s="23"/>
      <c r="K100" s="25" t="e">
        <f t="shared" si="2"/>
        <v>#N/A</v>
      </c>
      <c r="L100" s="27" t="e">
        <f>VLOOKUP(F100,'تعريف الاصناف'!$A$5:$F$100,6,0)</f>
        <v>#N/A</v>
      </c>
      <c r="M100" s="28" t="e">
        <f t="shared" si="3"/>
        <v>#N/A</v>
      </c>
      <c r="Z100" s="15"/>
      <c r="AA100" s="15"/>
      <c r="AB100" s="15"/>
      <c r="AC100" s="15"/>
      <c r="AD100" s="15"/>
    </row>
    <row r="101" spans="1:30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</row>
  </sheetData>
  <mergeCells count="2">
    <mergeCell ref="A1:M3"/>
    <mergeCell ref="Z1:AD1"/>
  </mergeCells>
  <dataValidations count="1">
    <dataValidation type="list" allowBlank="1" showInputMessage="1" showErrorMessage="1" errorTitle="خطاء" error="اختر من القائمة " sqref="F5:F100">
      <formula1>$AA$2:$AA$99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6"/>
  <sheetViews>
    <sheetView rightToLeft="1" tabSelected="1" workbookViewId="0">
      <selection activeCell="F23" sqref="F23"/>
    </sheetView>
  </sheetViews>
  <sheetFormatPr defaultRowHeight="14.25"/>
  <sheetData>
    <row r="1" spans="1:6">
      <c r="A1" s="59" t="s">
        <v>32</v>
      </c>
      <c r="B1" s="60"/>
      <c r="C1" s="60"/>
      <c r="D1" s="60"/>
      <c r="E1" s="60"/>
      <c r="F1" s="60"/>
    </row>
    <row r="2" spans="1:6" ht="15" thickBot="1">
      <c r="A2" s="60"/>
      <c r="B2" s="61"/>
      <c r="C2" s="61"/>
      <c r="D2" s="60"/>
      <c r="E2" s="60"/>
      <c r="F2" s="60"/>
    </row>
    <row r="3" spans="1:6" ht="15" thickBot="1">
      <c r="A3" s="47" t="s">
        <v>33</v>
      </c>
      <c r="B3" s="62">
        <v>200</v>
      </c>
      <c r="C3" s="63"/>
      <c r="D3" s="46" t="s">
        <v>2</v>
      </c>
      <c r="E3" s="57" t="str">
        <f>VLOOKUP(B3,'تفاصيل المبيعات'!$A$5:$F$100,5,0)</f>
        <v>13\4\2013</v>
      </c>
      <c r="F3" s="58"/>
    </row>
    <row r="4" spans="1:6">
      <c r="A4" s="56"/>
      <c r="B4" s="64"/>
      <c r="C4" s="64"/>
      <c r="D4" s="57"/>
      <c r="E4" s="57"/>
      <c r="F4" s="58"/>
    </row>
    <row r="5" spans="1:6">
      <c r="A5" s="44" t="s">
        <v>34</v>
      </c>
      <c r="B5" s="56" t="str">
        <f>VLOOKUP(B3,'تفاصيل المبيعات'!$A$5:$F$100,2,0)</f>
        <v>محمد</v>
      </c>
      <c r="C5" s="57"/>
      <c r="D5" s="58"/>
      <c r="E5" s="44" t="s">
        <v>35</v>
      </c>
      <c r="F5" s="44">
        <f>VLOOKUP(B3,'تفاصيل المبيعات'!$A$5:$F$100,4,0)</f>
        <v>555566</v>
      </c>
    </row>
    <row r="6" spans="1:6">
      <c r="A6" s="44" t="s">
        <v>16</v>
      </c>
      <c r="B6" s="56" t="str">
        <f>VLOOKUP(B3,'تفاصيل المبيعات'!$A$5:$F$100,3,0)</f>
        <v>مصر</v>
      </c>
      <c r="C6" s="57"/>
      <c r="D6" s="57"/>
      <c r="E6" s="57"/>
      <c r="F6" s="58"/>
    </row>
    <row r="7" spans="1:6">
      <c r="A7" s="56" t="s">
        <v>36</v>
      </c>
      <c r="B7" s="57"/>
      <c r="C7" s="57"/>
      <c r="D7" s="57"/>
      <c r="E7" s="57"/>
      <c r="F7" s="58"/>
    </row>
    <row r="8" spans="1:6">
      <c r="A8" s="44" t="s">
        <v>37</v>
      </c>
      <c r="B8" s="56" t="s">
        <v>36</v>
      </c>
      <c r="C8" s="57"/>
      <c r="D8" s="58"/>
      <c r="E8" s="45" t="s">
        <v>38</v>
      </c>
      <c r="F8" s="45" t="s">
        <v>39</v>
      </c>
    </row>
    <row r="9" spans="1:6">
      <c r="A9" s="44">
        <v>1</v>
      </c>
      <c r="B9" s="56" t="str">
        <f>IFERROR(VLOOKUP(B3,'تفاصيل المبيعات'!A5:$F$100,6,0),"")</f>
        <v>جوتي اسود مقاس 16</v>
      </c>
      <c r="C9" s="57"/>
      <c r="D9" s="58"/>
      <c r="E9" s="44"/>
      <c r="F9" s="44"/>
    </row>
    <row r="10" spans="1:6">
      <c r="A10" s="44">
        <v>2</v>
      </c>
      <c r="B10" s="56" t="str">
        <f>IFERROR(VLOOKUP(B4,'تفاصيل المبيعات'!A6:$F$100,6,0),"")</f>
        <v/>
      </c>
      <c r="C10" s="57"/>
      <c r="D10" s="58"/>
      <c r="E10" s="44"/>
      <c r="F10" s="44"/>
    </row>
    <row r="11" spans="1:6">
      <c r="A11" s="44">
        <v>3</v>
      </c>
      <c r="B11" s="56" t="str">
        <f>IFERROR(VLOOKUP(B5,'تفاصيل المبيعات'!A7:$F$100,6,0),"")</f>
        <v/>
      </c>
      <c r="C11" s="57"/>
      <c r="D11" s="58"/>
      <c r="E11" s="44"/>
      <c r="F11" s="44"/>
    </row>
    <row r="12" spans="1:6">
      <c r="A12" s="44">
        <v>4</v>
      </c>
      <c r="B12" s="56" t="str">
        <f>IFERROR(VLOOKUP(B6,'تفاصيل المبيعات'!A8:$F$100,6,0),"")</f>
        <v/>
      </c>
      <c r="C12" s="57"/>
      <c r="D12" s="58"/>
      <c r="E12" s="44"/>
      <c r="F12" s="44"/>
    </row>
    <row r="13" spans="1:6">
      <c r="A13" s="44">
        <v>5</v>
      </c>
      <c r="B13" s="56"/>
      <c r="C13" s="57"/>
      <c r="D13" s="58"/>
      <c r="E13" s="44"/>
      <c r="F13" s="44"/>
    </row>
    <row r="14" spans="1:6">
      <c r="A14" s="44">
        <v>6</v>
      </c>
      <c r="B14" s="56"/>
      <c r="C14" s="57"/>
      <c r="D14" s="58"/>
      <c r="E14" s="44"/>
      <c r="F14" s="44"/>
    </row>
    <row r="15" spans="1:6">
      <c r="A15" s="44">
        <v>7</v>
      </c>
      <c r="B15" s="56"/>
      <c r="C15" s="57"/>
      <c r="D15" s="58"/>
      <c r="E15" s="44"/>
      <c r="F15" s="44"/>
    </row>
    <row r="16" spans="1:6">
      <c r="A16" s="44">
        <v>8</v>
      </c>
      <c r="B16" s="56"/>
      <c r="C16" s="57"/>
      <c r="D16" s="58"/>
      <c r="E16" s="44"/>
      <c r="F16" s="44"/>
    </row>
    <row r="17" spans="1:6">
      <c r="A17" s="44">
        <v>9</v>
      </c>
      <c r="B17" s="56"/>
      <c r="C17" s="57"/>
      <c r="D17" s="58"/>
      <c r="E17" s="44"/>
      <c r="F17" s="44"/>
    </row>
    <row r="18" spans="1:6">
      <c r="A18" s="44">
        <v>10</v>
      </c>
      <c r="B18" s="56"/>
      <c r="C18" s="57"/>
      <c r="D18" s="58"/>
      <c r="E18" s="44"/>
      <c r="F18" s="44"/>
    </row>
    <row r="19" spans="1:6">
      <c r="A19" s="44">
        <v>11</v>
      </c>
      <c r="B19" s="56"/>
      <c r="C19" s="57"/>
      <c r="D19" s="58"/>
      <c r="E19" s="44"/>
      <c r="F19" s="44"/>
    </row>
    <row r="20" spans="1:6">
      <c r="A20" s="44">
        <v>12</v>
      </c>
      <c r="B20" s="56"/>
      <c r="C20" s="57"/>
      <c r="D20" s="58"/>
      <c r="E20" s="44"/>
      <c r="F20" s="44"/>
    </row>
    <row r="21" spans="1:6">
      <c r="A21" s="44">
        <v>13</v>
      </c>
      <c r="B21" s="56"/>
      <c r="C21" s="57"/>
      <c r="D21" s="58"/>
      <c r="E21" s="44"/>
      <c r="F21" s="44"/>
    </row>
    <row r="22" spans="1:6">
      <c r="A22" s="44">
        <v>14</v>
      </c>
      <c r="B22" s="56"/>
      <c r="C22" s="57"/>
      <c r="D22" s="58"/>
      <c r="E22" s="44"/>
      <c r="F22" s="44"/>
    </row>
    <row r="23" spans="1:6">
      <c r="A23" s="44">
        <v>15</v>
      </c>
      <c r="B23" s="56"/>
      <c r="C23" s="57"/>
      <c r="D23" s="58"/>
      <c r="E23" s="44" t="s">
        <v>43</v>
      </c>
      <c r="F23" s="44"/>
    </row>
    <row r="24" spans="1:6">
      <c r="A24" s="68"/>
      <c r="B24" s="69"/>
      <c r="C24" s="69"/>
      <c r="D24" s="69"/>
      <c r="E24" s="70"/>
      <c r="F24" s="65"/>
    </row>
    <row r="25" spans="1:6">
      <c r="A25" s="71"/>
      <c r="B25" s="72"/>
      <c r="C25" s="72"/>
      <c r="D25" s="72"/>
      <c r="E25" s="73"/>
      <c r="F25" s="66"/>
    </row>
    <row r="26" spans="1:6">
      <c r="A26" s="74"/>
      <c r="B26" s="64"/>
      <c r="C26" s="64"/>
      <c r="D26" s="64"/>
      <c r="E26" s="75"/>
      <c r="F26" s="67"/>
    </row>
  </sheetData>
  <mergeCells count="25">
    <mergeCell ref="F24:F26"/>
    <mergeCell ref="B19:D19"/>
    <mergeCell ref="B20:D20"/>
    <mergeCell ref="B21:D21"/>
    <mergeCell ref="B22:D22"/>
    <mergeCell ref="B23:D23"/>
    <mergeCell ref="A24:E26"/>
    <mergeCell ref="B18:D18"/>
    <mergeCell ref="A7:F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6:F6"/>
    <mergeCell ref="A1:F2"/>
    <mergeCell ref="B3:C3"/>
    <mergeCell ref="E3:F3"/>
    <mergeCell ref="A4:F4"/>
    <mergeCell ref="B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تعريف الاصناف</vt:lpstr>
      <vt:lpstr>تفاصيل المبيعات</vt:lpstr>
      <vt:lpstr>ورقة1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2013-04-19T01:11:06Z</dcterms:modified>
</cp:coreProperties>
</file>