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480" windowWidth="14115" windowHeight="7140"/>
  </bookViews>
  <sheets>
    <sheet name="عملاء 1" sheetId="2" r:id="rId1"/>
    <sheet name="قائمة اسعار" sheetId="1" r:id="rId2"/>
    <sheet name="يومية  1" sheetId="3" r:id="rId3"/>
    <sheet name="كشف حساب للكل" sheetId="4" r:id="rId4"/>
    <sheet name="كشف اجمالى" sheetId="5" r:id="rId5"/>
    <sheet name="عمر الدين  " sheetId="6" r:id="rId6"/>
  </sheets>
  <definedNames>
    <definedName name="_xlnm._FilterDatabase" localSheetId="5" hidden="1">'عمر الدين  '!$A$1:$C$14</definedName>
    <definedName name="_xlnm._FilterDatabase" localSheetId="0" hidden="1">'عملاء 1'!$A$1:$B$1</definedName>
    <definedName name="_xlnm._FilterDatabase" localSheetId="1" hidden="1">'قائمة اسعار'!$A$2:$D$5</definedName>
    <definedName name="_xlnm._FilterDatabase" localSheetId="2" hidden="1">'يومية  1'!$D$5:$P$266</definedName>
    <definedName name="_xlnm.Print_Titles" localSheetId="5">'عمر الدين  '!$1:$2</definedName>
  </definedNames>
  <calcPr calcId="144525"/>
</workbook>
</file>

<file path=xl/calcChain.xml><?xml version="1.0" encoding="utf-8"?>
<calcChain xmlns="http://schemas.openxmlformats.org/spreadsheetml/2006/main">
  <c r="L19" i="3" l="1"/>
  <c r="M19" i="3" s="1"/>
  <c r="N19" i="3" s="1"/>
  <c r="K19" i="3"/>
  <c r="J19" i="3"/>
  <c r="R12" i="6"/>
  <c r="C12" i="6"/>
  <c r="R9" i="6"/>
  <c r="C9" i="6"/>
  <c r="R6" i="6"/>
  <c r="I6" i="6"/>
  <c r="C6" i="6"/>
  <c r="R3" i="6"/>
  <c r="C3" i="6"/>
  <c r="AI381" i="5"/>
  <c r="AH381" i="5"/>
  <c r="AG381" i="5"/>
  <c r="AF381" i="5"/>
  <c r="AE381" i="5"/>
  <c r="AD381" i="5"/>
  <c r="F12" i="6" s="1"/>
  <c r="Z381" i="5"/>
  <c r="Y381" i="5"/>
  <c r="X381" i="5"/>
  <c r="W381" i="5"/>
  <c r="V381" i="5"/>
  <c r="U381" i="5"/>
  <c r="F9" i="6" s="1"/>
  <c r="Q381" i="5"/>
  <c r="P381" i="5"/>
  <c r="O381" i="5"/>
  <c r="N381" i="5"/>
  <c r="M381" i="5"/>
  <c r="L381" i="5"/>
  <c r="F6" i="6" s="1"/>
  <c r="H381" i="5"/>
  <c r="G381" i="5"/>
  <c r="F381" i="5"/>
  <c r="E381" i="5"/>
  <c r="D381" i="5"/>
  <c r="C381" i="5"/>
  <c r="F3" i="6" s="1"/>
  <c r="AI349" i="5"/>
  <c r="AH349" i="5"/>
  <c r="AG349" i="5"/>
  <c r="AF349" i="5"/>
  <c r="AE349" i="5"/>
  <c r="AD349" i="5"/>
  <c r="G12" i="6" s="1"/>
  <c r="Z349" i="5"/>
  <c r="Y349" i="5"/>
  <c r="X349" i="5"/>
  <c r="W349" i="5"/>
  <c r="V349" i="5"/>
  <c r="U349" i="5"/>
  <c r="G9" i="6" s="1"/>
  <c r="Q349" i="5"/>
  <c r="P349" i="5"/>
  <c r="O349" i="5"/>
  <c r="N349" i="5"/>
  <c r="M349" i="5"/>
  <c r="L349" i="5"/>
  <c r="G6" i="6" s="1"/>
  <c r="H349" i="5"/>
  <c r="G349" i="5"/>
  <c r="F349" i="5"/>
  <c r="E349" i="5"/>
  <c r="D349" i="5"/>
  <c r="C349" i="5"/>
  <c r="G3" i="6" s="1"/>
  <c r="AI318" i="5"/>
  <c r="AH318" i="5"/>
  <c r="AG318" i="5"/>
  <c r="AF318" i="5"/>
  <c r="AE318" i="5"/>
  <c r="AD318" i="5"/>
  <c r="H12" i="6" s="1"/>
  <c r="Z318" i="5"/>
  <c r="Y318" i="5"/>
  <c r="X318" i="5"/>
  <c r="W318" i="5"/>
  <c r="V318" i="5"/>
  <c r="U318" i="5"/>
  <c r="H9" i="6" s="1"/>
  <c r="Q318" i="5"/>
  <c r="P318" i="5"/>
  <c r="O318" i="5"/>
  <c r="N318" i="5"/>
  <c r="M318" i="5"/>
  <c r="L318" i="5"/>
  <c r="H6" i="6" s="1"/>
  <c r="H318" i="5"/>
  <c r="G318" i="5"/>
  <c r="F318" i="5"/>
  <c r="E318" i="5"/>
  <c r="D318" i="5"/>
  <c r="C318" i="5"/>
  <c r="H3" i="6" s="1"/>
  <c r="AI286" i="5"/>
  <c r="AH286" i="5"/>
  <c r="AG286" i="5"/>
  <c r="AF286" i="5"/>
  <c r="AE286" i="5"/>
  <c r="AD286" i="5"/>
  <c r="I12" i="6" s="1"/>
  <c r="Z286" i="5"/>
  <c r="Y286" i="5"/>
  <c r="X286" i="5"/>
  <c r="W286" i="5"/>
  <c r="V286" i="5"/>
  <c r="U286" i="5"/>
  <c r="I9" i="6" s="1"/>
  <c r="Q286" i="5"/>
  <c r="P286" i="5"/>
  <c r="O286" i="5"/>
  <c r="N286" i="5"/>
  <c r="M286" i="5"/>
  <c r="L286" i="5"/>
  <c r="H286" i="5"/>
  <c r="G286" i="5"/>
  <c r="F286" i="5"/>
  <c r="E286" i="5"/>
  <c r="D286" i="5"/>
  <c r="C286" i="5"/>
  <c r="I3" i="6" s="1"/>
  <c r="AI255" i="5"/>
  <c r="AH255" i="5"/>
  <c r="AG255" i="5"/>
  <c r="AF255" i="5"/>
  <c r="AE255" i="5"/>
  <c r="AD255" i="5"/>
  <c r="J12" i="6" s="1"/>
  <c r="Z255" i="5"/>
  <c r="Y255" i="5"/>
  <c r="X255" i="5"/>
  <c r="W255" i="5"/>
  <c r="V255" i="5"/>
  <c r="U255" i="5"/>
  <c r="J9" i="6" s="1"/>
  <c r="Q255" i="5"/>
  <c r="P255" i="5"/>
  <c r="O255" i="5"/>
  <c r="N255" i="5"/>
  <c r="M255" i="5"/>
  <c r="L255" i="5"/>
  <c r="J6" i="6" s="1"/>
  <c r="H255" i="5"/>
  <c r="G255" i="5"/>
  <c r="F255" i="5"/>
  <c r="E255" i="5"/>
  <c r="D255" i="5"/>
  <c r="C255" i="5"/>
  <c r="J3" i="6" s="1"/>
  <c r="AI223" i="5"/>
  <c r="AH223" i="5"/>
  <c r="AG223" i="5"/>
  <c r="AF223" i="5"/>
  <c r="AE223" i="5"/>
  <c r="AD223" i="5"/>
  <c r="K12" i="6" s="1"/>
  <c r="Z223" i="5"/>
  <c r="Y223" i="5"/>
  <c r="X223" i="5"/>
  <c r="W223" i="5"/>
  <c r="V223" i="5"/>
  <c r="U223" i="5"/>
  <c r="K9" i="6" s="1"/>
  <c r="Q223" i="5"/>
  <c r="P223" i="5"/>
  <c r="O223" i="5"/>
  <c r="N223" i="5"/>
  <c r="M223" i="5"/>
  <c r="L223" i="5"/>
  <c r="K6" i="6" s="1"/>
  <c r="H223" i="5"/>
  <c r="G223" i="5"/>
  <c r="F223" i="5"/>
  <c r="E223" i="5"/>
  <c r="D223" i="5"/>
  <c r="C223" i="5"/>
  <c r="K3" i="6" s="1"/>
  <c r="AG191" i="5"/>
  <c r="AF191" i="5"/>
  <c r="AE191" i="5"/>
  <c r="AD191" i="5"/>
  <c r="L12" i="6" s="1"/>
  <c r="X191" i="5"/>
  <c r="W191" i="5"/>
  <c r="V191" i="5"/>
  <c r="U191" i="5"/>
  <c r="L9" i="6" s="1"/>
  <c r="O191" i="5"/>
  <c r="N191" i="5"/>
  <c r="M191" i="5"/>
  <c r="L191" i="5"/>
  <c r="L6" i="6" s="1"/>
  <c r="F191" i="5"/>
  <c r="E191" i="5"/>
  <c r="D191" i="5"/>
  <c r="C191" i="5"/>
  <c r="L3" i="6" s="1"/>
  <c r="AH190" i="5"/>
  <c r="AI190" i="5" s="1"/>
  <c r="Z190" i="5"/>
  <c r="Y190" i="5"/>
  <c r="Q190" i="5"/>
  <c r="P190" i="5"/>
  <c r="H190" i="5"/>
  <c r="G190" i="5"/>
  <c r="AI189" i="5"/>
  <c r="AH189" i="5"/>
  <c r="Z189" i="5"/>
  <c r="Y189" i="5"/>
  <c r="Q189" i="5"/>
  <c r="P189" i="5"/>
  <c r="H189" i="5"/>
  <c r="G189" i="5"/>
  <c r="AI188" i="5"/>
  <c r="AH188" i="5"/>
  <c r="Z188" i="5"/>
  <c r="Y188" i="5"/>
  <c r="Q188" i="5"/>
  <c r="P188" i="5"/>
  <c r="H188" i="5"/>
  <c r="G188" i="5"/>
  <c r="AI187" i="5"/>
  <c r="AH187" i="5"/>
  <c r="Z187" i="5"/>
  <c r="Y187" i="5"/>
  <c r="Q187" i="5"/>
  <c r="P187" i="5"/>
  <c r="H187" i="5"/>
  <c r="G187" i="5"/>
  <c r="AI186" i="5"/>
  <c r="AH186" i="5"/>
  <c r="Z186" i="5"/>
  <c r="Y186" i="5"/>
  <c r="P186" i="5"/>
  <c r="Q186" i="5" s="1"/>
  <c r="H186" i="5"/>
  <c r="G186" i="5"/>
  <c r="AI185" i="5"/>
  <c r="AH185" i="5"/>
  <c r="Y185" i="5"/>
  <c r="Z185" i="5" s="1"/>
  <c r="P185" i="5"/>
  <c r="Q185" i="5" s="1"/>
  <c r="G185" i="5"/>
  <c r="H185" i="5" s="1"/>
  <c r="AH184" i="5"/>
  <c r="AI184" i="5" s="1"/>
  <c r="Y184" i="5"/>
  <c r="Z184" i="5" s="1"/>
  <c r="P184" i="5"/>
  <c r="Q184" i="5" s="1"/>
  <c r="G184" i="5"/>
  <c r="H184" i="5" s="1"/>
  <c r="AH183" i="5"/>
  <c r="AI183" i="5" s="1"/>
  <c r="Y183" i="5"/>
  <c r="Z183" i="5" s="1"/>
  <c r="P183" i="5"/>
  <c r="Q183" i="5" s="1"/>
  <c r="G183" i="5"/>
  <c r="H183" i="5" s="1"/>
  <c r="AH182" i="5"/>
  <c r="AI182" i="5" s="1"/>
  <c r="Y182" i="5"/>
  <c r="Z182" i="5" s="1"/>
  <c r="P182" i="5"/>
  <c r="Q182" i="5" s="1"/>
  <c r="G182" i="5"/>
  <c r="H182" i="5" s="1"/>
  <c r="AH181" i="5"/>
  <c r="AI181" i="5" s="1"/>
  <c r="Y181" i="5"/>
  <c r="Z181" i="5" s="1"/>
  <c r="P181" i="5"/>
  <c r="Q181" i="5" s="1"/>
  <c r="G181" i="5"/>
  <c r="H181" i="5" s="1"/>
  <c r="AH180" i="5"/>
  <c r="AI180" i="5" s="1"/>
  <c r="Y180" i="5"/>
  <c r="Z180" i="5" s="1"/>
  <c r="P180" i="5"/>
  <c r="Q180" i="5" s="1"/>
  <c r="G180" i="5"/>
  <c r="H180" i="5" s="1"/>
  <c r="AH179" i="5"/>
  <c r="AI179" i="5" s="1"/>
  <c r="Y179" i="5"/>
  <c r="Z179" i="5" s="1"/>
  <c r="P179" i="5"/>
  <c r="Q179" i="5" s="1"/>
  <c r="G179" i="5"/>
  <c r="H179" i="5" s="1"/>
  <c r="AH178" i="5"/>
  <c r="AI178" i="5" s="1"/>
  <c r="Y178" i="5"/>
  <c r="Z178" i="5" s="1"/>
  <c r="P178" i="5"/>
  <c r="Q178" i="5" s="1"/>
  <c r="G178" i="5"/>
  <c r="H178" i="5" s="1"/>
  <c r="AH177" i="5"/>
  <c r="AI177" i="5" s="1"/>
  <c r="Y177" i="5"/>
  <c r="Z177" i="5" s="1"/>
  <c r="P177" i="5"/>
  <c r="Q177" i="5" s="1"/>
  <c r="G177" i="5"/>
  <c r="H177" i="5" s="1"/>
  <c r="AH176" i="5"/>
  <c r="AI176" i="5" s="1"/>
  <c r="Y176" i="5"/>
  <c r="Z176" i="5" s="1"/>
  <c r="P176" i="5"/>
  <c r="Q176" i="5" s="1"/>
  <c r="G176" i="5"/>
  <c r="H176" i="5" s="1"/>
  <c r="AH175" i="5"/>
  <c r="AI175" i="5" s="1"/>
  <c r="Y175" i="5"/>
  <c r="Z175" i="5" s="1"/>
  <c r="P175" i="5"/>
  <c r="Q175" i="5" s="1"/>
  <c r="G175" i="5"/>
  <c r="H175" i="5" s="1"/>
  <c r="AH174" i="5"/>
  <c r="AI174" i="5" s="1"/>
  <c r="Y174" i="5"/>
  <c r="Z174" i="5" s="1"/>
  <c r="P174" i="5"/>
  <c r="Q174" i="5" s="1"/>
  <c r="G174" i="5"/>
  <c r="H174" i="5" s="1"/>
  <c r="AH173" i="5"/>
  <c r="AI173" i="5" s="1"/>
  <c r="Y173" i="5"/>
  <c r="Z173" i="5" s="1"/>
  <c r="P173" i="5"/>
  <c r="Q173" i="5" s="1"/>
  <c r="G173" i="5"/>
  <c r="H173" i="5" s="1"/>
  <c r="AH172" i="5"/>
  <c r="AI172" i="5" s="1"/>
  <c r="Y172" i="5"/>
  <c r="Z172" i="5" s="1"/>
  <c r="P172" i="5"/>
  <c r="Q172" i="5" s="1"/>
  <c r="G172" i="5"/>
  <c r="H172" i="5" s="1"/>
  <c r="AH171" i="5"/>
  <c r="AI171" i="5" s="1"/>
  <c r="Y171" i="5"/>
  <c r="Z171" i="5" s="1"/>
  <c r="P171" i="5"/>
  <c r="Q171" i="5" s="1"/>
  <c r="G171" i="5"/>
  <c r="H171" i="5" s="1"/>
  <c r="AH170" i="5"/>
  <c r="AI170" i="5" s="1"/>
  <c r="Y170" i="5"/>
  <c r="Z170" i="5" s="1"/>
  <c r="P170" i="5"/>
  <c r="Q170" i="5" s="1"/>
  <c r="G170" i="5"/>
  <c r="H170" i="5" s="1"/>
  <c r="AH169" i="5"/>
  <c r="AI169" i="5" s="1"/>
  <c r="Y169" i="5"/>
  <c r="Z169" i="5" s="1"/>
  <c r="P169" i="5"/>
  <c r="Q169" i="5" s="1"/>
  <c r="G169" i="5"/>
  <c r="H169" i="5" s="1"/>
  <c r="AH168" i="5"/>
  <c r="AI168" i="5" s="1"/>
  <c r="Y168" i="5"/>
  <c r="Z168" i="5" s="1"/>
  <c r="P168" i="5"/>
  <c r="Q168" i="5" s="1"/>
  <c r="G168" i="5"/>
  <c r="H168" i="5" s="1"/>
  <c r="AH167" i="5"/>
  <c r="AI167" i="5" s="1"/>
  <c r="Y167" i="5"/>
  <c r="Z167" i="5" s="1"/>
  <c r="P167" i="5"/>
  <c r="Q167" i="5" s="1"/>
  <c r="G167" i="5"/>
  <c r="H167" i="5" s="1"/>
  <c r="AH166" i="5"/>
  <c r="AI166" i="5" s="1"/>
  <c r="Y166" i="5"/>
  <c r="Z166" i="5" s="1"/>
  <c r="P166" i="5"/>
  <c r="Q166" i="5" s="1"/>
  <c r="G166" i="5"/>
  <c r="H166" i="5" s="1"/>
  <c r="AH165" i="5"/>
  <c r="AI165" i="5" s="1"/>
  <c r="Y165" i="5"/>
  <c r="Z165" i="5" s="1"/>
  <c r="P165" i="5"/>
  <c r="Q165" i="5" s="1"/>
  <c r="G165" i="5"/>
  <c r="H165" i="5" s="1"/>
  <c r="AH164" i="5"/>
  <c r="AI164" i="5" s="1"/>
  <c r="Y164" i="5"/>
  <c r="Z164" i="5" s="1"/>
  <c r="P164" i="5"/>
  <c r="Q164" i="5" s="1"/>
  <c r="G164" i="5"/>
  <c r="H164" i="5" s="1"/>
  <c r="AH163" i="5"/>
  <c r="AI163" i="5" s="1"/>
  <c r="Y163" i="5"/>
  <c r="Z163" i="5" s="1"/>
  <c r="P163" i="5"/>
  <c r="Q163" i="5" s="1"/>
  <c r="G163" i="5"/>
  <c r="H163" i="5" s="1"/>
  <c r="AH162" i="5"/>
  <c r="AI162" i="5" s="1"/>
  <c r="Y162" i="5"/>
  <c r="Z162" i="5" s="1"/>
  <c r="P162" i="5"/>
  <c r="Q162" i="5" s="1"/>
  <c r="G162" i="5"/>
  <c r="H162" i="5" s="1"/>
  <c r="AH161" i="5"/>
  <c r="AH191" i="5" s="1"/>
  <c r="Y161" i="5"/>
  <c r="Y191" i="5" s="1"/>
  <c r="P161" i="5"/>
  <c r="P191" i="5" s="1"/>
  <c r="G161" i="5"/>
  <c r="G191" i="5" s="1"/>
  <c r="AG160" i="5"/>
  <c r="AF160" i="5"/>
  <c r="AE160" i="5"/>
  <c r="AD160" i="5"/>
  <c r="M12" i="6" s="1"/>
  <c r="X160" i="5"/>
  <c r="W160" i="5"/>
  <c r="V160" i="5"/>
  <c r="U160" i="5"/>
  <c r="M9" i="6" s="1"/>
  <c r="O160" i="5"/>
  <c r="N160" i="5"/>
  <c r="M160" i="5"/>
  <c r="L160" i="5"/>
  <c r="M6" i="6" s="1"/>
  <c r="F160" i="5"/>
  <c r="E160" i="5"/>
  <c r="D160" i="5"/>
  <c r="C160" i="5"/>
  <c r="M3" i="6" s="1"/>
  <c r="AH159" i="5"/>
  <c r="AI159" i="5" s="1"/>
  <c r="Y159" i="5"/>
  <c r="Z159" i="5" s="1"/>
  <c r="P159" i="5"/>
  <c r="Q159" i="5" s="1"/>
  <c r="G159" i="5"/>
  <c r="H159" i="5" s="1"/>
  <c r="AH158" i="5"/>
  <c r="AI158" i="5" s="1"/>
  <c r="Y158" i="5"/>
  <c r="Z158" i="5" s="1"/>
  <c r="P158" i="5"/>
  <c r="Q158" i="5" s="1"/>
  <c r="G158" i="5"/>
  <c r="H158" i="5" s="1"/>
  <c r="AH157" i="5"/>
  <c r="AI157" i="5" s="1"/>
  <c r="Y157" i="5"/>
  <c r="Z157" i="5" s="1"/>
  <c r="P157" i="5"/>
  <c r="Q157" i="5" s="1"/>
  <c r="G157" i="5"/>
  <c r="H157" i="5" s="1"/>
  <c r="AH156" i="5"/>
  <c r="AI156" i="5" s="1"/>
  <c r="Y156" i="5"/>
  <c r="Z156" i="5" s="1"/>
  <c r="P156" i="5"/>
  <c r="Q156" i="5" s="1"/>
  <c r="G156" i="5"/>
  <c r="H156" i="5" s="1"/>
  <c r="AH155" i="5"/>
  <c r="AI155" i="5" s="1"/>
  <c r="Y155" i="5"/>
  <c r="Z155" i="5" s="1"/>
  <c r="P155" i="5"/>
  <c r="Q155" i="5" s="1"/>
  <c r="G155" i="5"/>
  <c r="H155" i="5" s="1"/>
  <c r="AH154" i="5"/>
  <c r="AI154" i="5" s="1"/>
  <c r="Y154" i="5"/>
  <c r="Z154" i="5" s="1"/>
  <c r="P154" i="5"/>
  <c r="Q154" i="5" s="1"/>
  <c r="G154" i="5"/>
  <c r="H154" i="5" s="1"/>
  <c r="AH153" i="5"/>
  <c r="AI153" i="5" s="1"/>
  <c r="Y153" i="5"/>
  <c r="Z153" i="5" s="1"/>
  <c r="P153" i="5"/>
  <c r="Q153" i="5" s="1"/>
  <c r="G153" i="5"/>
  <c r="H153" i="5" s="1"/>
  <c r="AH152" i="5"/>
  <c r="AI152" i="5" s="1"/>
  <c r="Y152" i="5"/>
  <c r="Z152" i="5" s="1"/>
  <c r="P152" i="5"/>
  <c r="Q152" i="5" s="1"/>
  <c r="G152" i="5"/>
  <c r="H152" i="5" s="1"/>
  <c r="AH151" i="5"/>
  <c r="AI151" i="5" s="1"/>
  <c r="Y151" i="5"/>
  <c r="Z151" i="5" s="1"/>
  <c r="P151" i="5"/>
  <c r="Q151" i="5" s="1"/>
  <c r="G151" i="5"/>
  <c r="H151" i="5" s="1"/>
  <c r="AH150" i="5"/>
  <c r="AI150" i="5" s="1"/>
  <c r="Y150" i="5"/>
  <c r="Z150" i="5" s="1"/>
  <c r="P150" i="5"/>
  <c r="Q150" i="5" s="1"/>
  <c r="G150" i="5"/>
  <c r="H150" i="5" s="1"/>
  <c r="AH149" i="5"/>
  <c r="AI149" i="5" s="1"/>
  <c r="Y149" i="5"/>
  <c r="Z149" i="5" s="1"/>
  <c r="P149" i="5"/>
  <c r="Q149" i="5" s="1"/>
  <c r="G149" i="5"/>
  <c r="H149" i="5" s="1"/>
  <c r="AH148" i="5"/>
  <c r="AI148" i="5" s="1"/>
  <c r="Y148" i="5"/>
  <c r="Z148" i="5" s="1"/>
  <c r="P148" i="5"/>
  <c r="Q148" i="5" s="1"/>
  <c r="G148" i="5"/>
  <c r="H148" i="5" s="1"/>
  <c r="AH147" i="5"/>
  <c r="AI147" i="5" s="1"/>
  <c r="Y147" i="5"/>
  <c r="Z147" i="5" s="1"/>
  <c r="P147" i="5"/>
  <c r="Q147" i="5" s="1"/>
  <c r="G147" i="5"/>
  <c r="H147" i="5" s="1"/>
  <c r="AH146" i="5"/>
  <c r="AI146" i="5" s="1"/>
  <c r="Y146" i="5"/>
  <c r="Z146" i="5" s="1"/>
  <c r="P146" i="5"/>
  <c r="Q146" i="5" s="1"/>
  <c r="G146" i="5"/>
  <c r="H146" i="5" s="1"/>
  <c r="AH145" i="5"/>
  <c r="AI145" i="5" s="1"/>
  <c r="Y145" i="5"/>
  <c r="Z145" i="5" s="1"/>
  <c r="P145" i="5"/>
  <c r="Q145" i="5" s="1"/>
  <c r="G145" i="5"/>
  <c r="H145" i="5" s="1"/>
  <c r="AH144" i="5"/>
  <c r="AI144" i="5" s="1"/>
  <c r="Y144" i="5"/>
  <c r="Z144" i="5" s="1"/>
  <c r="P144" i="5"/>
  <c r="Q144" i="5" s="1"/>
  <c r="G144" i="5"/>
  <c r="H144" i="5" s="1"/>
  <c r="AH143" i="5"/>
  <c r="AI143" i="5" s="1"/>
  <c r="Y143" i="5"/>
  <c r="Z143" i="5" s="1"/>
  <c r="P143" i="5"/>
  <c r="Q143" i="5" s="1"/>
  <c r="G143" i="5"/>
  <c r="H143" i="5" s="1"/>
  <c r="AH142" i="5"/>
  <c r="AI142" i="5" s="1"/>
  <c r="Y142" i="5"/>
  <c r="Z142" i="5" s="1"/>
  <c r="P142" i="5"/>
  <c r="Q142" i="5" s="1"/>
  <c r="G142" i="5"/>
  <c r="H142" i="5" s="1"/>
  <c r="AH141" i="5"/>
  <c r="AI141" i="5" s="1"/>
  <c r="Y141" i="5"/>
  <c r="Z141" i="5" s="1"/>
  <c r="P141" i="5"/>
  <c r="Q141" i="5" s="1"/>
  <c r="G141" i="5"/>
  <c r="H141" i="5" s="1"/>
  <c r="AH140" i="5"/>
  <c r="AI140" i="5" s="1"/>
  <c r="Y140" i="5"/>
  <c r="Z140" i="5" s="1"/>
  <c r="P140" i="5"/>
  <c r="Q140" i="5" s="1"/>
  <c r="G140" i="5"/>
  <c r="H140" i="5" s="1"/>
  <c r="AH139" i="5"/>
  <c r="AI139" i="5" s="1"/>
  <c r="Z139" i="5"/>
  <c r="Y139" i="5"/>
  <c r="Q139" i="5"/>
  <c r="P139" i="5"/>
  <c r="H139" i="5"/>
  <c r="G139" i="5"/>
  <c r="AI138" i="5"/>
  <c r="AH138" i="5"/>
  <c r="Z138" i="5"/>
  <c r="Y138" i="5"/>
  <c r="Q138" i="5"/>
  <c r="P138" i="5"/>
  <c r="H138" i="5"/>
  <c r="G138" i="5"/>
  <c r="AI137" i="5"/>
  <c r="AH137" i="5"/>
  <c r="Z137" i="5"/>
  <c r="Y137" i="5"/>
  <c r="Q137" i="5"/>
  <c r="P137" i="5"/>
  <c r="H137" i="5"/>
  <c r="G137" i="5"/>
  <c r="AI136" i="5"/>
  <c r="AH136" i="5"/>
  <c r="Z136" i="5"/>
  <c r="Y136" i="5"/>
  <c r="Q136" i="5"/>
  <c r="P136" i="5"/>
  <c r="H136" i="5"/>
  <c r="G136" i="5"/>
  <c r="AH135" i="5"/>
  <c r="AI135" i="5" s="1"/>
  <c r="Z135" i="5"/>
  <c r="Y135" i="5"/>
  <c r="Q135" i="5"/>
  <c r="P135" i="5"/>
  <c r="H135" i="5"/>
  <c r="G135" i="5"/>
  <c r="AI134" i="5"/>
  <c r="AH134" i="5"/>
  <c r="Z134" i="5"/>
  <c r="Y134" i="5"/>
  <c r="Q134" i="5"/>
  <c r="P134" i="5"/>
  <c r="H134" i="5"/>
  <c r="G134" i="5"/>
  <c r="AI133" i="5"/>
  <c r="AH133" i="5"/>
  <c r="Y133" i="5"/>
  <c r="Z133" i="5" s="1"/>
  <c r="P133" i="5"/>
  <c r="Q133" i="5" s="1"/>
  <c r="G133" i="5"/>
  <c r="H133" i="5" s="1"/>
  <c r="AH132" i="5"/>
  <c r="AI132" i="5" s="1"/>
  <c r="Y132" i="5"/>
  <c r="Z132" i="5" s="1"/>
  <c r="P132" i="5"/>
  <c r="Q132" i="5" s="1"/>
  <c r="G132" i="5"/>
  <c r="H132" i="5" s="1"/>
  <c r="AH131" i="5"/>
  <c r="AI131" i="5" s="1"/>
  <c r="Y131" i="5"/>
  <c r="Z131" i="5" s="1"/>
  <c r="P131" i="5"/>
  <c r="Q131" i="5" s="1"/>
  <c r="G131" i="5"/>
  <c r="H131" i="5" s="1"/>
  <c r="AH130" i="5"/>
  <c r="AI130" i="5" s="1"/>
  <c r="Y130" i="5"/>
  <c r="Z130" i="5" s="1"/>
  <c r="P130" i="5"/>
  <c r="Q130" i="5" s="1"/>
  <c r="G130" i="5"/>
  <c r="H130" i="5" s="1"/>
  <c r="AH129" i="5"/>
  <c r="AH160" i="5" s="1"/>
  <c r="Y129" i="5"/>
  <c r="Y160" i="5" s="1"/>
  <c r="P129" i="5"/>
  <c r="P160" i="5" s="1"/>
  <c r="G129" i="5"/>
  <c r="G160" i="5" s="1"/>
  <c r="AG128" i="5"/>
  <c r="AF128" i="5"/>
  <c r="AE128" i="5"/>
  <c r="AD128" i="5"/>
  <c r="N12" i="6" s="1"/>
  <c r="X128" i="5"/>
  <c r="W128" i="5"/>
  <c r="V128" i="5"/>
  <c r="U128" i="5"/>
  <c r="N9" i="6" s="1"/>
  <c r="O128" i="5"/>
  <c r="N128" i="5"/>
  <c r="M128" i="5"/>
  <c r="L128" i="5"/>
  <c r="N6" i="6" s="1"/>
  <c r="F128" i="5"/>
  <c r="E128" i="5"/>
  <c r="D128" i="5"/>
  <c r="C128" i="5"/>
  <c r="N3" i="6" s="1"/>
  <c r="AH127" i="5"/>
  <c r="AI127" i="5" s="1"/>
  <c r="Y127" i="5"/>
  <c r="Z127" i="5" s="1"/>
  <c r="P127" i="5"/>
  <c r="Q127" i="5" s="1"/>
  <c r="G127" i="5"/>
  <c r="H127" i="5" s="1"/>
  <c r="AH126" i="5"/>
  <c r="AI126" i="5" s="1"/>
  <c r="Y126" i="5"/>
  <c r="Z126" i="5" s="1"/>
  <c r="P126" i="5"/>
  <c r="Q126" i="5" s="1"/>
  <c r="G126" i="5"/>
  <c r="H126" i="5" s="1"/>
  <c r="AH125" i="5"/>
  <c r="AI125" i="5" s="1"/>
  <c r="Y125" i="5"/>
  <c r="Z125" i="5" s="1"/>
  <c r="P125" i="5"/>
  <c r="Q125" i="5" s="1"/>
  <c r="G125" i="5"/>
  <c r="H125" i="5" s="1"/>
  <c r="AH124" i="5"/>
  <c r="AI124" i="5" s="1"/>
  <c r="Y124" i="5"/>
  <c r="Z124" i="5" s="1"/>
  <c r="P124" i="5"/>
  <c r="Q124" i="5" s="1"/>
  <c r="G124" i="5"/>
  <c r="H124" i="5" s="1"/>
  <c r="AH123" i="5"/>
  <c r="AI123" i="5" s="1"/>
  <c r="Y123" i="5"/>
  <c r="Z123" i="5" s="1"/>
  <c r="P123" i="5"/>
  <c r="Q123" i="5" s="1"/>
  <c r="G123" i="5"/>
  <c r="H123" i="5" s="1"/>
  <c r="AH122" i="5"/>
  <c r="AI122" i="5" s="1"/>
  <c r="Y122" i="5"/>
  <c r="Z122" i="5" s="1"/>
  <c r="P122" i="5"/>
  <c r="Q122" i="5" s="1"/>
  <c r="G122" i="5"/>
  <c r="H122" i="5" s="1"/>
  <c r="AH121" i="5"/>
  <c r="AI121" i="5" s="1"/>
  <c r="Y121" i="5"/>
  <c r="Z121" i="5" s="1"/>
  <c r="P121" i="5"/>
  <c r="Q121" i="5" s="1"/>
  <c r="G121" i="5"/>
  <c r="H121" i="5" s="1"/>
  <c r="AH120" i="5"/>
  <c r="AI120" i="5" s="1"/>
  <c r="Y120" i="5"/>
  <c r="Z120" i="5" s="1"/>
  <c r="P120" i="5"/>
  <c r="Q120" i="5" s="1"/>
  <c r="G120" i="5"/>
  <c r="H120" i="5" s="1"/>
  <c r="AH119" i="5"/>
  <c r="AI119" i="5" s="1"/>
  <c r="Y119" i="5"/>
  <c r="Z119" i="5" s="1"/>
  <c r="P119" i="5"/>
  <c r="Q119" i="5" s="1"/>
  <c r="G119" i="5"/>
  <c r="H119" i="5" s="1"/>
  <c r="AH118" i="5"/>
  <c r="AI118" i="5" s="1"/>
  <c r="Y118" i="5"/>
  <c r="Z118" i="5" s="1"/>
  <c r="P118" i="5"/>
  <c r="Q118" i="5" s="1"/>
  <c r="G118" i="5"/>
  <c r="H118" i="5" s="1"/>
  <c r="AH117" i="5"/>
  <c r="AI117" i="5" s="1"/>
  <c r="Y117" i="5"/>
  <c r="Z117" i="5" s="1"/>
  <c r="P117" i="5"/>
  <c r="Q117" i="5" s="1"/>
  <c r="G117" i="5"/>
  <c r="H117" i="5" s="1"/>
  <c r="AH116" i="5"/>
  <c r="AI116" i="5" s="1"/>
  <c r="Y116" i="5"/>
  <c r="Z116" i="5" s="1"/>
  <c r="P116" i="5"/>
  <c r="Q116" i="5" s="1"/>
  <c r="G116" i="5"/>
  <c r="H116" i="5" s="1"/>
  <c r="AH115" i="5"/>
  <c r="AI115" i="5" s="1"/>
  <c r="Y115" i="5"/>
  <c r="Z115" i="5" s="1"/>
  <c r="P115" i="5"/>
  <c r="Q115" i="5" s="1"/>
  <c r="G115" i="5"/>
  <c r="H115" i="5" s="1"/>
  <c r="AH114" i="5"/>
  <c r="AI114" i="5" s="1"/>
  <c r="Y114" i="5"/>
  <c r="Z114" i="5" s="1"/>
  <c r="P114" i="5"/>
  <c r="Q114" i="5" s="1"/>
  <c r="G114" i="5"/>
  <c r="H114" i="5" s="1"/>
  <c r="AH113" i="5"/>
  <c r="AI113" i="5" s="1"/>
  <c r="Y113" i="5"/>
  <c r="Z113" i="5" s="1"/>
  <c r="P113" i="5"/>
  <c r="Q113" i="5" s="1"/>
  <c r="G113" i="5"/>
  <c r="H113" i="5" s="1"/>
  <c r="AH112" i="5"/>
  <c r="AI112" i="5" s="1"/>
  <c r="Y112" i="5"/>
  <c r="Z112" i="5" s="1"/>
  <c r="P112" i="5"/>
  <c r="Q112" i="5" s="1"/>
  <c r="G112" i="5"/>
  <c r="H112" i="5" s="1"/>
  <c r="AH111" i="5"/>
  <c r="AI111" i="5" s="1"/>
  <c r="Y111" i="5"/>
  <c r="Z111" i="5" s="1"/>
  <c r="P111" i="5"/>
  <c r="Q111" i="5" s="1"/>
  <c r="G111" i="5"/>
  <c r="H111" i="5" s="1"/>
  <c r="AH110" i="5"/>
  <c r="AI110" i="5" s="1"/>
  <c r="Y110" i="5"/>
  <c r="Z110" i="5" s="1"/>
  <c r="P110" i="5"/>
  <c r="Q110" i="5" s="1"/>
  <c r="G110" i="5"/>
  <c r="H110" i="5" s="1"/>
  <c r="AH109" i="5"/>
  <c r="AI109" i="5" s="1"/>
  <c r="Y109" i="5"/>
  <c r="Z109" i="5" s="1"/>
  <c r="P109" i="5"/>
  <c r="Q109" i="5" s="1"/>
  <c r="G109" i="5"/>
  <c r="H109" i="5" s="1"/>
  <c r="AH108" i="5"/>
  <c r="AI108" i="5" s="1"/>
  <c r="Y108" i="5"/>
  <c r="Z108" i="5" s="1"/>
  <c r="P108" i="5"/>
  <c r="Q108" i="5" s="1"/>
  <c r="G108" i="5"/>
  <c r="H108" i="5" s="1"/>
  <c r="AH107" i="5"/>
  <c r="AI107" i="5" s="1"/>
  <c r="Y107" i="5"/>
  <c r="Z107" i="5" s="1"/>
  <c r="P107" i="5"/>
  <c r="Q107" i="5" s="1"/>
  <c r="G107" i="5"/>
  <c r="H107" i="5" s="1"/>
  <c r="AH106" i="5"/>
  <c r="AI106" i="5" s="1"/>
  <c r="Y106" i="5"/>
  <c r="Z106" i="5" s="1"/>
  <c r="P106" i="5"/>
  <c r="Q106" i="5" s="1"/>
  <c r="G106" i="5"/>
  <c r="H106" i="5" s="1"/>
  <c r="AH105" i="5"/>
  <c r="AI105" i="5" s="1"/>
  <c r="Y105" i="5"/>
  <c r="Z105" i="5" s="1"/>
  <c r="P105" i="5"/>
  <c r="Q105" i="5" s="1"/>
  <c r="G105" i="5"/>
  <c r="H105" i="5" s="1"/>
  <c r="AH104" i="5"/>
  <c r="AI104" i="5" s="1"/>
  <c r="Y104" i="5"/>
  <c r="Z104" i="5" s="1"/>
  <c r="P104" i="5"/>
  <c r="Q104" i="5" s="1"/>
  <c r="G104" i="5"/>
  <c r="H104" i="5" s="1"/>
  <c r="AH103" i="5"/>
  <c r="AI103" i="5" s="1"/>
  <c r="Y103" i="5"/>
  <c r="Z103" i="5" s="1"/>
  <c r="P103" i="5"/>
  <c r="Q103" i="5" s="1"/>
  <c r="G103" i="5"/>
  <c r="H103" i="5" s="1"/>
  <c r="AH102" i="5"/>
  <c r="AI102" i="5" s="1"/>
  <c r="Y102" i="5"/>
  <c r="Z102" i="5" s="1"/>
  <c r="P102" i="5"/>
  <c r="Q102" i="5" s="1"/>
  <c r="G102" i="5"/>
  <c r="H102" i="5" s="1"/>
  <c r="AH101" i="5"/>
  <c r="AI101" i="5" s="1"/>
  <c r="Y101" i="5"/>
  <c r="Z101" i="5" s="1"/>
  <c r="P101" i="5"/>
  <c r="Q101" i="5" s="1"/>
  <c r="G101" i="5"/>
  <c r="H101" i="5" s="1"/>
  <c r="AH100" i="5"/>
  <c r="AI100" i="5" s="1"/>
  <c r="Y100" i="5"/>
  <c r="Z100" i="5" s="1"/>
  <c r="P100" i="5"/>
  <c r="Q100" i="5" s="1"/>
  <c r="G100" i="5"/>
  <c r="H100" i="5" s="1"/>
  <c r="AH99" i="5"/>
  <c r="AI99" i="5" s="1"/>
  <c r="Y99" i="5"/>
  <c r="Z99" i="5" s="1"/>
  <c r="P99" i="5"/>
  <c r="Q99" i="5" s="1"/>
  <c r="G99" i="5"/>
  <c r="H99" i="5" s="1"/>
  <c r="AH98" i="5"/>
  <c r="Y98" i="5"/>
  <c r="Y128" i="5" s="1"/>
  <c r="P98" i="5"/>
  <c r="G98" i="5"/>
  <c r="G128" i="5" s="1"/>
  <c r="AG97" i="5"/>
  <c r="AF97" i="5"/>
  <c r="AE97" i="5"/>
  <c r="AD97" i="5"/>
  <c r="O12" i="6" s="1"/>
  <c r="X97" i="5"/>
  <c r="W97" i="5"/>
  <c r="V97" i="5"/>
  <c r="U97" i="5"/>
  <c r="O9" i="6" s="1"/>
  <c r="O97" i="5"/>
  <c r="N97" i="5"/>
  <c r="M97" i="5"/>
  <c r="L97" i="5"/>
  <c r="O6" i="6" s="1"/>
  <c r="F97" i="5"/>
  <c r="E97" i="5"/>
  <c r="D97" i="5"/>
  <c r="C97" i="5"/>
  <c r="O3" i="6" s="1"/>
  <c r="AH96" i="5"/>
  <c r="AI96" i="5" s="1"/>
  <c r="Y96" i="5"/>
  <c r="Z96" i="5" s="1"/>
  <c r="P96" i="5"/>
  <c r="Q96" i="5" s="1"/>
  <c r="G96" i="5"/>
  <c r="H96" i="5" s="1"/>
  <c r="AH95" i="5"/>
  <c r="AI95" i="5" s="1"/>
  <c r="Y95" i="5"/>
  <c r="Z95" i="5" s="1"/>
  <c r="P95" i="5"/>
  <c r="Q95" i="5" s="1"/>
  <c r="G95" i="5"/>
  <c r="H95" i="5" s="1"/>
  <c r="AH94" i="5"/>
  <c r="AI94" i="5" s="1"/>
  <c r="Y94" i="5"/>
  <c r="Z94" i="5" s="1"/>
  <c r="P94" i="5"/>
  <c r="Q94" i="5" s="1"/>
  <c r="G94" i="5"/>
  <c r="H94" i="5" s="1"/>
  <c r="AH93" i="5"/>
  <c r="AI93" i="5" s="1"/>
  <c r="Y93" i="5"/>
  <c r="Z93" i="5" s="1"/>
  <c r="P93" i="5"/>
  <c r="Q93" i="5" s="1"/>
  <c r="G93" i="5"/>
  <c r="H93" i="5" s="1"/>
  <c r="AH92" i="5"/>
  <c r="AI92" i="5" s="1"/>
  <c r="Y92" i="5"/>
  <c r="Z92" i="5" s="1"/>
  <c r="P92" i="5"/>
  <c r="Q92" i="5" s="1"/>
  <c r="G92" i="5"/>
  <c r="H92" i="5" s="1"/>
  <c r="AH91" i="5"/>
  <c r="AI91" i="5" s="1"/>
  <c r="Y91" i="5"/>
  <c r="Z91" i="5" s="1"/>
  <c r="P91" i="5"/>
  <c r="Q91" i="5" s="1"/>
  <c r="G91" i="5"/>
  <c r="H91" i="5" s="1"/>
  <c r="AH90" i="5"/>
  <c r="AI90" i="5" s="1"/>
  <c r="Y90" i="5"/>
  <c r="Z90" i="5" s="1"/>
  <c r="P90" i="5"/>
  <c r="Q90" i="5" s="1"/>
  <c r="G90" i="5"/>
  <c r="H90" i="5" s="1"/>
  <c r="AH89" i="5"/>
  <c r="AI89" i="5" s="1"/>
  <c r="Y89" i="5"/>
  <c r="Z89" i="5" s="1"/>
  <c r="P89" i="5"/>
  <c r="Q89" i="5" s="1"/>
  <c r="G89" i="5"/>
  <c r="H89" i="5" s="1"/>
  <c r="AH88" i="5"/>
  <c r="AI88" i="5" s="1"/>
  <c r="Y88" i="5"/>
  <c r="Z88" i="5" s="1"/>
  <c r="P88" i="5"/>
  <c r="Q88" i="5" s="1"/>
  <c r="G88" i="5"/>
  <c r="H88" i="5" s="1"/>
  <c r="AH87" i="5"/>
  <c r="AI87" i="5" s="1"/>
  <c r="Y87" i="5"/>
  <c r="Z87" i="5" s="1"/>
  <c r="P87" i="5"/>
  <c r="Q87" i="5" s="1"/>
  <c r="G87" i="5"/>
  <c r="H87" i="5" s="1"/>
  <c r="AH86" i="5"/>
  <c r="AI86" i="5" s="1"/>
  <c r="Y86" i="5"/>
  <c r="Z86" i="5" s="1"/>
  <c r="P86" i="5"/>
  <c r="Q86" i="5" s="1"/>
  <c r="G86" i="5"/>
  <c r="H86" i="5" s="1"/>
  <c r="AH85" i="5"/>
  <c r="AI85" i="5" s="1"/>
  <c r="Y85" i="5"/>
  <c r="Z85" i="5" s="1"/>
  <c r="P85" i="5"/>
  <c r="Q85" i="5" s="1"/>
  <c r="G85" i="5"/>
  <c r="H85" i="5" s="1"/>
  <c r="AH84" i="5"/>
  <c r="AI84" i="5" s="1"/>
  <c r="Y84" i="5"/>
  <c r="Z84" i="5" s="1"/>
  <c r="P84" i="5"/>
  <c r="Q84" i="5" s="1"/>
  <c r="G84" i="5"/>
  <c r="H84" i="5" s="1"/>
  <c r="AH83" i="5"/>
  <c r="AI83" i="5" s="1"/>
  <c r="Y83" i="5"/>
  <c r="Z83" i="5" s="1"/>
  <c r="P83" i="5"/>
  <c r="Q83" i="5" s="1"/>
  <c r="G83" i="5"/>
  <c r="H83" i="5" s="1"/>
  <c r="AH82" i="5"/>
  <c r="AI82" i="5" s="1"/>
  <c r="Y82" i="5"/>
  <c r="Z82" i="5" s="1"/>
  <c r="P82" i="5"/>
  <c r="Q82" i="5" s="1"/>
  <c r="G82" i="5"/>
  <c r="H82" i="5" s="1"/>
  <c r="AH81" i="5"/>
  <c r="AI81" i="5" s="1"/>
  <c r="Y81" i="5"/>
  <c r="Z81" i="5" s="1"/>
  <c r="P81" i="5"/>
  <c r="Q81" i="5" s="1"/>
  <c r="G81" i="5"/>
  <c r="H81" i="5" s="1"/>
  <c r="AH80" i="5"/>
  <c r="AI80" i="5" s="1"/>
  <c r="Y80" i="5"/>
  <c r="Z80" i="5" s="1"/>
  <c r="P80" i="5"/>
  <c r="Q80" i="5" s="1"/>
  <c r="G80" i="5"/>
  <c r="H80" i="5" s="1"/>
  <c r="AH79" i="5"/>
  <c r="AI79" i="5" s="1"/>
  <c r="Y79" i="5"/>
  <c r="Z79" i="5" s="1"/>
  <c r="P79" i="5"/>
  <c r="Q79" i="5" s="1"/>
  <c r="G79" i="5"/>
  <c r="H79" i="5" s="1"/>
  <c r="AH78" i="5"/>
  <c r="AI78" i="5" s="1"/>
  <c r="Y78" i="5"/>
  <c r="Z78" i="5" s="1"/>
  <c r="P78" i="5"/>
  <c r="Q78" i="5" s="1"/>
  <c r="G78" i="5"/>
  <c r="H78" i="5" s="1"/>
  <c r="AH77" i="5"/>
  <c r="AI77" i="5" s="1"/>
  <c r="Y77" i="5"/>
  <c r="Z77" i="5" s="1"/>
  <c r="P77" i="5"/>
  <c r="Q77" i="5" s="1"/>
  <c r="G77" i="5"/>
  <c r="H77" i="5" s="1"/>
  <c r="AH76" i="5"/>
  <c r="AI76" i="5" s="1"/>
  <c r="Y76" i="5"/>
  <c r="Z76" i="5" s="1"/>
  <c r="P76" i="5"/>
  <c r="Q76" i="5" s="1"/>
  <c r="G76" i="5"/>
  <c r="H76" i="5" s="1"/>
  <c r="AH75" i="5"/>
  <c r="AI75" i="5" s="1"/>
  <c r="Y75" i="5"/>
  <c r="Z75" i="5" s="1"/>
  <c r="P75" i="5"/>
  <c r="Q75" i="5" s="1"/>
  <c r="G75" i="5"/>
  <c r="H75" i="5" s="1"/>
  <c r="AH74" i="5"/>
  <c r="AI74" i="5" s="1"/>
  <c r="Y74" i="5"/>
  <c r="Z74" i="5" s="1"/>
  <c r="P74" i="5"/>
  <c r="Q74" i="5" s="1"/>
  <c r="G74" i="5"/>
  <c r="H74" i="5" s="1"/>
  <c r="AH73" i="5"/>
  <c r="AI73" i="5" s="1"/>
  <c r="Y73" i="5"/>
  <c r="Z73" i="5" s="1"/>
  <c r="P73" i="5"/>
  <c r="Q73" i="5" s="1"/>
  <c r="G73" i="5"/>
  <c r="H73" i="5" s="1"/>
  <c r="AH72" i="5"/>
  <c r="AI72" i="5" s="1"/>
  <c r="Y72" i="5"/>
  <c r="Z72" i="5" s="1"/>
  <c r="P72" i="5"/>
  <c r="Q72" i="5" s="1"/>
  <c r="G72" i="5"/>
  <c r="H72" i="5" s="1"/>
  <c r="AH71" i="5"/>
  <c r="AI71" i="5" s="1"/>
  <c r="Y71" i="5"/>
  <c r="Z71" i="5" s="1"/>
  <c r="P71" i="5"/>
  <c r="Q71" i="5" s="1"/>
  <c r="G71" i="5"/>
  <c r="H71" i="5" s="1"/>
  <c r="AH70" i="5"/>
  <c r="AI70" i="5" s="1"/>
  <c r="Y70" i="5"/>
  <c r="Z70" i="5" s="1"/>
  <c r="P70" i="5"/>
  <c r="Q70" i="5" s="1"/>
  <c r="G70" i="5"/>
  <c r="H70" i="5" s="1"/>
  <c r="AH69" i="5"/>
  <c r="AI69" i="5" s="1"/>
  <c r="Y69" i="5"/>
  <c r="Z69" i="5" s="1"/>
  <c r="P69" i="5"/>
  <c r="Q69" i="5" s="1"/>
  <c r="G69" i="5"/>
  <c r="H69" i="5" s="1"/>
  <c r="AH68" i="5"/>
  <c r="AI68" i="5" s="1"/>
  <c r="Y68" i="5"/>
  <c r="Z68" i="5" s="1"/>
  <c r="P68" i="5"/>
  <c r="Q68" i="5" s="1"/>
  <c r="G68" i="5"/>
  <c r="H68" i="5" s="1"/>
  <c r="AH67" i="5"/>
  <c r="AI67" i="5" s="1"/>
  <c r="Y67" i="5"/>
  <c r="Z67" i="5" s="1"/>
  <c r="P67" i="5"/>
  <c r="Q67" i="5" s="1"/>
  <c r="G67" i="5"/>
  <c r="H67" i="5" s="1"/>
  <c r="AH66" i="5"/>
  <c r="AH97" i="5" s="1"/>
  <c r="Y66" i="5"/>
  <c r="Y97" i="5" s="1"/>
  <c r="P66" i="5"/>
  <c r="P97" i="5" s="1"/>
  <c r="G66" i="5"/>
  <c r="G97" i="5" s="1"/>
  <c r="AG65" i="5"/>
  <c r="AF65" i="5"/>
  <c r="AE65" i="5"/>
  <c r="AD65" i="5"/>
  <c r="P12" i="6" s="1"/>
  <c r="X65" i="5"/>
  <c r="W65" i="5"/>
  <c r="V65" i="5"/>
  <c r="U65" i="5"/>
  <c r="P9" i="6" s="1"/>
  <c r="O65" i="5"/>
  <c r="N65" i="5"/>
  <c r="M65" i="5"/>
  <c r="L65" i="5"/>
  <c r="P6" i="6" s="1"/>
  <c r="F65" i="5"/>
  <c r="E65" i="5"/>
  <c r="D65" i="5"/>
  <c r="C65" i="5"/>
  <c r="P3" i="6" s="1"/>
  <c r="AH64" i="5"/>
  <c r="AI64" i="5" s="1"/>
  <c r="Y64" i="5"/>
  <c r="Z64" i="5" s="1"/>
  <c r="P64" i="5"/>
  <c r="Q64" i="5" s="1"/>
  <c r="G64" i="5"/>
  <c r="H64" i="5" s="1"/>
  <c r="AH63" i="5"/>
  <c r="AI63" i="5" s="1"/>
  <c r="Y63" i="5"/>
  <c r="Z63" i="5" s="1"/>
  <c r="P63" i="5"/>
  <c r="Q63" i="5" s="1"/>
  <c r="G63" i="5"/>
  <c r="H63" i="5" s="1"/>
  <c r="AH62" i="5"/>
  <c r="AI62" i="5" s="1"/>
  <c r="Y62" i="5"/>
  <c r="Z62" i="5" s="1"/>
  <c r="P62" i="5"/>
  <c r="Q62" i="5" s="1"/>
  <c r="G62" i="5"/>
  <c r="H62" i="5" s="1"/>
  <c r="AH61" i="5"/>
  <c r="AI61" i="5" s="1"/>
  <c r="Y61" i="5"/>
  <c r="Z61" i="5" s="1"/>
  <c r="P61" i="5"/>
  <c r="Q61" i="5" s="1"/>
  <c r="G61" i="5"/>
  <c r="H61" i="5" s="1"/>
  <c r="AH60" i="5"/>
  <c r="AI60" i="5" s="1"/>
  <c r="Y60" i="5"/>
  <c r="Z60" i="5" s="1"/>
  <c r="P60" i="5"/>
  <c r="Q60" i="5" s="1"/>
  <c r="G60" i="5"/>
  <c r="H60" i="5" s="1"/>
  <c r="AH59" i="5"/>
  <c r="AI59" i="5" s="1"/>
  <c r="Y59" i="5"/>
  <c r="Z59" i="5" s="1"/>
  <c r="P59" i="5"/>
  <c r="Q59" i="5" s="1"/>
  <c r="G59" i="5"/>
  <c r="H59" i="5" s="1"/>
  <c r="AH58" i="5"/>
  <c r="AI58" i="5" s="1"/>
  <c r="Y58" i="5"/>
  <c r="Z58" i="5" s="1"/>
  <c r="P58" i="5"/>
  <c r="Q58" i="5" s="1"/>
  <c r="G58" i="5"/>
  <c r="H58" i="5" s="1"/>
  <c r="AH57" i="5"/>
  <c r="AI57" i="5" s="1"/>
  <c r="Y57" i="5"/>
  <c r="Z57" i="5" s="1"/>
  <c r="P57" i="5"/>
  <c r="Q57" i="5" s="1"/>
  <c r="G57" i="5"/>
  <c r="H57" i="5" s="1"/>
  <c r="AH56" i="5"/>
  <c r="AI56" i="5" s="1"/>
  <c r="Y56" i="5"/>
  <c r="Z56" i="5" s="1"/>
  <c r="P56" i="5"/>
  <c r="Q56" i="5" s="1"/>
  <c r="G56" i="5"/>
  <c r="H56" i="5" s="1"/>
  <c r="AH55" i="5"/>
  <c r="AI55" i="5" s="1"/>
  <c r="Y55" i="5"/>
  <c r="Z55" i="5" s="1"/>
  <c r="P55" i="5"/>
  <c r="Q55" i="5" s="1"/>
  <c r="G55" i="5"/>
  <c r="H55" i="5" s="1"/>
  <c r="AH54" i="5"/>
  <c r="AI54" i="5" s="1"/>
  <c r="Y54" i="5"/>
  <c r="Z54" i="5" s="1"/>
  <c r="P54" i="5"/>
  <c r="Q54" i="5" s="1"/>
  <c r="G54" i="5"/>
  <c r="H54" i="5" s="1"/>
  <c r="AH53" i="5"/>
  <c r="AI53" i="5" s="1"/>
  <c r="Y53" i="5"/>
  <c r="Z53" i="5" s="1"/>
  <c r="P53" i="5"/>
  <c r="Q53" i="5" s="1"/>
  <c r="G53" i="5"/>
  <c r="H53" i="5" s="1"/>
  <c r="AH52" i="5"/>
  <c r="AI52" i="5" s="1"/>
  <c r="Y52" i="5"/>
  <c r="Z52" i="5" s="1"/>
  <c r="P52" i="5"/>
  <c r="Q52" i="5" s="1"/>
  <c r="G52" i="5"/>
  <c r="H52" i="5" s="1"/>
  <c r="AH51" i="5"/>
  <c r="AI51" i="5" s="1"/>
  <c r="Y51" i="5"/>
  <c r="Z51" i="5" s="1"/>
  <c r="P51" i="5"/>
  <c r="Q51" i="5" s="1"/>
  <c r="G51" i="5"/>
  <c r="H51" i="5" s="1"/>
  <c r="AH50" i="5"/>
  <c r="AI50" i="5" s="1"/>
  <c r="Y50" i="5"/>
  <c r="Z50" i="5" s="1"/>
  <c r="P50" i="5"/>
  <c r="Q50" i="5" s="1"/>
  <c r="G50" i="5"/>
  <c r="H50" i="5" s="1"/>
  <c r="AH49" i="5"/>
  <c r="AI49" i="5" s="1"/>
  <c r="Y49" i="5"/>
  <c r="Z49" i="5" s="1"/>
  <c r="P49" i="5"/>
  <c r="Q49" i="5" s="1"/>
  <c r="G49" i="5"/>
  <c r="H49" i="5" s="1"/>
  <c r="AH48" i="5"/>
  <c r="AI48" i="5" s="1"/>
  <c r="Y48" i="5"/>
  <c r="Z48" i="5" s="1"/>
  <c r="P48" i="5"/>
  <c r="Q48" i="5" s="1"/>
  <c r="G48" i="5"/>
  <c r="H48" i="5" s="1"/>
  <c r="AH47" i="5"/>
  <c r="AI47" i="5" s="1"/>
  <c r="Y47" i="5"/>
  <c r="Z47" i="5" s="1"/>
  <c r="P47" i="5"/>
  <c r="Q47" i="5" s="1"/>
  <c r="G47" i="5"/>
  <c r="H47" i="5" s="1"/>
  <c r="AH46" i="5"/>
  <c r="AI46" i="5" s="1"/>
  <c r="Y46" i="5"/>
  <c r="Z46" i="5" s="1"/>
  <c r="P46" i="5"/>
  <c r="Q46" i="5" s="1"/>
  <c r="G46" i="5"/>
  <c r="H46" i="5" s="1"/>
  <c r="AH45" i="5"/>
  <c r="AI45" i="5" s="1"/>
  <c r="Y45" i="5"/>
  <c r="Z45" i="5" s="1"/>
  <c r="P45" i="5"/>
  <c r="Q45" i="5" s="1"/>
  <c r="G45" i="5"/>
  <c r="H45" i="5" s="1"/>
  <c r="AH44" i="5"/>
  <c r="AI44" i="5" s="1"/>
  <c r="Y44" i="5"/>
  <c r="Z44" i="5" s="1"/>
  <c r="P44" i="5"/>
  <c r="Q44" i="5" s="1"/>
  <c r="G44" i="5"/>
  <c r="H44" i="5" s="1"/>
  <c r="AH43" i="5"/>
  <c r="AI43" i="5" s="1"/>
  <c r="Y43" i="5"/>
  <c r="Z43" i="5" s="1"/>
  <c r="P43" i="5"/>
  <c r="Q43" i="5" s="1"/>
  <c r="G43" i="5"/>
  <c r="H43" i="5" s="1"/>
  <c r="AH42" i="5"/>
  <c r="AI42" i="5" s="1"/>
  <c r="Y42" i="5"/>
  <c r="Z42" i="5" s="1"/>
  <c r="P42" i="5"/>
  <c r="Q42" i="5" s="1"/>
  <c r="G42" i="5"/>
  <c r="H42" i="5" s="1"/>
  <c r="AH41" i="5"/>
  <c r="AI41" i="5" s="1"/>
  <c r="Y41" i="5"/>
  <c r="Z41" i="5" s="1"/>
  <c r="P41" i="5"/>
  <c r="Q41" i="5" s="1"/>
  <c r="G41" i="5"/>
  <c r="H41" i="5" s="1"/>
  <c r="AH40" i="5"/>
  <c r="AI40" i="5" s="1"/>
  <c r="Y40" i="5"/>
  <c r="Z40" i="5" s="1"/>
  <c r="P40" i="5"/>
  <c r="Q40" i="5" s="1"/>
  <c r="G40" i="5"/>
  <c r="H40" i="5" s="1"/>
  <c r="AH39" i="5"/>
  <c r="AI39" i="5" s="1"/>
  <c r="Y39" i="5"/>
  <c r="Z39" i="5" s="1"/>
  <c r="P39" i="5"/>
  <c r="Q39" i="5" s="1"/>
  <c r="G39" i="5"/>
  <c r="H39" i="5" s="1"/>
  <c r="AH38" i="5"/>
  <c r="AI38" i="5" s="1"/>
  <c r="Y38" i="5"/>
  <c r="Z38" i="5" s="1"/>
  <c r="P38" i="5"/>
  <c r="Q38" i="5" s="1"/>
  <c r="G38" i="5"/>
  <c r="H38" i="5" s="1"/>
  <c r="AH37" i="5"/>
  <c r="AH65" i="5" s="1"/>
  <c r="Y37" i="5"/>
  <c r="Y65" i="5" s="1"/>
  <c r="P37" i="5"/>
  <c r="P65" i="5" s="1"/>
  <c r="G37" i="5"/>
  <c r="G65" i="5" s="1"/>
  <c r="AG36" i="5"/>
  <c r="AG382" i="5" s="1"/>
  <c r="AF36" i="5"/>
  <c r="AF382" i="5" s="1"/>
  <c r="AE36" i="5"/>
  <c r="AE382" i="5" s="1"/>
  <c r="AD36" i="5"/>
  <c r="X36" i="5"/>
  <c r="X382" i="5" s="1"/>
  <c r="W36" i="5"/>
  <c r="W382" i="5" s="1"/>
  <c r="V36" i="5"/>
  <c r="V382" i="5" s="1"/>
  <c r="U36" i="5"/>
  <c r="O36" i="5"/>
  <c r="O382" i="5" s="1"/>
  <c r="N36" i="5"/>
  <c r="N382" i="5" s="1"/>
  <c r="M36" i="5"/>
  <c r="M382" i="5" s="1"/>
  <c r="L36" i="5"/>
  <c r="F36" i="5"/>
  <c r="F382" i="5" s="1"/>
  <c r="E36" i="5"/>
  <c r="E382" i="5" s="1"/>
  <c r="D36" i="5"/>
  <c r="D382" i="5" s="1"/>
  <c r="C36" i="5"/>
  <c r="AH35" i="5"/>
  <c r="AI35" i="5" s="1"/>
  <c r="Y35" i="5"/>
  <c r="Z35" i="5" s="1"/>
  <c r="P35" i="5"/>
  <c r="Q35" i="5" s="1"/>
  <c r="G35" i="5"/>
  <c r="H35" i="5" s="1"/>
  <c r="AI34" i="5"/>
  <c r="AH34" i="5"/>
  <c r="Z34" i="5"/>
  <c r="Y34" i="5"/>
  <c r="Q34" i="5"/>
  <c r="P34" i="5"/>
  <c r="H34" i="5"/>
  <c r="G34" i="5"/>
  <c r="AH33" i="5"/>
  <c r="AI33" i="5" s="1"/>
  <c r="Y33" i="5"/>
  <c r="Z33" i="5" s="1"/>
  <c r="P33" i="5"/>
  <c r="Q33" i="5" s="1"/>
  <c r="G33" i="5"/>
  <c r="H33" i="5" s="1"/>
  <c r="AH32" i="5"/>
  <c r="AI32" i="5" s="1"/>
  <c r="Y32" i="5"/>
  <c r="Z32" i="5" s="1"/>
  <c r="P32" i="5"/>
  <c r="Q32" i="5" s="1"/>
  <c r="G32" i="5"/>
  <c r="H32" i="5" s="1"/>
  <c r="AH31" i="5"/>
  <c r="AI31" i="5" s="1"/>
  <c r="Y31" i="5"/>
  <c r="Z31" i="5" s="1"/>
  <c r="P31" i="5"/>
  <c r="Q31" i="5" s="1"/>
  <c r="G31" i="5"/>
  <c r="H31" i="5" s="1"/>
  <c r="AH30" i="5"/>
  <c r="AI30" i="5" s="1"/>
  <c r="Y30" i="5"/>
  <c r="Z30" i="5" s="1"/>
  <c r="P30" i="5"/>
  <c r="Q30" i="5" s="1"/>
  <c r="G30" i="5"/>
  <c r="H30" i="5" s="1"/>
  <c r="AH29" i="5"/>
  <c r="AI29" i="5" s="1"/>
  <c r="Y29" i="5"/>
  <c r="Z29" i="5" s="1"/>
  <c r="P29" i="5"/>
  <c r="Q29" i="5" s="1"/>
  <c r="G29" i="5"/>
  <c r="H29" i="5" s="1"/>
  <c r="AH28" i="5"/>
  <c r="AI28" i="5" s="1"/>
  <c r="Y28" i="5"/>
  <c r="Z28" i="5" s="1"/>
  <c r="P28" i="5"/>
  <c r="Q28" i="5" s="1"/>
  <c r="G28" i="5"/>
  <c r="H28" i="5" s="1"/>
  <c r="AH27" i="5"/>
  <c r="AI27" i="5" s="1"/>
  <c r="Y27" i="5"/>
  <c r="Z27" i="5" s="1"/>
  <c r="P27" i="5"/>
  <c r="Q27" i="5" s="1"/>
  <c r="G27" i="5"/>
  <c r="H27" i="5" s="1"/>
  <c r="AH26" i="5"/>
  <c r="AI26" i="5" s="1"/>
  <c r="Y26" i="5"/>
  <c r="Z26" i="5" s="1"/>
  <c r="P26" i="5"/>
  <c r="Q26" i="5" s="1"/>
  <c r="G26" i="5"/>
  <c r="H26" i="5" s="1"/>
  <c r="AH25" i="5"/>
  <c r="AI25" i="5" s="1"/>
  <c r="Y25" i="5"/>
  <c r="Z25" i="5" s="1"/>
  <c r="P25" i="5"/>
  <c r="Q25" i="5" s="1"/>
  <c r="G25" i="5"/>
  <c r="H25" i="5" s="1"/>
  <c r="AH24" i="5"/>
  <c r="AI24" i="5" s="1"/>
  <c r="Y24" i="5"/>
  <c r="Z24" i="5" s="1"/>
  <c r="P24" i="5"/>
  <c r="Q24" i="5" s="1"/>
  <c r="G24" i="5"/>
  <c r="H24" i="5" s="1"/>
  <c r="AH23" i="5"/>
  <c r="AI23" i="5" s="1"/>
  <c r="Y23" i="5"/>
  <c r="Z23" i="5" s="1"/>
  <c r="P23" i="5"/>
  <c r="Q23" i="5" s="1"/>
  <c r="G23" i="5"/>
  <c r="H23" i="5" s="1"/>
  <c r="AH22" i="5"/>
  <c r="AI22" i="5" s="1"/>
  <c r="Y22" i="5"/>
  <c r="Z22" i="5" s="1"/>
  <c r="P22" i="5"/>
  <c r="Q22" i="5" s="1"/>
  <c r="G22" i="5"/>
  <c r="H22" i="5" s="1"/>
  <c r="AH21" i="5"/>
  <c r="AI21" i="5" s="1"/>
  <c r="Y21" i="5"/>
  <c r="Z21" i="5" s="1"/>
  <c r="P21" i="5"/>
  <c r="Q21" i="5" s="1"/>
  <c r="G21" i="5"/>
  <c r="H21" i="5" s="1"/>
  <c r="AH20" i="5"/>
  <c r="AI20" i="5" s="1"/>
  <c r="Y20" i="5"/>
  <c r="Z20" i="5" s="1"/>
  <c r="P20" i="5"/>
  <c r="Q20" i="5" s="1"/>
  <c r="G20" i="5"/>
  <c r="H20" i="5" s="1"/>
  <c r="AH19" i="5"/>
  <c r="AI19" i="5" s="1"/>
  <c r="Y19" i="5"/>
  <c r="Z19" i="5" s="1"/>
  <c r="P19" i="5"/>
  <c r="Q19" i="5" s="1"/>
  <c r="G19" i="5"/>
  <c r="H19" i="5" s="1"/>
  <c r="AH18" i="5"/>
  <c r="AI18" i="5" s="1"/>
  <c r="Y18" i="5"/>
  <c r="Z18" i="5" s="1"/>
  <c r="P18" i="5"/>
  <c r="Q18" i="5" s="1"/>
  <c r="G18" i="5"/>
  <c r="H18" i="5" s="1"/>
  <c r="AH17" i="5"/>
  <c r="AI17" i="5" s="1"/>
  <c r="Y17" i="5"/>
  <c r="Z17" i="5" s="1"/>
  <c r="P17" i="5"/>
  <c r="Q17" i="5" s="1"/>
  <c r="G17" i="5"/>
  <c r="H17" i="5" s="1"/>
  <c r="AH16" i="5"/>
  <c r="AI16" i="5" s="1"/>
  <c r="Y16" i="5"/>
  <c r="Z16" i="5" s="1"/>
  <c r="P16" i="5"/>
  <c r="Q16" i="5" s="1"/>
  <c r="G16" i="5"/>
  <c r="H16" i="5" s="1"/>
  <c r="AH15" i="5"/>
  <c r="AI15" i="5" s="1"/>
  <c r="Y15" i="5"/>
  <c r="Z15" i="5" s="1"/>
  <c r="P15" i="5"/>
  <c r="Q15" i="5" s="1"/>
  <c r="G15" i="5"/>
  <c r="H15" i="5" s="1"/>
  <c r="AH14" i="5"/>
  <c r="AI14" i="5" s="1"/>
  <c r="Y14" i="5"/>
  <c r="Z14" i="5" s="1"/>
  <c r="P14" i="5"/>
  <c r="Q14" i="5" s="1"/>
  <c r="G14" i="5"/>
  <c r="H14" i="5" s="1"/>
  <c r="AH13" i="5"/>
  <c r="AI13" i="5" s="1"/>
  <c r="Y13" i="5"/>
  <c r="Z13" i="5" s="1"/>
  <c r="P13" i="5"/>
  <c r="Q13" i="5" s="1"/>
  <c r="G13" i="5"/>
  <c r="H13" i="5" s="1"/>
  <c r="AH12" i="5"/>
  <c r="AI12" i="5" s="1"/>
  <c r="Y12" i="5"/>
  <c r="Z12" i="5" s="1"/>
  <c r="P12" i="5"/>
  <c r="Q12" i="5" s="1"/>
  <c r="G12" i="5"/>
  <c r="H12" i="5" s="1"/>
  <c r="AH11" i="5"/>
  <c r="AI11" i="5" s="1"/>
  <c r="Y11" i="5"/>
  <c r="Z11" i="5" s="1"/>
  <c r="P11" i="5"/>
  <c r="Q11" i="5" s="1"/>
  <c r="G11" i="5"/>
  <c r="H11" i="5" s="1"/>
  <c r="AH10" i="5"/>
  <c r="AI10" i="5" s="1"/>
  <c r="Y10" i="5"/>
  <c r="Z10" i="5" s="1"/>
  <c r="P10" i="5"/>
  <c r="Q10" i="5" s="1"/>
  <c r="G10" i="5"/>
  <c r="H10" i="5" s="1"/>
  <c r="AH9" i="5"/>
  <c r="AI9" i="5" s="1"/>
  <c r="Y9" i="5"/>
  <c r="Z9" i="5" s="1"/>
  <c r="P9" i="5"/>
  <c r="Q9" i="5" s="1"/>
  <c r="G9" i="5"/>
  <c r="H9" i="5" s="1"/>
  <c r="AH8" i="5"/>
  <c r="AI8" i="5" s="1"/>
  <c r="Y8" i="5"/>
  <c r="Z8" i="5" s="1"/>
  <c r="P8" i="5"/>
  <c r="Q8" i="5" s="1"/>
  <c r="G8" i="5"/>
  <c r="H8" i="5" s="1"/>
  <c r="AH7" i="5"/>
  <c r="AI7" i="5" s="1"/>
  <c r="Y7" i="5"/>
  <c r="Z7" i="5" s="1"/>
  <c r="P7" i="5"/>
  <c r="Q7" i="5" s="1"/>
  <c r="G7" i="5"/>
  <c r="H7" i="5" s="1"/>
  <c r="AH6" i="5"/>
  <c r="AI6" i="5" s="1"/>
  <c r="Y6" i="5"/>
  <c r="Z6" i="5" s="1"/>
  <c r="P6" i="5"/>
  <c r="Q6" i="5" s="1"/>
  <c r="G6" i="5"/>
  <c r="H6" i="5" s="1"/>
  <c r="AI5" i="5"/>
  <c r="AH5" i="5"/>
  <c r="Z5" i="5"/>
  <c r="Y5" i="5"/>
  <c r="Q5" i="5"/>
  <c r="P5" i="5"/>
  <c r="P36" i="5" s="1"/>
  <c r="H5" i="5"/>
  <c r="G5" i="5"/>
  <c r="G36" i="5" s="1"/>
  <c r="AH4" i="5"/>
  <c r="Y4" i="5"/>
  <c r="P4" i="5"/>
  <c r="G4" i="5"/>
  <c r="H36" i="5" l="1"/>
  <c r="Q36" i="5"/>
  <c r="Z36" i="5"/>
  <c r="AI36" i="5"/>
  <c r="Y36" i="5"/>
  <c r="Y382" i="5" s="1"/>
  <c r="E10" i="6" s="1"/>
  <c r="AH36" i="5"/>
  <c r="AH382" i="5" s="1"/>
  <c r="E13" i="6" s="1"/>
  <c r="H37" i="5"/>
  <c r="H65" i="5" s="1"/>
  <c r="Q37" i="5"/>
  <c r="Q65" i="5" s="1"/>
  <c r="Z37" i="5"/>
  <c r="Z65" i="5" s="1"/>
  <c r="AI37" i="5"/>
  <c r="AI65" i="5" s="1"/>
  <c r="H66" i="5"/>
  <c r="H97" i="5" s="1"/>
  <c r="Q66" i="5"/>
  <c r="Q97" i="5" s="1"/>
  <c r="Z66" i="5"/>
  <c r="Z97" i="5" s="1"/>
  <c r="AI66" i="5"/>
  <c r="AI97" i="5" s="1"/>
  <c r="P128" i="5"/>
  <c r="AH128" i="5"/>
  <c r="H161" i="5"/>
  <c r="H191" i="5" s="1"/>
  <c r="Q161" i="5"/>
  <c r="Q191" i="5" s="1"/>
  <c r="Z161" i="5"/>
  <c r="Z191" i="5" s="1"/>
  <c r="AI161" i="5"/>
  <c r="AI191" i="5" s="1"/>
  <c r="P382" i="5"/>
  <c r="E7" i="6" s="1"/>
  <c r="G382" i="5"/>
  <c r="E4" i="6" s="1"/>
  <c r="Q3" i="6"/>
  <c r="C382" i="5"/>
  <c r="Q6" i="6"/>
  <c r="E6" i="6" s="1"/>
  <c r="L382" i="5"/>
  <c r="Q9" i="6"/>
  <c r="U382" i="5"/>
  <c r="Q12" i="6"/>
  <c r="E12" i="6" s="1"/>
  <c r="AD382" i="5"/>
  <c r="H98" i="5"/>
  <c r="H128" i="5" s="1"/>
  <c r="Q98" i="5"/>
  <c r="Q128" i="5" s="1"/>
  <c r="Z98" i="5"/>
  <c r="Z128" i="5" s="1"/>
  <c r="AI98" i="5"/>
  <c r="AI128" i="5" s="1"/>
  <c r="H129" i="5"/>
  <c r="H160" i="5" s="1"/>
  <c r="Q129" i="5"/>
  <c r="Q160" i="5" s="1"/>
  <c r="Z129" i="5"/>
  <c r="Z160" i="5" s="1"/>
  <c r="AI129" i="5"/>
  <c r="AI160" i="5" s="1"/>
  <c r="E3" i="6"/>
  <c r="E9" i="6"/>
  <c r="E14" i="6" l="1"/>
  <c r="AI382" i="5"/>
  <c r="E11" i="6"/>
  <c r="Z382" i="5"/>
  <c r="Q382" i="5"/>
  <c r="E8" i="6"/>
  <c r="E5" i="6"/>
  <c r="H382" i="5"/>
  <c r="AD4" i="6"/>
  <c r="AD5" i="6" s="1"/>
  <c r="AB4" i="6"/>
  <c r="AB5" i="6" s="1"/>
  <c r="Z4" i="6"/>
  <c r="Z5" i="6" s="1"/>
  <c r="X4" i="6"/>
  <c r="X5" i="6" s="1"/>
  <c r="V4" i="6"/>
  <c r="V5" i="6" s="1"/>
  <c r="T4" i="6"/>
  <c r="T5" i="6" s="1"/>
  <c r="R4" i="6"/>
  <c r="R5" i="6" s="1"/>
  <c r="P4" i="6"/>
  <c r="P5" i="6" s="1"/>
  <c r="N4" i="6"/>
  <c r="N5" i="6" s="1"/>
  <c r="L4" i="6"/>
  <c r="L5" i="6" s="1"/>
  <c r="J4" i="6"/>
  <c r="J5" i="6" s="1"/>
  <c r="H4" i="6"/>
  <c r="H5" i="6" s="1"/>
  <c r="F4" i="6"/>
  <c r="F5" i="6" s="1"/>
  <c r="AC4" i="6"/>
  <c r="AC5" i="6" s="1"/>
  <c r="AA4" i="6"/>
  <c r="AA5" i="6" s="1"/>
  <c r="Y4" i="6"/>
  <c r="Y5" i="6" s="1"/>
  <c r="W4" i="6"/>
  <c r="W5" i="6" s="1"/>
  <c r="U4" i="6"/>
  <c r="U5" i="6" s="1"/>
  <c r="S4" i="6"/>
  <c r="S5" i="6" s="1"/>
  <c r="Q4" i="6"/>
  <c r="O4" i="6"/>
  <c r="O5" i="6" s="1"/>
  <c r="M4" i="6"/>
  <c r="M5" i="6" s="1"/>
  <c r="K4" i="6"/>
  <c r="K5" i="6" s="1"/>
  <c r="I4" i="6"/>
  <c r="I5" i="6" s="1"/>
  <c r="G4" i="6"/>
  <c r="G5" i="6" s="1"/>
  <c r="AC7" i="6"/>
  <c r="AC8" i="6" s="1"/>
  <c r="AA7" i="6"/>
  <c r="AA8" i="6" s="1"/>
  <c r="Y7" i="6"/>
  <c r="Y8" i="6" s="1"/>
  <c r="W7" i="6"/>
  <c r="W8" i="6" s="1"/>
  <c r="U7" i="6"/>
  <c r="U8" i="6" s="1"/>
  <c r="S7" i="6"/>
  <c r="S8" i="6" s="1"/>
  <c r="Q7" i="6"/>
  <c r="O7" i="6"/>
  <c r="O8" i="6" s="1"/>
  <c r="M7" i="6"/>
  <c r="M8" i="6" s="1"/>
  <c r="K7" i="6"/>
  <c r="K8" i="6" s="1"/>
  <c r="I7" i="6"/>
  <c r="I8" i="6" s="1"/>
  <c r="G7" i="6"/>
  <c r="G8" i="6" s="1"/>
  <c r="AD7" i="6"/>
  <c r="AD8" i="6" s="1"/>
  <c r="AB7" i="6"/>
  <c r="AB8" i="6" s="1"/>
  <c r="Z7" i="6"/>
  <c r="Z8" i="6" s="1"/>
  <c r="X7" i="6"/>
  <c r="X8" i="6" s="1"/>
  <c r="V7" i="6"/>
  <c r="V8" i="6" s="1"/>
  <c r="T7" i="6"/>
  <c r="T8" i="6" s="1"/>
  <c r="R7" i="6"/>
  <c r="R8" i="6" s="1"/>
  <c r="P7" i="6"/>
  <c r="P8" i="6" s="1"/>
  <c r="N7" i="6"/>
  <c r="N8" i="6" s="1"/>
  <c r="L7" i="6"/>
  <c r="L8" i="6" s="1"/>
  <c r="J7" i="6"/>
  <c r="J8" i="6" s="1"/>
  <c r="H7" i="6"/>
  <c r="H8" i="6" s="1"/>
  <c r="F7" i="6"/>
  <c r="F8" i="6" s="1"/>
  <c r="AC13" i="6"/>
  <c r="AC14" i="6" s="1"/>
  <c r="AA13" i="6"/>
  <c r="AA14" i="6" s="1"/>
  <c r="Y13" i="6"/>
  <c r="Y14" i="6" s="1"/>
  <c r="W13" i="6"/>
  <c r="W14" i="6" s="1"/>
  <c r="U13" i="6"/>
  <c r="U14" i="6" s="1"/>
  <c r="S13" i="6"/>
  <c r="S14" i="6" s="1"/>
  <c r="Q13" i="6"/>
  <c r="Q14" i="6" s="1"/>
  <c r="O13" i="6"/>
  <c r="O14" i="6" s="1"/>
  <c r="M13" i="6"/>
  <c r="M14" i="6" s="1"/>
  <c r="K13" i="6"/>
  <c r="K14" i="6" s="1"/>
  <c r="I13" i="6"/>
  <c r="I14" i="6" s="1"/>
  <c r="G13" i="6"/>
  <c r="G14" i="6" s="1"/>
  <c r="AD13" i="6"/>
  <c r="AD14" i="6" s="1"/>
  <c r="AB13" i="6"/>
  <c r="AB14" i="6" s="1"/>
  <c r="Z13" i="6"/>
  <c r="Z14" i="6" s="1"/>
  <c r="X13" i="6"/>
  <c r="X14" i="6" s="1"/>
  <c r="V13" i="6"/>
  <c r="V14" i="6" s="1"/>
  <c r="T13" i="6"/>
  <c r="T14" i="6" s="1"/>
  <c r="R13" i="6"/>
  <c r="R14" i="6" s="1"/>
  <c r="P13" i="6"/>
  <c r="P14" i="6" s="1"/>
  <c r="N13" i="6"/>
  <c r="N14" i="6" s="1"/>
  <c r="L13" i="6"/>
  <c r="L14" i="6" s="1"/>
  <c r="J13" i="6"/>
  <c r="J14" i="6" s="1"/>
  <c r="H13" i="6"/>
  <c r="H14" i="6" s="1"/>
  <c r="F13" i="6"/>
  <c r="F14" i="6" s="1"/>
  <c r="Q8" i="6"/>
  <c r="Q5" i="6"/>
  <c r="AD10" i="6"/>
  <c r="AD11" i="6" s="1"/>
  <c r="AB10" i="6"/>
  <c r="AB11" i="6" s="1"/>
  <c r="Z10" i="6"/>
  <c r="Z11" i="6" s="1"/>
  <c r="X10" i="6"/>
  <c r="X11" i="6" s="1"/>
  <c r="V10" i="6"/>
  <c r="V11" i="6" s="1"/>
  <c r="T10" i="6"/>
  <c r="T11" i="6" s="1"/>
  <c r="R10" i="6"/>
  <c r="R11" i="6" s="1"/>
  <c r="P10" i="6"/>
  <c r="P11" i="6" s="1"/>
  <c r="N10" i="6"/>
  <c r="N11" i="6" s="1"/>
  <c r="L10" i="6"/>
  <c r="L11" i="6" s="1"/>
  <c r="J10" i="6"/>
  <c r="J11" i="6" s="1"/>
  <c r="H10" i="6"/>
  <c r="H11" i="6" s="1"/>
  <c r="F10" i="6"/>
  <c r="F11" i="6" s="1"/>
  <c r="AC10" i="6"/>
  <c r="AC11" i="6" s="1"/>
  <c r="AA10" i="6"/>
  <c r="AA11" i="6" s="1"/>
  <c r="Y10" i="6"/>
  <c r="Y11" i="6" s="1"/>
  <c r="W10" i="6"/>
  <c r="W11" i="6" s="1"/>
  <c r="U10" i="6"/>
  <c r="U11" i="6" s="1"/>
  <c r="S10" i="6"/>
  <c r="S11" i="6" s="1"/>
  <c r="Q10" i="6"/>
  <c r="Q11" i="6" s="1"/>
  <c r="O10" i="6"/>
  <c r="O11" i="6" s="1"/>
  <c r="M10" i="6"/>
  <c r="M11" i="6" s="1"/>
  <c r="K10" i="6"/>
  <c r="K11" i="6" s="1"/>
  <c r="I10" i="6"/>
  <c r="I11" i="6" s="1"/>
  <c r="G10" i="6"/>
  <c r="G11" i="6" s="1"/>
  <c r="G5" i="1" l="1"/>
  <c r="G4" i="1"/>
  <c r="G3" i="1"/>
  <c r="G2" i="1"/>
  <c r="F5" i="1"/>
  <c r="F4" i="1"/>
  <c r="F3" i="1"/>
  <c r="F2" i="1"/>
  <c r="J3" i="4" l="1"/>
  <c r="M2" i="4" l="1"/>
  <c r="J2" i="4"/>
  <c r="L23" i="3" l="1"/>
  <c r="L22" i="3"/>
  <c r="L21" i="3"/>
  <c r="L16" i="3"/>
  <c r="L15" i="3"/>
  <c r="L14" i="3"/>
  <c r="L10" i="3"/>
  <c r="L9" i="3"/>
  <c r="L8" i="3"/>
  <c r="L7" i="3"/>
  <c r="L11" i="3"/>
  <c r="L2932" i="3" l="1"/>
  <c r="M2932" i="3" s="1"/>
  <c r="N2932" i="3" s="1"/>
  <c r="R2932" i="3" s="1"/>
  <c r="K2932" i="3"/>
  <c r="J2932" i="3"/>
  <c r="J266" i="3"/>
  <c r="K266" i="3"/>
  <c r="L266" i="3"/>
  <c r="M266" i="3" s="1"/>
  <c r="N266" i="3" s="1"/>
  <c r="R266" i="3" s="1"/>
  <c r="J267" i="3"/>
  <c r="K267" i="3"/>
  <c r="L267" i="3"/>
  <c r="M267" i="3" s="1"/>
  <c r="N267" i="3" s="1"/>
  <c r="R267" i="3" s="1"/>
  <c r="J268" i="3"/>
  <c r="K268" i="3"/>
  <c r="L268" i="3"/>
  <c r="M268" i="3" s="1"/>
  <c r="N268" i="3" s="1"/>
  <c r="R268" i="3" s="1"/>
  <c r="J269" i="3"/>
  <c r="K269" i="3"/>
  <c r="L269" i="3"/>
  <c r="M269" i="3" s="1"/>
  <c r="N269" i="3" s="1"/>
  <c r="R269" i="3" s="1"/>
  <c r="J270" i="3"/>
  <c r="K270" i="3"/>
  <c r="L270" i="3"/>
  <c r="M270" i="3" s="1"/>
  <c r="N270" i="3" s="1"/>
  <c r="R270" i="3" s="1"/>
  <c r="J271" i="3"/>
  <c r="K271" i="3"/>
  <c r="L271" i="3"/>
  <c r="M271" i="3" s="1"/>
  <c r="N271" i="3" s="1"/>
  <c r="R271" i="3" s="1"/>
  <c r="J272" i="3"/>
  <c r="K272" i="3"/>
  <c r="L272" i="3"/>
  <c r="M272" i="3" s="1"/>
  <c r="N272" i="3" s="1"/>
  <c r="R272" i="3" s="1"/>
  <c r="J273" i="3"/>
  <c r="K273" i="3"/>
  <c r="L273" i="3"/>
  <c r="M273" i="3" s="1"/>
  <c r="N273" i="3" s="1"/>
  <c r="R273" i="3" s="1"/>
  <c r="J274" i="3"/>
  <c r="K274" i="3"/>
  <c r="L274" i="3"/>
  <c r="M274" i="3" s="1"/>
  <c r="N274" i="3" s="1"/>
  <c r="R274" i="3" s="1"/>
  <c r="J275" i="3"/>
  <c r="K275" i="3"/>
  <c r="L275" i="3"/>
  <c r="M275" i="3" s="1"/>
  <c r="N275" i="3" s="1"/>
  <c r="R275" i="3" s="1"/>
  <c r="J276" i="3"/>
  <c r="K276" i="3"/>
  <c r="L276" i="3"/>
  <c r="M276" i="3" s="1"/>
  <c r="N276" i="3" s="1"/>
  <c r="R276" i="3" s="1"/>
  <c r="J277" i="3"/>
  <c r="K277" i="3"/>
  <c r="L277" i="3"/>
  <c r="M277" i="3" s="1"/>
  <c r="N277" i="3" s="1"/>
  <c r="R277" i="3" s="1"/>
  <c r="J278" i="3"/>
  <c r="K278" i="3"/>
  <c r="L278" i="3"/>
  <c r="M278" i="3" s="1"/>
  <c r="N278" i="3" s="1"/>
  <c r="R278" i="3" s="1"/>
  <c r="J279" i="3"/>
  <c r="K279" i="3"/>
  <c r="L279" i="3"/>
  <c r="M279" i="3" s="1"/>
  <c r="N279" i="3" s="1"/>
  <c r="R279" i="3" s="1"/>
  <c r="J280" i="3"/>
  <c r="K280" i="3"/>
  <c r="L280" i="3"/>
  <c r="M280" i="3" s="1"/>
  <c r="N280" i="3" s="1"/>
  <c r="R280" i="3" s="1"/>
  <c r="J281" i="3"/>
  <c r="K281" i="3"/>
  <c r="L281" i="3"/>
  <c r="M281" i="3" s="1"/>
  <c r="N281" i="3" s="1"/>
  <c r="R281" i="3" s="1"/>
  <c r="J282" i="3"/>
  <c r="K282" i="3"/>
  <c r="L282" i="3"/>
  <c r="M282" i="3" s="1"/>
  <c r="N282" i="3" s="1"/>
  <c r="R282" i="3" s="1"/>
  <c r="J283" i="3"/>
  <c r="K283" i="3"/>
  <c r="L283" i="3"/>
  <c r="M283" i="3" s="1"/>
  <c r="N283" i="3" s="1"/>
  <c r="R283" i="3" s="1"/>
  <c r="J284" i="3"/>
  <c r="K284" i="3"/>
  <c r="L284" i="3"/>
  <c r="M284" i="3" s="1"/>
  <c r="N284" i="3" s="1"/>
  <c r="R284" i="3" s="1"/>
  <c r="J285" i="3"/>
  <c r="K285" i="3"/>
  <c r="L285" i="3"/>
  <c r="M285" i="3" s="1"/>
  <c r="N285" i="3" s="1"/>
  <c r="R285" i="3" s="1"/>
  <c r="J286" i="3"/>
  <c r="K286" i="3"/>
  <c r="L286" i="3"/>
  <c r="M286" i="3" s="1"/>
  <c r="N286" i="3" s="1"/>
  <c r="R286" i="3" s="1"/>
  <c r="J287" i="3"/>
  <c r="K287" i="3"/>
  <c r="L287" i="3"/>
  <c r="M287" i="3" s="1"/>
  <c r="N287" i="3" s="1"/>
  <c r="R287" i="3" s="1"/>
  <c r="J288" i="3"/>
  <c r="K288" i="3"/>
  <c r="L288" i="3"/>
  <c r="M288" i="3" s="1"/>
  <c r="N288" i="3" s="1"/>
  <c r="R288" i="3" s="1"/>
  <c r="J289" i="3"/>
  <c r="K289" i="3"/>
  <c r="L289" i="3"/>
  <c r="M289" i="3" s="1"/>
  <c r="N289" i="3" s="1"/>
  <c r="R289" i="3" s="1"/>
  <c r="J290" i="3"/>
  <c r="K290" i="3"/>
  <c r="L290" i="3"/>
  <c r="M290" i="3" s="1"/>
  <c r="N290" i="3" s="1"/>
  <c r="R290" i="3" s="1"/>
  <c r="J291" i="3"/>
  <c r="K291" i="3"/>
  <c r="L291" i="3"/>
  <c r="M291" i="3" s="1"/>
  <c r="N291" i="3" s="1"/>
  <c r="R291" i="3" s="1"/>
  <c r="J292" i="3"/>
  <c r="K292" i="3"/>
  <c r="L292" i="3"/>
  <c r="M292" i="3" s="1"/>
  <c r="N292" i="3" s="1"/>
  <c r="R292" i="3" s="1"/>
  <c r="J293" i="3"/>
  <c r="K293" i="3"/>
  <c r="L293" i="3"/>
  <c r="M293" i="3" s="1"/>
  <c r="N293" i="3" s="1"/>
  <c r="R293" i="3" s="1"/>
  <c r="J294" i="3"/>
  <c r="K294" i="3"/>
  <c r="L294" i="3"/>
  <c r="M294" i="3" s="1"/>
  <c r="N294" i="3" s="1"/>
  <c r="R294" i="3" s="1"/>
  <c r="J295" i="3"/>
  <c r="K295" i="3"/>
  <c r="L295" i="3"/>
  <c r="M295" i="3" s="1"/>
  <c r="N295" i="3" s="1"/>
  <c r="R295" i="3" s="1"/>
  <c r="J296" i="3"/>
  <c r="K296" i="3"/>
  <c r="L296" i="3"/>
  <c r="M296" i="3" s="1"/>
  <c r="N296" i="3" s="1"/>
  <c r="R296" i="3" s="1"/>
  <c r="J297" i="3"/>
  <c r="K297" i="3"/>
  <c r="L297" i="3"/>
  <c r="M297" i="3" s="1"/>
  <c r="N297" i="3" s="1"/>
  <c r="R297" i="3" s="1"/>
  <c r="J298" i="3"/>
  <c r="K298" i="3"/>
  <c r="L298" i="3"/>
  <c r="M298" i="3" s="1"/>
  <c r="N298" i="3" s="1"/>
  <c r="R298" i="3" s="1"/>
  <c r="J299" i="3"/>
  <c r="K299" i="3"/>
  <c r="L299" i="3"/>
  <c r="M299" i="3" s="1"/>
  <c r="N299" i="3" s="1"/>
  <c r="R299" i="3" s="1"/>
  <c r="J300" i="3"/>
  <c r="K300" i="3"/>
  <c r="L300" i="3"/>
  <c r="M300" i="3" s="1"/>
  <c r="N300" i="3" s="1"/>
  <c r="R300" i="3" s="1"/>
  <c r="J301" i="3"/>
  <c r="K301" i="3"/>
  <c r="L301" i="3"/>
  <c r="M301" i="3" s="1"/>
  <c r="N301" i="3" s="1"/>
  <c r="R301" i="3" s="1"/>
  <c r="J302" i="3"/>
  <c r="K302" i="3"/>
  <c r="L302" i="3"/>
  <c r="M302" i="3" s="1"/>
  <c r="N302" i="3" s="1"/>
  <c r="R302" i="3" s="1"/>
  <c r="J303" i="3"/>
  <c r="K303" i="3"/>
  <c r="L303" i="3"/>
  <c r="M303" i="3" s="1"/>
  <c r="N303" i="3" s="1"/>
  <c r="R303" i="3" s="1"/>
  <c r="J304" i="3"/>
  <c r="K304" i="3"/>
  <c r="L304" i="3"/>
  <c r="M304" i="3" s="1"/>
  <c r="N304" i="3" s="1"/>
  <c r="R304" i="3" s="1"/>
  <c r="J305" i="3"/>
  <c r="K305" i="3"/>
  <c r="L305" i="3"/>
  <c r="M305" i="3" s="1"/>
  <c r="N305" i="3" s="1"/>
  <c r="R305" i="3" s="1"/>
  <c r="J306" i="3"/>
  <c r="K306" i="3"/>
  <c r="L306" i="3"/>
  <c r="M306" i="3" s="1"/>
  <c r="N306" i="3" s="1"/>
  <c r="R306" i="3" s="1"/>
  <c r="J307" i="3"/>
  <c r="K307" i="3"/>
  <c r="L307" i="3"/>
  <c r="M307" i="3" s="1"/>
  <c r="N307" i="3" s="1"/>
  <c r="R307" i="3" s="1"/>
  <c r="J308" i="3"/>
  <c r="K308" i="3"/>
  <c r="L308" i="3"/>
  <c r="M308" i="3" s="1"/>
  <c r="N308" i="3" s="1"/>
  <c r="R308" i="3" s="1"/>
  <c r="J309" i="3"/>
  <c r="K309" i="3"/>
  <c r="L309" i="3"/>
  <c r="M309" i="3" s="1"/>
  <c r="N309" i="3" s="1"/>
  <c r="R309" i="3" s="1"/>
  <c r="J310" i="3"/>
  <c r="K310" i="3"/>
  <c r="L310" i="3"/>
  <c r="M310" i="3" s="1"/>
  <c r="N310" i="3" s="1"/>
  <c r="R310" i="3" s="1"/>
  <c r="J311" i="3"/>
  <c r="K311" i="3"/>
  <c r="L311" i="3"/>
  <c r="M311" i="3" s="1"/>
  <c r="N311" i="3" s="1"/>
  <c r="R311" i="3" s="1"/>
  <c r="J312" i="3"/>
  <c r="K312" i="3"/>
  <c r="L312" i="3"/>
  <c r="M312" i="3" s="1"/>
  <c r="N312" i="3" s="1"/>
  <c r="R312" i="3" s="1"/>
  <c r="J313" i="3"/>
  <c r="K313" i="3"/>
  <c r="L313" i="3"/>
  <c r="M313" i="3" s="1"/>
  <c r="N313" i="3" s="1"/>
  <c r="R313" i="3" s="1"/>
  <c r="J314" i="3"/>
  <c r="K314" i="3"/>
  <c r="L314" i="3"/>
  <c r="M314" i="3" s="1"/>
  <c r="N314" i="3" s="1"/>
  <c r="R314" i="3" s="1"/>
  <c r="J315" i="3"/>
  <c r="K315" i="3"/>
  <c r="L315" i="3"/>
  <c r="M315" i="3" s="1"/>
  <c r="N315" i="3" s="1"/>
  <c r="R315" i="3" s="1"/>
  <c r="J316" i="3"/>
  <c r="K316" i="3"/>
  <c r="L316" i="3"/>
  <c r="M316" i="3" s="1"/>
  <c r="N316" i="3" s="1"/>
  <c r="R316" i="3" s="1"/>
  <c r="J317" i="3"/>
  <c r="K317" i="3"/>
  <c r="L317" i="3"/>
  <c r="M317" i="3" s="1"/>
  <c r="N317" i="3" s="1"/>
  <c r="R317" i="3" s="1"/>
  <c r="J318" i="3"/>
  <c r="K318" i="3"/>
  <c r="L318" i="3"/>
  <c r="M318" i="3" s="1"/>
  <c r="N318" i="3" s="1"/>
  <c r="R318" i="3" s="1"/>
  <c r="J319" i="3"/>
  <c r="K319" i="3"/>
  <c r="L319" i="3"/>
  <c r="M319" i="3" s="1"/>
  <c r="N319" i="3" s="1"/>
  <c r="R319" i="3" s="1"/>
  <c r="J320" i="3"/>
  <c r="K320" i="3"/>
  <c r="L320" i="3"/>
  <c r="M320" i="3" s="1"/>
  <c r="N320" i="3" s="1"/>
  <c r="R320" i="3" s="1"/>
  <c r="J321" i="3"/>
  <c r="K321" i="3"/>
  <c r="L321" i="3"/>
  <c r="M321" i="3" s="1"/>
  <c r="N321" i="3" s="1"/>
  <c r="R321" i="3" s="1"/>
  <c r="J322" i="3"/>
  <c r="K322" i="3"/>
  <c r="L322" i="3"/>
  <c r="M322" i="3" s="1"/>
  <c r="N322" i="3" s="1"/>
  <c r="R322" i="3" s="1"/>
  <c r="J323" i="3"/>
  <c r="K323" i="3"/>
  <c r="L323" i="3"/>
  <c r="M323" i="3" s="1"/>
  <c r="N323" i="3" s="1"/>
  <c r="R323" i="3" s="1"/>
  <c r="J324" i="3"/>
  <c r="K324" i="3"/>
  <c r="L324" i="3"/>
  <c r="M324" i="3" s="1"/>
  <c r="N324" i="3" s="1"/>
  <c r="R324" i="3" s="1"/>
  <c r="J325" i="3"/>
  <c r="K325" i="3"/>
  <c r="L325" i="3"/>
  <c r="M325" i="3" s="1"/>
  <c r="N325" i="3" s="1"/>
  <c r="R325" i="3" s="1"/>
  <c r="J326" i="3"/>
  <c r="K326" i="3"/>
  <c r="L326" i="3"/>
  <c r="M326" i="3" s="1"/>
  <c r="N326" i="3" s="1"/>
  <c r="R326" i="3" s="1"/>
  <c r="J327" i="3"/>
  <c r="K327" i="3"/>
  <c r="L327" i="3"/>
  <c r="M327" i="3" s="1"/>
  <c r="N327" i="3" s="1"/>
  <c r="R327" i="3" s="1"/>
  <c r="J328" i="3"/>
  <c r="K328" i="3"/>
  <c r="L328" i="3"/>
  <c r="M328" i="3" s="1"/>
  <c r="N328" i="3" s="1"/>
  <c r="R328" i="3" s="1"/>
  <c r="J329" i="3"/>
  <c r="K329" i="3"/>
  <c r="L329" i="3"/>
  <c r="M329" i="3" s="1"/>
  <c r="N329" i="3" s="1"/>
  <c r="R329" i="3" s="1"/>
  <c r="J330" i="3"/>
  <c r="K330" i="3"/>
  <c r="L330" i="3"/>
  <c r="M330" i="3" s="1"/>
  <c r="N330" i="3" s="1"/>
  <c r="R330" i="3" s="1"/>
  <c r="J331" i="3"/>
  <c r="K331" i="3"/>
  <c r="L331" i="3"/>
  <c r="M331" i="3" s="1"/>
  <c r="N331" i="3" s="1"/>
  <c r="R331" i="3" s="1"/>
  <c r="J332" i="3"/>
  <c r="K332" i="3"/>
  <c r="L332" i="3"/>
  <c r="M332" i="3" s="1"/>
  <c r="N332" i="3" s="1"/>
  <c r="R332" i="3" s="1"/>
  <c r="J333" i="3"/>
  <c r="K333" i="3"/>
  <c r="L333" i="3"/>
  <c r="M333" i="3" s="1"/>
  <c r="N333" i="3" s="1"/>
  <c r="R333" i="3" s="1"/>
  <c r="J334" i="3"/>
  <c r="K334" i="3"/>
  <c r="L334" i="3"/>
  <c r="M334" i="3" s="1"/>
  <c r="N334" i="3" s="1"/>
  <c r="R334" i="3" s="1"/>
  <c r="J335" i="3"/>
  <c r="K335" i="3"/>
  <c r="L335" i="3"/>
  <c r="M335" i="3" s="1"/>
  <c r="N335" i="3" s="1"/>
  <c r="R335" i="3" s="1"/>
  <c r="J336" i="3"/>
  <c r="K336" i="3"/>
  <c r="L336" i="3"/>
  <c r="M336" i="3" s="1"/>
  <c r="N336" i="3" s="1"/>
  <c r="R336" i="3" s="1"/>
  <c r="J337" i="3"/>
  <c r="K337" i="3"/>
  <c r="L337" i="3"/>
  <c r="M337" i="3" s="1"/>
  <c r="N337" i="3" s="1"/>
  <c r="R337" i="3" s="1"/>
  <c r="J338" i="3"/>
  <c r="K338" i="3"/>
  <c r="L338" i="3"/>
  <c r="M338" i="3" s="1"/>
  <c r="N338" i="3" s="1"/>
  <c r="R338" i="3" s="1"/>
  <c r="J339" i="3"/>
  <c r="K339" i="3"/>
  <c r="L339" i="3"/>
  <c r="M339" i="3" s="1"/>
  <c r="N339" i="3" s="1"/>
  <c r="R339" i="3" s="1"/>
  <c r="J340" i="3"/>
  <c r="K340" i="3"/>
  <c r="L340" i="3"/>
  <c r="M340" i="3" s="1"/>
  <c r="N340" i="3" s="1"/>
  <c r="R340" i="3" s="1"/>
  <c r="J341" i="3"/>
  <c r="K341" i="3"/>
  <c r="L341" i="3"/>
  <c r="M341" i="3" s="1"/>
  <c r="N341" i="3" s="1"/>
  <c r="R341" i="3" s="1"/>
  <c r="J342" i="3"/>
  <c r="K342" i="3"/>
  <c r="L342" i="3"/>
  <c r="M342" i="3" s="1"/>
  <c r="N342" i="3" s="1"/>
  <c r="R342" i="3" s="1"/>
  <c r="J343" i="3"/>
  <c r="K343" i="3"/>
  <c r="L343" i="3"/>
  <c r="M343" i="3" s="1"/>
  <c r="N343" i="3" s="1"/>
  <c r="R343" i="3" s="1"/>
  <c r="J344" i="3"/>
  <c r="K344" i="3"/>
  <c r="L344" i="3"/>
  <c r="M344" i="3" s="1"/>
  <c r="N344" i="3" s="1"/>
  <c r="R344" i="3" s="1"/>
  <c r="J345" i="3"/>
  <c r="K345" i="3"/>
  <c r="L345" i="3"/>
  <c r="M345" i="3" s="1"/>
  <c r="N345" i="3" s="1"/>
  <c r="R345" i="3" s="1"/>
  <c r="J346" i="3"/>
  <c r="K346" i="3"/>
  <c r="L346" i="3"/>
  <c r="M346" i="3" s="1"/>
  <c r="N346" i="3" s="1"/>
  <c r="R346" i="3" s="1"/>
  <c r="J347" i="3"/>
  <c r="K347" i="3"/>
  <c r="L347" i="3"/>
  <c r="M347" i="3" s="1"/>
  <c r="N347" i="3" s="1"/>
  <c r="R347" i="3" s="1"/>
  <c r="J348" i="3"/>
  <c r="K348" i="3"/>
  <c r="L348" i="3"/>
  <c r="M348" i="3" s="1"/>
  <c r="N348" i="3" s="1"/>
  <c r="R348" i="3" s="1"/>
  <c r="J349" i="3"/>
  <c r="K349" i="3"/>
  <c r="L349" i="3"/>
  <c r="M349" i="3" s="1"/>
  <c r="N349" i="3" s="1"/>
  <c r="R349" i="3" s="1"/>
  <c r="J350" i="3"/>
  <c r="K350" i="3"/>
  <c r="L350" i="3"/>
  <c r="M350" i="3" s="1"/>
  <c r="N350" i="3" s="1"/>
  <c r="R350" i="3" s="1"/>
  <c r="J351" i="3"/>
  <c r="K351" i="3"/>
  <c r="L351" i="3"/>
  <c r="M351" i="3" s="1"/>
  <c r="N351" i="3" s="1"/>
  <c r="R351" i="3" s="1"/>
  <c r="J352" i="3"/>
  <c r="K352" i="3"/>
  <c r="L352" i="3"/>
  <c r="M352" i="3" s="1"/>
  <c r="N352" i="3" s="1"/>
  <c r="R352" i="3" s="1"/>
  <c r="J353" i="3"/>
  <c r="K353" i="3"/>
  <c r="L353" i="3"/>
  <c r="M353" i="3" s="1"/>
  <c r="N353" i="3" s="1"/>
  <c r="R353" i="3" s="1"/>
  <c r="J354" i="3"/>
  <c r="K354" i="3"/>
  <c r="L354" i="3"/>
  <c r="M354" i="3" s="1"/>
  <c r="N354" i="3" s="1"/>
  <c r="R354" i="3" s="1"/>
  <c r="J355" i="3"/>
  <c r="K355" i="3"/>
  <c r="L355" i="3"/>
  <c r="M355" i="3" s="1"/>
  <c r="N355" i="3" s="1"/>
  <c r="R355" i="3" s="1"/>
  <c r="J356" i="3"/>
  <c r="K356" i="3"/>
  <c r="L356" i="3"/>
  <c r="M356" i="3" s="1"/>
  <c r="N356" i="3" s="1"/>
  <c r="R356" i="3" s="1"/>
  <c r="J357" i="3"/>
  <c r="K357" i="3"/>
  <c r="L357" i="3"/>
  <c r="M357" i="3" s="1"/>
  <c r="N357" i="3" s="1"/>
  <c r="R357" i="3" s="1"/>
  <c r="J358" i="3"/>
  <c r="K358" i="3"/>
  <c r="L358" i="3"/>
  <c r="M358" i="3" s="1"/>
  <c r="N358" i="3" s="1"/>
  <c r="R358" i="3" s="1"/>
  <c r="J359" i="3"/>
  <c r="K359" i="3"/>
  <c r="L359" i="3"/>
  <c r="M359" i="3" s="1"/>
  <c r="N359" i="3" s="1"/>
  <c r="R359" i="3" s="1"/>
  <c r="J360" i="3"/>
  <c r="K360" i="3"/>
  <c r="L360" i="3"/>
  <c r="M360" i="3" s="1"/>
  <c r="N360" i="3" s="1"/>
  <c r="R360" i="3" s="1"/>
  <c r="J361" i="3"/>
  <c r="K361" i="3"/>
  <c r="L361" i="3"/>
  <c r="M361" i="3" s="1"/>
  <c r="N361" i="3" s="1"/>
  <c r="R361" i="3" s="1"/>
  <c r="J362" i="3"/>
  <c r="K362" i="3"/>
  <c r="L362" i="3"/>
  <c r="M362" i="3" s="1"/>
  <c r="N362" i="3" s="1"/>
  <c r="R362" i="3" s="1"/>
  <c r="J363" i="3"/>
  <c r="K363" i="3"/>
  <c r="L363" i="3"/>
  <c r="M363" i="3" s="1"/>
  <c r="N363" i="3" s="1"/>
  <c r="R363" i="3" s="1"/>
  <c r="J364" i="3"/>
  <c r="K364" i="3"/>
  <c r="L364" i="3"/>
  <c r="M364" i="3" s="1"/>
  <c r="N364" i="3" s="1"/>
  <c r="R364" i="3" s="1"/>
  <c r="J365" i="3"/>
  <c r="K365" i="3"/>
  <c r="L365" i="3"/>
  <c r="M365" i="3" s="1"/>
  <c r="N365" i="3" s="1"/>
  <c r="R365" i="3" s="1"/>
  <c r="J366" i="3"/>
  <c r="K366" i="3"/>
  <c r="L366" i="3"/>
  <c r="M366" i="3" s="1"/>
  <c r="N366" i="3" s="1"/>
  <c r="R366" i="3" s="1"/>
  <c r="J367" i="3"/>
  <c r="K367" i="3"/>
  <c r="L367" i="3"/>
  <c r="M367" i="3" s="1"/>
  <c r="N367" i="3" s="1"/>
  <c r="R367" i="3" s="1"/>
  <c r="J368" i="3"/>
  <c r="K368" i="3"/>
  <c r="L368" i="3"/>
  <c r="M368" i="3" s="1"/>
  <c r="N368" i="3" s="1"/>
  <c r="R368" i="3" s="1"/>
  <c r="J369" i="3"/>
  <c r="K369" i="3"/>
  <c r="L369" i="3"/>
  <c r="M369" i="3" s="1"/>
  <c r="N369" i="3" s="1"/>
  <c r="R369" i="3" s="1"/>
  <c r="J370" i="3"/>
  <c r="K370" i="3"/>
  <c r="L370" i="3"/>
  <c r="M370" i="3" s="1"/>
  <c r="N370" i="3" s="1"/>
  <c r="R370" i="3" s="1"/>
  <c r="J371" i="3"/>
  <c r="K371" i="3"/>
  <c r="L371" i="3"/>
  <c r="M371" i="3" s="1"/>
  <c r="N371" i="3" s="1"/>
  <c r="R371" i="3" s="1"/>
  <c r="J372" i="3"/>
  <c r="K372" i="3"/>
  <c r="L372" i="3"/>
  <c r="M372" i="3" s="1"/>
  <c r="N372" i="3" s="1"/>
  <c r="R372" i="3" s="1"/>
  <c r="J373" i="3"/>
  <c r="K373" i="3"/>
  <c r="L373" i="3"/>
  <c r="M373" i="3" s="1"/>
  <c r="N373" i="3" s="1"/>
  <c r="R373" i="3" s="1"/>
  <c r="J374" i="3"/>
  <c r="K374" i="3"/>
  <c r="L374" i="3"/>
  <c r="M374" i="3" s="1"/>
  <c r="N374" i="3" s="1"/>
  <c r="R374" i="3" s="1"/>
  <c r="J375" i="3"/>
  <c r="K375" i="3"/>
  <c r="L375" i="3"/>
  <c r="M375" i="3" s="1"/>
  <c r="N375" i="3" s="1"/>
  <c r="R375" i="3" s="1"/>
  <c r="J376" i="3"/>
  <c r="K376" i="3"/>
  <c r="L376" i="3"/>
  <c r="M376" i="3" s="1"/>
  <c r="N376" i="3" s="1"/>
  <c r="R376" i="3" s="1"/>
  <c r="J377" i="3"/>
  <c r="K377" i="3"/>
  <c r="L377" i="3"/>
  <c r="M377" i="3" s="1"/>
  <c r="N377" i="3" s="1"/>
  <c r="R377" i="3" s="1"/>
  <c r="J378" i="3"/>
  <c r="K378" i="3"/>
  <c r="L378" i="3"/>
  <c r="M378" i="3" s="1"/>
  <c r="N378" i="3" s="1"/>
  <c r="R378" i="3" s="1"/>
  <c r="J379" i="3"/>
  <c r="K379" i="3"/>
  <c r="L379" i="3"/>
  <c r="M379" i="3" s="1"/>
  <c r="N379" i="3" s="1"/>
  <c r="R379" i="3" s="1"/>
  <c r="J380" i="3"/>
  <c r="K380" i="3"/>
  <c r="L380" i="3"/>
  <c r="M380" i="3" s="1"/>
  <c r="N380" i="3" s="1"/>
  <c r="R380" i="3" s="1"/>
  <c r="J381" i="3"/>
  <c r="K381" i="3"/>
  <c r="L381" i="3"/>
  <c r="M381" i="3" s="1"/>
  <c r="N381" i="3" s="1"/>
  <c r="R381" i="3" s="1"/>
  <c r="J382" i="3"/>
  <c r="K382" i="3"/>
  <c r="L382" i="3"/>
  <c r="M382" i="3" s="1"/>
  <c r="N382" i="3" s="1"/>
  <c r="R382" i="3" s="1"/>
  <c r="J383" i="3"/>
  <c r="K383" i="3"/>
  <c r="L383" i="3"/>
  <c r="M383" i="3" s="1"/>
  <c r="N383" i="3" s="1"/>
  <c r="R383" i="3" s="1"/>
  <c r="J384" i="3"/>
  <c r="K384" i="3"/>
  <c r="L384" i="3"/>
  <c r="M384" i="3" s="1"/>
  <c r="N384" i="3" s="1"/>
  <c r="R384" i="3" s="1"/>
  <c r="J385" i="3"/>
  <c r="K385" i="3"/>
  <c r="L385" i="3"/>
  <c r="M385" i="3" s="1"/>
  <c r="N385" i="3" s="1"/>
  <c r="R385" i="3" s="1"/>
  <c r="J386" i="3"/>
  <c r="K386" i="3"/>
  <c r="L386" i="3"/>
  <c r="M386" i="3" s="1"/>
  <c r="N386" i="3" s="1"/>
  <c r="R386" i="3" s="1"/>
  <c r="J387" i="3"/>
  <c r="K387" i="3"/>
  <c r="L387" i="3"/>
  <c r="M387" i="3" s="1"/>
  <c r="N387" i="3" s="1"/>
  <c r="R387" i="3" s="1"/>
  <c r="J388" i="3"/>
  <c r="K388" i="3"/>
  <c r="L388" i="3"/>
  <c r="M388" i="3" s="1"/>
  <c r="N388" i="3" s="1"/>
  <c r="R388" i="3" s="1"/>
  <c r="J389" i="3"/>
  <c r="K389" i="3"/>
  <c r="L389" i="3"/>
  <c r="M389" i="3" s="1"/>
  <c r="N389" i="3" s="1"/>
  <c r="R389" i="3" s="1"/>
  <c r="J390" i="3"/>
  <c r="K390" i="3"/>
  <c r="L390" i="3"/>
  <c r="M390" i="3" s="1"/>
  <c r="N390" i="3" s="1"/>
  <c r="R390" i="3" s="1"/>
  <c r="J391" i="3"/>
  <c r="K391" i="3"/>
  <c r="L391" i="3"/>
  <c r="M391" i="3" s="1"/>
  <c r="N391" i="3" s="1"/>
  <c r="R391" i="3" s="1"/>
  <c r="J392" i="3"/>
  <c r="K392" i="3"/>
  <c r="L392" i="3"/>
  <c r="M392" i="3" s="1"/>
  <c r="N392" i="3" s="1"/>
  <c r="R392" i="3" s="1"/>
  <c r="J393" i="3"/>
  <c r="K393" i="3"/>
  <c r="L393" i="3"/>
  <c r="M393" i="3" s="1"/>
  <c r="N393" i="3" s="1"/>
  <c r="R393" i="3" s="1"/>
  <c r="J394" i="3"/>
  <c r="K394" i="3"/>
  <c r="L394" i="3"/>
  <c r="M394" i="3" s="1"/>
  <c r="N394" i="3" s="1"/>
  <c r="R394" i="3" s="1"/>
  <c r="J395" i="3"/>
  <c r="K395" i="3"/>
  <c r="L395" i="3"/>
  <c r="M395" i="3" s="1"/>
  <c r="N395" i="3" s="1"/>
  <c r="R395" i="3" s="1"/>
  <c r="J396" i="3"/>
  <c r="K396" i="3"/>
  <c r="L396" i="3"/>
  <c r="M396" i="3" s="1"/>
  <c r="N396" i="3" s="1"/>
  <c r="R396" i="3" s="1"/>
  <c r="J397" i="3"/>
  <c r="K397" i="3"/>
  <c r="L397" i="3"/>
  <c r="M397" i="3" s="1"/>
  <c r="N397" i="3" s="1"/>
  <c r="R397" i="3" s="1"/>
  <c r="J398" i="3"/>
  <c r="K398" i="3"/>
  <c r="L398" i="3"/>
  <c r="M398" i="3" s="1"/>
  <c r="N398" i="3" s="1"/>
  <c r="R398" i="3" s="1"/>
  <c r="J399" i="3"/>
  <c r="K399" i="3"/>
  <c r="L399" i="3"/>
  <c r="M399" i="3" s="1"/>
  <c r="N399" i="3" s="1"/>
  <c r="R399" i="3" s="1"/>
  <c r="J400" i="3"/>
  <c r="K400" i="3"/>
  <c r="L400" i="3"/>
  <c r="M400" i="3" s="1"/>
  <c r="N400" i="3" s="1"/>
  <c r="R400" i="3" s="1"/>
  <c r="J401" i="3"/>
  <c r="K401" i="3"/>
  <c r="L401" i="3"/>
  <c r="M401" i="3" s="1"/>
  <c r="N401" i="3" s="1"/>
  <c r="R401" i="3" s="1"/>
  <c r="J402" i="3"/>
  <c r="K402" i="3"/>
  <c r="L402" i="3"/>
  <c r="M402" i="3" s="1"/>
  <c r="N402" i="3" s="1"/>
  <c r="R402" i="3" s="1"/>
  <c r="J403" i="3"/>
  <c r="K403" i="3"/>
  <c r="L403" i="3"/>
  <c r="M403" i="3" s="1"/>
  <c r="N403" i="3" s="1"/>
  <c r="R403" i="3" s="1"/>
  <c r="J404" i="3"/>
  <c r="K404" i="3"/>
  <c r="L404" i="3"/>
  <c r="M404" i="3" s="1"/>
  <c r="N404" i="3" s="1"/>
  <c r="R404" i="3" s="1"/>
  <c r="J405" i="3"/>
  <c r="K405" i="3"/>
  <c r="L405" i="3"/>
  <c r="M405" i="3" s="1"/>
  <c r="N405" i="3" s="1"/>
  <c r="R405" i="3" s="1"/>
  <c r="J406" i="3"/>
  <c r="K406" i="3"/>
  <c r="L406" i="3"/>
  <c r="M406" i="3" s="1"/>
  <c r="N406" i="3" s="1"/>
  <c r="R406" i="3" s="1"/>
  <c r="J407" i="3"/>
  <c r="K407" i="3"/>
  <c r="L407" i="3"/>
  <c r="M407" i="3" s="1"/>
  <c r="N407" i="3" s="1"/>
  <c r="R407" i="3" s="1"/>
  <c r="J408" i="3"/>
  <c r="K408" i="3"/>
  <c r="L408" i="3"/>
  <c r="M408" i="3" s="1"/>
  <c r="N408" i="3" s="1"/>
  <c r="R408" i="3" s="1"/>
  <c r="J409" i="3"/>
  <c r="K409" i="3"/>
  <c r="L409" i="3"/>
  <c r="M409" i="3" s="1"/>
  <c r="N409" i="3" s="1"/>
  <c r="R409" i="3" s="1"/>
  <c r="J410" i="3"/>
  <c r="K410" i="3"/>
  <c r="L410" i="3"/>
  <c r="M410" i="3" s="1"/>
  <c r="N410" i="3" s="1"/>
  <c r="R410" i="3" s="1"/>
  <c r="J411" i="3"/>
  <c r="K411" i="3"/>
  <c r="L411" i="3"/>
  <c r="M411" i="3" s="1"/>
  <c r="N411" i="3" s="1"/>
  <c r="R411" i="3" s="1"/>
  <c r="J412" i="3"/>
  <c r="K412" i="3"/>
  <c r="L412" i="3"/>
  <c r="M412" i="3" s="1"/>
  <c r="N412" i="3" s="1"/>
  <c r="R412" i="3" s="1"/>
  <c r="J413" i="3"/>
  <c r="K413" i="3"/>
  <c r="L413" i="3"/>
  <c r="M413" i="3" s="1"/>
  <c r="N413" i="3" s="1"/>
  <c r="R413" i="3" s="1"/>
  <c r="J414" i="3"/>
  <c r="K414" i="3"/>
  <c r="L414" i="3"/>
  <c r="M414" i="3" s="1"/>
  <c r="N414" i="3" s="1"/>
  <c r="R414" i="3" s="1"/>
  <c r="J415" i="3"/>
  <c r="K415" i="3"/>
  <c r="L415" i="3"/>
  <c r="M415" i="3" s="1"/>
  <c r="N415" i="3" s="1"/>
  <c r="R415" i="3" s="1"/>
  <c r="J416" i="3"/>
  <c r="K416" i="3"/>
  <c r="L416" i="3"/>
  <c r="M416" i="3" s="1"/>
  <c r="N416" i="3" s="1"/>
  <c r="R416" i="3" s="1"/>
  <c r="J417" i="3"/>
  <c r="K417" i="3"/>
  <c r="L417" i="3"/>
  <c r="M417" i="3" s="1"/>
  <c r="N417" i="3" s="1"/>
  <c r="R417" i="3" s="1"/>
  <c r="J418" i="3"/>
  <c r="K418" i="3"/>
  <c r="L418" i="3"/>
  <c r="M418" i="3" s="1"/>
  <c r="N418" i="3" s="1"/>
  <c r="R418" i="3" s="1"/>
  <c r="J419" i="3"/>
  <c r="K419" i="3"/>
  <c r="L419" i="3"/>
  <c r="M419" i="3" s="1"/>
  <c r="N419" i="3" s="1"/>
  <c r="R419" i="3" s="1"/>
  <c r="J420" i="3"/>
  <c r="K420" i="3"/>
  <c r="L420" i="3"/>
  <c r="M420" i="3" s="1"/>
  <c r="N420" i="3" s="1"/>
  <c r="R420" i="3" s="1"/>
  <c r="J421" i="3"/>
  <c r="K421" i="3"/>
  <c r="L421" i="3"/>
  <c r="M421" i="3" s="1"/>
  <c r="N421" i="3" s="1"/>
  <c r="R421" i="3" s="1"/>
  <c r="J422" i="3"/>
  <c r="K422" i="3"/>
  <c r="L422" i="3"/>
  <c r="M422" i="3" s="1"/>
  <c r="N422" i="3" s="1"/>
  <c r="R422" i="3" s="1"/>
  <c r="J423" i="3"/>
  <c r="K423" i="3"/>
  <c r="L423" i="3"/>
  <c r="M423" i="3" s="1"/>
  <c r="N423" i="3" s="1"/>
  <c r="R423" i="3" s="1"/>
  <c r="J424" i="3"/>
  <c r="K424" i="3"/>
  <c r="L424" i="3"/>
  <c r="M424" i="3" s="1"/>
  <c r="N424" i="3" s="1"/>
  <c r="R424" i="3" s="1"/>
  <c r="J425" i="3"/>
  <c r="K425" i="3"/>
  <c r="L425" i="3"/>
  <c r="M425" i="3" s="1"/>
  <c r="N425" i="3" s="1"/>
  <c r="R425" i="3" s="1"/>
  <c r="J426" i="3"/>
  <c r="K426" i="3"/>
  <c r="L426" i="3"/>
  <c r="M426" i="3" s="1"/>
  <c r="N426" i="3" s="1"/>
  <c r="R426" i="3" s="1"/>
  <c r="J427" i="3"/>
  <c r="K427" i="3"/>
  <c r="L427" i="3"/>
  <c r="M427" i="3" s="1"/>
  <c r="N427" i="3" s="1"/>
  <c r="R427" i="3" s="1"/>
  <c r="J428" i="3"/>
  <c r="K428" i="3"/>
  <c r="L428" i="3"/>
  <c r="M428" i="3" s="1"/>
  <c r="N428" i="3" s="1"/>
  <c r="R428" i="3" s="1"/>
  <c r="J429" i="3"/>
  <c r="K429" i="3"/>
  <c r="L429" i="3"/>
  <c r="M429" i="3" s="1"/>
  <c r="N429" i="3" s="1"/>
  <c r="R429" i="3" s="1"/>
  <c r="J430" i="3"/>
  <c r="K430" i="3"/>
  <c r="L430" i="3"/>
  <c r="M430" i="3" s="1"/>
  <c r="N430" i="3" s="1"/>
  <c r="R430" i="3" s="1"/>
  <c r="J431" i="3"/>
  <c r="K431" i="3"/>
  <c r="L431" i="3"/>
  <c r="M431" i="3" s="1"/>
  <c r="N431" i="3" s="1"/>
  <c r="R431" i="3" s="1"/>
  <c r="J432" i="3"/>
  <c r="K432" i="3"/>
  <c r="L432" i="3"/>
  <c r="M432" i="3" s="1"/>
  <c r="N432" i="3" s="1"/>
  <c r="R432" i="3" s="1"/>
  <c r="J433" i="3"/>
  <c r="K433" i="3"/>
  <c r="L433" i="3"/>
  <c r="M433" i="3" s="1"/>
  <c r="N433" i="3" s="1"/>
  <c r="R433" i="3" s="1"/>
  <c r="J434" i="3"/>
  <c r="K434" i="3"/>
  <c r="L434" i="3"/>
  <c r="M434" i="3" s="1"/>
  <c r="N434" i="3" s="1"/>
  <c r="R434" i="3" s="1"/>
  <c r="J435" i="3"/>
  <c r="K435" i="3"/>
  <c r="L435" i="3"/>
  <c r="M435" i="3" s="1"/>
  <c r="N435" i="3" s="1"/>
  <c r="R435" i="3" s="1"/>
  <c r="J436" i="3"/>
  <c r="K436" i="3"/>
  <c r="L436" i="3"/>
  <c r="M436" i="3" s="1"/>
  <c r="N436" i="3" s="1"/>
  <c r="R436" i="3" s="1"/>
  <c r="J437" i="3"/>
  <c r="K437" i="3"/>
  <c r="L437" i="3"/>
  <c r="M437" i="3" s="1"/>
  <c r="N437" i="3" s="1"/>
  <c r="R437" i="3" s="1"/>
  <c r="J438" i="3"/>
  <c r="K438" i="3"/>
  <c r="L438" i="3"/>
  <c r="M438" i="3" s="1"/>
  <c r="N438" i="3" s="1"/>
  <c r="R438" i="3" s="1"/>
  <c r="J439" i="3"/>
  <c r="K439" i="3"/>
  <c r="L439" i="3"/>
  <c r="M439" i="3" s="1"/>
  <c r="N439" i="3" s="1"/>
  <c r="R439" i="3" s="1"/>
  <c r="J440" i="3"/>
  <c r="K440" i="3"/>
  <c r="L440" i="3"/>
  <c r="M440" i="3" s="1"/>
  <c r="N440" i="3" s="1"/>
  <c r="R440" i="3" s="1"/>
  <c r="J441" i="3"/>
  <c r="K441" i="3"/>
  <c r="L441" i="3"/>
  <c r="M441" i="3" s="1"/>
  <c r="N441" i="3" s="1"/>
  <c r="R441" i="3" s="1"/>
  <c r="J442" i="3"/>
  <c r="K442" i="3"/>
  <c r="L442" i="3"/>
  <c r="M442" i="3" s="1"/>
  <c r="N442" i="3" s="1"/>
  <c r="R442" i="3" s="1"/>
  <c r="J443" i="3"/>
  <c r="K443" i="3"/>
  <c r="L443" i="3"/>
  <c r="M443" i="3" s="1"/>
  <c r="N443" i="3" s="1"/>
  <c r="R443" i="3" s="1"/>
  <c r="J444" i="3"/>
  <c r="K444" i="3"/>
  <c r="L444" i="3"/>
  <c r="M444" i="3" s="1"/>
  <c r="N444" i="3" s="1"/>
  <c r="R444" i="3" s="1"/>
  <c r="J445" i="3"/>
  <c r="K445" i="3"/>
  <c r="L445" i="3"/>
  <c r="M445" i="3" s="1"/>
  <c r="N445" i="3" s="1"/>
  <c r="R445" i="3" s="1"/>
  <c r="J446" i="3"/>
  <c r="K446" i="3"/>
  <c r="L446" i="3"/>
  <c r="M446" i="3" s="1"/>
  <c r="N446" i="3" s="1"/>
  <c r="R446" i="3" s="1"/>
  <c r="J447" i="3"/>
  <c r="K447" i="3"/>
  <c r="L447" i="3"/>
  <c r="M447" i="3" s="1"/>
  <c r="N447" i="3" s="1"/>
  <c r="R447" i="3" s="1"/>
  <c r="J448" i="3"/>
  <c r="K448" i="3"/>
  <c r="L448" i="3"/>
  <c r="M448" i="3" s="1"/>
  <c r="N448" i="3" s="1"/>
  <c r="R448" i="3" s="1"/>
  <c r="J449" i="3"/>
  <c r="K449" i="3"/>
  <c r="L449" i="3"/>
  <c r="M449" i="3" s="1"/>
  <c r="N449" i="3" s="1"/>
  <c r="R449" i="3" s="1"/>
  <c r="J450" i="3"/>
  <c r="K450" i="3"/>
  <c r="L450" i="3"/>
  <c r="M450" i="3" s="1"/>
  <c r="N450" i="3" s="1"/>
  <c r="R450" i="3" s="1"/>
  <c r="J451" i="3"/>
  <c r="K451" i="3"/>
  <c r="L451" i="3"/>
  <c r="M451" i="3" s="1"/>
  <c r="N451" i="3" s="1"/>
  <c r="R451" i="3" s="1"/>
  <c r="J452" i="3"/>
  <c r="K452" i="3"/>
  <c r="L452" i="3"/>
  <c r="M452" i="3" s="1"/>
  <c r="N452" i="3" s="1"/>
  <c r="R452" i="3" s="1"/>
  <c r="J453" i="3"/>
  <c r="K453" i="3"/>
  <c r="L453" i="3"/>
  <c r="M453" i="3" s="1"/>
  <c r="N453" i="3" s="1"/>
  <c r="R453" i="3" s="1"/>
  <c r="J454" i="3"/>
  <c r="K454" i="3"/>
  <c r="L454" i="3"/>
  <c r="M454" i="3" s="1"/>
  <c r="N454" i="3" s="1"/>
  <c r="R454" i="3" s="1"/>
  <c r="J455" i="3"/>
  <c r="K455" i="3"/>
  <c r="L455" i="3"/>
  <c r="M455" i="3" s="1"/>
  <c r="N455" i="3" s="1"/>
  <c r="R455" i="3" s="1"/>
  <c r="J456" i="3"/>
  <c r="K456" i="3"/>
  <c r="L456" i="3"/>
  <c r="M456" i="3" s="1"/>
  <c r="N456" i="3" s="1"/>
  <c r="R456" i="3" s="1"/>
  <c r="J457" i="3"/>
  <c r="K457" i="3"/>
  <c r="L457" i="3"/>
  <c r="M457" i="3" s="1"/>
  <c r="N457" i="3" s="1"/>
  <c r="R457" i="3" s="1"/>
  <c r="J458" i="3"/>
  <c r="K458" i="3"/>
  <c r="L458" i="3"/>
  <c r="M458" i="3" s="1"/>
  <c r="N458" i="3" s="1"/>
  <c r="R458" i="3" s="1"/>
  <c r="J459" i="3"/>
  <c r="K459" i="3"/>
  <c r="L459" i="3"/>
  <c r="M459" i="3" s="1"/>
  <c r="N459" i="3" s="1"/>
  <c r="R459" i="3" s="1"/>
  <c r="J460" i="3"/>
  <c r="K460" i="3"/>
  <c r="L460" i="3"/>
  <c r="M460" i="3" s="1"/>
  <c r="N460" i="3" s="1"/>
  <c r="R460" i="3" s="1"/>
  <c r="J461" i="3"/>
  <c r="K461" i="3"/>
  <c r="L461" i="3"/>
  <c r="M461" i="3" s="1"/>
  <c r="N461" i="3" s="1"/>
  <c r="R461" i="3" s="1"/>
  <c r="J462" i="3"/>
  <c r="K462" i="3"/>
  <c r="L462" i="3"/>
  <c r="M462" i="3" s="1"/>
  <c r="N462" i="3" s="1"/>
  <c r="R462" i="3" s="1"/>
  <c r="J463" i="3"/>
  <c r="K463" i="3"/>
  <c r="L463" i="3"/>
  <c r="M463" i="3" s="1"/>
  <c r="N463" i="3" s="1"/>
  <c r="R463" i="3" s="1"/>
  <c r="J464" i="3"/>
  <c r="K464" i="3"/>
  <c r="L464" i="3"/>
  <c r="M464" i="3" s="1"/>
  <c r="N464" i="3" s="1"/>
  <c r="R464" i="3" s="1"/>
  <c r="J465" i="3"/>
  <c r="K465" i="3"/>
  <c r="L465" i="3"/>
  <c r="M465" i="3" s="1"/>
  <c r="N465" i="3" s="1"/>
  <c r="R465" i="3" s="1"/>
  <c r="J466" i="3"/>
  <c r="K466" i="3"/>
  <c r="L466" i="3"/>
  <c r="M466" i="3" s="1"/>
  <c r="N466" i="3" s="1"/>
  <c r="R466" i="3" s="1"/>
  <c r="J467" i="3"/>
  <c r="K467" i="3"/>
  <c r="L467" i="3"/>
  <c r="M467" i="3" s="1"/>
  <c r="N467" i="3" s="1"/>
  <c r="R467" i="3" s="1"/>
  <c r="J468" i="3"/>
  <c r="K468" i="3"/>
  <c r="L468" i="3"/>
  <c r="M468" i="3" s="1"/>
  <c r="N468" i="3" s="1"/>
  <c r="R468" i="3" s="1"/>
  <c r="J469" i="3"/>
  <c r="K469" i="3"/>
  <c r="L469" i="3"/>
  <c r="M469" i="3" s="1"/>
  <c r="N469" i="3" s="1"/>
  <c r="R469" i="3" s="1"/>
  <c r="J470" i="3"/>
  <c r="K470" i="3"/>
  <c r="L470" i="3"/>
  <c r="M470" i="3" s="1"/>
  <c r="N470" i="3" s="1"/>
  <c r="R470" i="3" s="1"/>
  <c r="J471" i="3"/>
  <c r="K471" i="3"/>
  <c r="L471" i="3"/>
  <c r="M471" i="3" s="1"/>
  <c r="N471" i="3" s="1"/>
  <c r="R471" i="3" s="1"/>
  <c r="J472" i="3"/>
  <c r="K472" i="3"/>
  <c r="L472" i="3"/>
  <c r="M472" i="3" s="1"/>
  <c r="N472" i="3" s="1"/>
  <c r="R472" i="3" s="1"/>
  <c r="J473" i="3"/>
  <c r="K473" i="3"/>
  <c r="L473" i="3"/>
  <c r="M473" i="3" s="1"/>
  <c r="N473" i="3" s="1"/>
  <c r="R473" i="3" s="1"/>
  <c r="J474" i="3"/>
  <c r="K474" i="3"/>
  <c r="L474" i="3"/>
  <c r="M474" i="3" s="1"/>
  <c r="N474" i="3" s="1"/>
  <c r="R474" i="3" s="1"/>
  <c r="J475" i="3"/>
  <c r="K475" i="3"/>
  <c r="L475" i="3"/>
  <c r="M475" i="3" s="1"/>
  <c r="N475" i="3" s="1"/>
  <c r="R475" i="3" s="1"/>
  <c r="J476" i="3"/>
  <c r="K476" i="3"/>
  <c r="L476" i="3"/>
  <c r="M476" i="3" s="1"/>
  <c r="N476" i="3" s="1"/>
  <c r="R476" i="3" s="1"/>
  <c r="J477" i="3"/>
  <c r="K477" i="3"/>
  <c r="L477" i="3"/>
  <c r="M477" i="3" s="1"/>
  <c r="N477" i="3" s="1"/>
  <c r="R477" i="3" s="1"/>
  <c r="J478" i="3"/>
  <c r="K478" i="3"/>
  <c r="L478" i="3"/>
  <c r="M478" i="3" s="1"/>
  <c r="N478" i="3" s="1"/>
  <c r="R478" i="3" s="1"/>
  <c r="J479" i="3"/>
  <c r="K479" i="3"/>
  <c r="L479" i="3"/>
  <c r="M479" i="3" s="1"/>
  <c r="N479" i="3" s="1"/>
  <c r="R479" i="3" s="1"/>
  <c r="J480" i="3"/>
  <c r="K480" i="3"/>
  <c r="L480" i="3"/>
  <c r="M480" i="3" s="1"/>
  <c r="N480" i="3" s="1"/>
  <c r="R480" i="3" s="1"/>
  <c r="J481" i="3"/>
  <c r="K481" i="3"/>
  <c r="L481" i="3"/>
  <c r="M481" i="3" s="1"/>
  <c r="N481" i="3" s="1"/>
  <c r="R481" i="3" s="1"/>
  <c r="J482" i="3"/>
  <c r="K482" i="3"/>
  <c r="L482" i="3"/>
  <c r="M482" i="3" s="1"/>
  <c r="N482" i="3" s="1"/>
  <c r="R482" i="3" s="1"/>
  <c r="J483" i="3"/>
  <c r="K483" i="3"/>
  <c r="L483" i="3"/>
  <c r="M483" i="3" s="1"/>
  <c r="N483" i="3" s="1"/>
  <c r="R483" i="3" s="1"/>
  <c r="J484" i="3"/>
  <c r="K484" i="3"/>
  <c r="L484" i="3"/>
  <c r="M484" i="3" s="1"/>
  <c r="N484" i="3" s="1"/>
  <c r="R484" i="3" s="1"/>
  <c r="J485" i="3"/>
  <c r="K485" i="3"/>
  <c r="L485" i="3"/>
  <c r="M485" i="3" s="1"/>
  <c r="N485" i="3" s="1"/>
  <c r="R485" i="3" s="1"/>
  <c r="J486" i="3"/>
  <c r="K486" i="3"/>
  <c r="L486" i="3"/>
  <c r="M486" i="3" s="1"/>
  <c r="N486" i="3" s="1"/>
  <c r="R486" i="3" s="1"/>
  <c r="J487" i="3"/>
  <c r="K487" i="3"/>
  <c r="L487" i="3"/>
  <c r="M487" i="3" s="1"/>
  <c r="N487" i="3" s="1"/>
  <c r="R487" i="3" s="1"/>
  <c r="J488" i="3"/>
  <c r="K488" i="3"/>
  <c r="L488" i="3"/>
  <c r="M488" i="3" s="1"/>
  <c r="N488" i="3" s="1"/>
  <c r="R488" i="3" s="1"/>
  <c r="J489" i="3"/>
  <c r="K489" i="3"/>
  <c r="L489" i="3"/>
  <c r="M489" i="3" s="1"/>
  <c r="N489" i="3" s="1"/>
  <c r="R489" i="3" s="1"/>
  <c r="J490" i="3"/>
  <c r="K490" i="3"/>
  <c r="L490" i="3"/>
  <c r="M490" i="3" s="1"/>
  <c r="N490" i="3" s="1"/>
  <c r="R490" i="3" s="1"/>
  <c r="J491" i="3"/>
  <c r="K491" i="3"/>
  <c r="L491" i="3"/>
  <c r="M491" i="3" s="1"/>
  <c r="N491" i="3" s="1"/>
  <c r="R491" i="3" s="1"/>
  <c r="J492" i="3"/>
  <c r="K492" i="3"/>
  <c r="L492" i="3"/>
  <c r="M492" i="3" s="1"/>
  <c r="N492" i="3" s="1"/>
  <c r="R492" i="3" s="1"/>
  <c r="J493" i="3"/>
  <c r="K493" i="3"/>
  <c r="L493" i="3"/>
  <c r="M493" i="3" s="1"/>
  <c r="N493" i="3" s="1"/>
  <c r="R493" i="3" s="1"/>
  <c r="J494" i="3"/>
  <c r="K494" i="3"/>
  <c r="L494" i="3"/>
  <c r="M494" i="3" s="1"/>
  <c r="N494" i="3" s="1"/>
  <c r="R494" i="3" s="1"/>
  <c r="J495" i="3"/>
  <c r="K495" i="3"/>
  <c r="L495" i="3"/>
  <c r="M495" i="3" s="1"/>
  <c r="N495" i="3" s="1"/>
  <c r="R495" i="3" s="1"/>
  <c r="J496" i="3"/>
  <c r="K496" i="3"/>
  <c r="L496" i="3"/>
  <c r="M496" i="3" s="1"/>
  <c r="N496" i="3" s="1"/>
  <c r="R496" i="3" s="1"/>
  <c r="J497" i="3"/>
  <c r="K497" i="3"/>
  <c r="L497" i="3"/>
  <c r="M497" i="3" s="1"/>
  <c r="N497" i="3" s="1"/>
  <c r="R497" i="3" s="1"/>
  <c r="J498" i="3"/>
  <c r="K498" i="3"/>
  <c r="L498" i="3"/>
  <c r="M498" i="3" s="1"/>
  <c r="N498" i="3" s="1"/>
  <c r="R498" i="3" s="1"/>
  <c r="J499" i="3"/>
  <c r="K499" i="3"/>
  <c r="L499" i="3"/>
  <c r="M499" i="3" s="1"/>
  <c r="N499" i="3" s="1"/>
  <c r="R499" i="3" s="1"/>
  <c r="J500" i="3"/>
  <c r="K500" i="3"/>
  <c r="L500" i="3"/>
  <c r="M500" i="3" s="1"/>
  <c r="N500" i="3" s="1"/>
  <c r="R500" i="3" s="1"/>
  <c r="J501" i="3"/>
  <c r="K501" i="3"/>
  <c r="L501" i="3"/>
  <c r="M501" i="3" s="1"/>
  <c r="N501" i="3" s="1"/>
  <c r="R501" i="3" s="1"/>
  <c r="J502" i="3"/>
  <c r="K502" i="3"/>
  <c r="L502" i="3"/>
  <c r="M502" i="3" s="1"/>
  <c r="N502" i="3" s="1"/>
  <c r="R502" i="3" s="1"/>
  <c r="J503" i="3"/>
  <c r="K503" i="3"/>
  <c r="L503" i="3"/>
  <c r="M503" i="3" s="1"/>
  <c r="N503" i="3" s="1"/>
  <c r="R503" i="3" s="1"/>
  <c r="J504" i="3"/>
  <c r="K504" i="3"/>
  <c r="L504" i="3"/>
  <c r="M504" i="3" s="1"/>
  <c r="N504" i="3" s="1"/>
  <c r="R504" i="3" s="1"/>
  <c r="J505" i="3"/>
  <c r="K505" i="3"/>
  <c r="L505" i="3"/>
  <c r="M505" i="3" s="1"/>
  <c r="N505" i="3" s="1"/>
  <c r="R505" i="3" s="1"/>
  <c r="J506" i="3"/>
  <c r="K506" i="3"/>
  <c r="L506" i="3"/>
  <c r="M506" i="3" s="1"/>
  <c r="N506" i="3" s="1"/>
  <c r="R506" i="3" s="1"/>
  <c r="J507" i="3"/>
  <c r="K507" i="3"/>
  <c r="L507" i="3"/>
  <c r="M507" i="3" s="1"/>
  <c r="N507" i="3" s="1"/>
  <c r="R507" i="3" s="1"/>
  <c r="J508" i="3"/>
  <c r="K508" i="3"/>
  <c r="L508" i="3"/>
  <c r="M508" i="3" s="1"/>
  <c r="N508" i="3" s="1"/>
  <c r="R508" i="3" s="1"/>
  <c r="J509" i="3"/>
  <c r="K509" i="3"/>
  <c r="L509" i="3"/>
  <c r="M509" i="3" s="1"/>
  <c r="N509" i="3" s="1"/>
  <c r="R509" i="3" s="1"/>
  <c r="J510" i="3"/>
  <c r="K510" i="3"/>
  <c r="L510" i="3"/>
  <c r="M510" i="3" s="1"/>
  <c r="N510" i="3" s="1"/>
  <c r="R510" i="3" s="1"/>
  <c r="J511" i="3"/>
  <c r="K511" i="3"/>
  <c r="L511" i="3"/>
  <c r="M511" i="3" s="1"/>
  <c r="N511" i="3" s="1"/>
  <c r="R511" i="3" s="1"/>
  <c r="J512" i="3"/>
  <c r="K512" i="3"/>
  <c r="L512" i="3"/>
  <c r="M512" i="3" s="1"/>
  <c r="N512" i="3" s="1"/>
  <c r="R512" i="3" s="1"/>
  <c r="J513" i="3"/>
  <c r="K513" i="3"/>
  <c r="L513" i="3"/>
  <c r="M513" i="3" s="1"/>
  <c r="N513" i="3" s="1"/>
  <c r="R513" i="3" s="1"/>
  <c r="J514" i="3"/>
  <c r="K514" i="3"/>
  <c r="L514" i="3"/>
  <c r="M514" i="3" s="1"/>
  <c r="N514" i="3" s="1"/>
  <c r="R514" i="3" s="1"/>
  <c r="J515" i="3"/>
  <c r="K515" i="3"/>
  <c r="L515" i="3"/>
  <c r="M515" i="3" s="1"/>
  <c r="N515" i="3" s="1"/>
  <c r="R515" i="3" s="1"/>
  <c r="J516" i="3"/>
  <c r="K516" i="3"/>
  <c r="L516" i="3"/>
  <c r="M516" i="3" s="1"/>
  <c r="N516" i="3" s="1"/>
  <c r="R516" i="3" s="1"/>
  <c r="J517" i="3"/>
  <c r="K517" i="3"/>
  <c r="L517" i="3"/>
  <c r="M517" i="3" s="1"/>
  <c r="N517" i="3" s="1"/>
  <c r="R517" i="3" s="1"/>
  <c r="J518" i="3"/>
  <c r="K518" i="3"/>
  <c r="L518" i="3"/>
  <c r="M518" i="3" s="1"/>
  <c r="N518" i="3" s="1"/>
  <c r="R518" i="3" s="1"/>
  <c r="J519" i="3"/>
  <c r="K519" i="3"/>
  <c r="L519" i="3"/>
  <c r="M519" i="3" s="1"/>
  <c r="N519" i="3" s="1"/>
  <c r="R519" i="3" s="1"/>
  <c r="J520" i="3"/>
  <c r="K520" i="3"/>
  <c r="L520" i="3"/>
  <c r="M520" i="3" s="1"/>
  <c r="N520" i="3" s="1"/>
  <c r="R520" i="3" s="1"/>
  <c r="J521" i="3"/>
  <c r="K521" i="3"/>
  <c r="L521" i="3"/>
  <c r="M521" i="3" s="1"/>
  <c r="N521" i="3" s="1"/>
  <c r="R521" i="3" s="1"/>
  <c r="J522" i="3"/>
  <c r="K522" i="3"/>
  <c r="L522" i="3"/>
  <c r="M522" i="3" s="1"/>
  <c r="N522" i="3" s="1"/>
  <c r="R522" i="3" s="1"/>
  <c r="J523" i="3"/>
  <c r="K523" i="3"/>
  <c r="L523" i="3"/>
  <c r="M523" i="3" s="1"/>
  <c r="N523" i="3" s="1"/>
  <c r="R523" i="3" s="1"/>
  <c r="J524" i="3"/>
  <c r="K524" i="3"/>
  <c r="L524" i="3"/>
  <c r="M524" i="3" s="1"/>
  <c r="N524" i="3" s="1"/>
  <c r="R524" i="3" s="1"/>
  <c r="J525" i="3"/>
  <c r="K525" i="3"/>
  <c r="L525" i="3"/>
  <c r="M525" i="3" s="1"/>
  <c r="N525" i="3" s="1"/>
  <c r="R525" i="3" s="1"/>
  <c r="J526" i="3"/>
  <c r="K526" i="3"/>
  <c r="L526" i="3"/>
  <c r="M526" i="3" s="1"/>
  <c r="N526" i="3" s="1"/>
  <c r="R526" i="3" s="1"/>
  <c r="J527" i="3"/>
  <c r="K527" i="3"/>
  <c r="L527" i="3"/>
  <c r="M527" i="3" s="1"/>
  <c r="N527" i="3" s="1"/>
  <c r="R527" i="3" s="1"/>
  <c r="J528" i="3"/>
  <c r="K528" i="3"/>
  <c r="L528" i="3"/>
  <c r="M528" i="3" s="1"/>
  <c r="N528" i="3" s="1"/>
  <c r="R528" i="3" s="1"/>
  <c r="J529" i="3"/>
  <c r="K529" i="3"/>
  <c r="L529" i="3"/>
  <c r="M529" i="3" s="1"/>
  <c r="N529" i="3" s="1"/>
  <c r="R529" i="3" s="1"/>
  <c r="J530" i="3"/>
  <c r="K530" i="3"/>
  <c r="L530" i="3"/>
  <c r="M530" i="3" s="1"/>
  <c r="N530" i="3" s="1"/>
  <c r="R530" i="3" s="1"/>
  <c r="J531" i="3"/>
  <c r="K531" i="3"/>
  <c r="L531" i="3"/>
  <c r="M531" i="3" s="1"/>
  <c r="N531" i="3" s="1"/>
  <c r="R531" i="3" s="1"/>
  <c r="J532" i="3"/>
  <c r="K532" i="3"/>
  <c r="L532" i="3"/>
  <c r="M532" i="3" s="1"/>
  <c r="N532" i="3" s="1"/>
  <c r="R532" i="3" s="1"/>
  <c r="J533" i="3"/>
  <c r="K533" i="3"/>
  <c r="L533" i="3"/>
  <c r="M533" i="3" s="1"/>
  <c r="N533" i="3" s="1"/>
  <c r="R533" i="3" s="1"/>
  <c r="J534" i="3"/>
  <c r="K534" i="3"/>
  <c r="L534" i="3"/>
  <c r="M534" i="3" s="1"/>
  <c r="N534" i="3" s="1"/>
  <c r="R534" i="3" s="1"/>
  <c r="J535" i="3"/>
  <c r="K535" i="3"/>
  <c r="L535" i="3"/>
  <c r="M535" i="3" s="1"/>
  <c r="N535" i="3" s="1"/>
  <c r="R535" i="3" s="1"/>
  <c r="J536" i="3"/>
  <c r="K536" i="3"/>
  <c r="L536" i="3"/>
  <c r="M536" i="3" s="1"/>
  <c r="N536" i="3" s="1"/>
  <c r="R536" i="3" s="1"/>
  <c r="J537" i="3"/>
  <c r="K537" i="3"/>
  <c r="L537" i="3"/>
  <c r="M537" i="3" s="1"/>
  <c r="N537" i="3" s="1"/>
  <c r="R537" i="3" s="1"/>
  <c r="J538" i="3"/>
  <c r="K538" i="3"/>
  <c r="L538" i="3"/>
  <c r="M538" i="3" s="1"/>
  <c r="N538" i="3" s="1"/>
  <c r="R538" i="3" s="1"/>
  <c r="J539" i="3"/>
  <c r="K539" i="3"/>
  <c r="L539" i="3"/>
  <c r="M539" i="3" s="1"/>
  <c r="N539" i="3" s="1"/>
  <c r="R539" i="3" s="1"/>
  <c r="J540" i="3"/>
  <c r="K540" i="3"/>
  <c r="L540" i="3"/>
  <c r="M540" i="3" s="1"/>
  <c r="N540" i="3" s="1"/>
  <c r="R540" i="3" s="1"/>
  <c r="J541" i="3"/>
  <c r="K541" i="3"/>
  <c r="L541" i="3"/>
  <c r="M541" i="3" s="1"/>
  <c r="N541" i="3" s="1"/>
  <c r="R541" i="3" s="1"/>
  <c r="J542" i="3"/>
  <c r="K542" i="3"/>
  <c r="L542" i="3"/>
  <c r="M542" i="3" s="1"/>
  <c r="N542" i="3" s="1"/>
  <c r="R542" i="3" s="1"/>
  <c r="J543" i="3"/>
  <c r="K543" i="3"/>
  <c r="L543" i="3"/>
  <c r="M543" i="3" s="1"/>
  <c r="N543" i="3" s="1"/>
  <c r="R543" i="3" s="1"/>
  <c r="J544" i="3"/>
  <c r="K544" i="3"/>
  <c r="L544" i="3"/>
  <c r="M544" i="3" s="1"/>
  <c r="N544" i="3" s="1"/>
  <c r="R544" i="3" s="1"/>
  <c r="J545" i="3"/>
  <c r="K545" i="3"/>
  <c r="L545" i="3"/>
  <c r="M545" i="3" s="1"/>
  <c r="N545" i="3" s="1"/>
  <c r="R545" i="3" s="1"/>
  <c r="J546" i="3"/>
  <c r="K546" i="3"/>
  <c r="L546" i="3"/>
  <c r="M546" i="3" s="1"/>
  <c r="N546" i="3" s="1"/>
  <c r="R546" i="3" s="1"/>
  <c r="J547" i="3"/>
  <c r="K547" i="3"/>
  <c r="L547" i="3"/>
  <c r="M547" i="3" s="1"/>
  <c r="N547" i="3" s="1"/>
  <c r="R547" i="3" s="1"/>
  <c r="J548" i="3"/>
  <c r="K548" i="3"/>
  <c r="L548" i="3"/>
  <c r="M548" i="3" s="1"/>
  <c r="N548" i="3" s="1"/>
  <c r="R548" i="3" s="1"/>
  <c r="J549" i="3"/>
  <c r="K549" i="3"/>
  <c r="L549" i="3"/>
  <c r="M549" i="3" s="1"/>
  <c r="N549" i="3" s="1"/>
  <c r="R549" i="3" s="1"/>
  <c r="J550" i="3"/>
  <c r="K550" i="3"/>
  <c r="L550" i="3"/>
  <c r="M550" i="3" s="1"/>
  <c r="N550" i="3" s="1"/>
  <c r="R550" i="3" s="1"/>
  <c r="J551" i="3"/>
  <c r="K551" i="3"/>
  <c r="L551" i="3"/>
  <c r="M551" i="3" s="1"/>
  <c r="N551" i="3" s="1"/>
  <c r="R551" i="3" s="1"/>
  <c r="J552" i="3"/>
  <c r="K552" i="3"/>
  <c r="L552" i="3"/>
  <c r="M552" i="3" s="1"/>
  <c r="N552" i="3" s="1"/>
  <c r="R552" i="3" s="1"/>
  <c r="J553" i="3"/>
  <c r="K553" i="3"/>
  <c r="L553" i="3"/>
  <c r="M553" i="3" s="1"/>
  <c r="N553" i="3" s="1"/>
  <c r="R553" i="3" s="1"/>
  <c r="J554" i="3"/>
  <c r="K554" i="3"/>
  <c r="L554" i="3"/>
  <c r="M554" i="3" s="1"/>
  <c r="N554" i="3" s="1"/>
  <c r="R554" i="3" s="1"/>
  <c r="J555" i="3"/>
  <c r="K555" i="3"/>
  <c r="L555" i="3"/>
  <c r="M555" i="3" s="1"/>
  <c r="N555" i="3" s="1"/>
  <c r="R555" i="3" s="1"/>
  <c r="J556" i="3"/>
  <c r="K556" i="3"/>
  <c r="L556" i="3"/>
  <c r="M556" i="3" s="1"/>
  <c r="N556" i="3" s="1"/>
  <c r="R556" i="3" s="1"/>
  <c r="J557" i="3"/>
  <c r="K557" i="3"/>
  <c r="L557" i="3"/>
  <c r="M557" i="3" s="1"/>
  <c r="N557" i="3" s="1"/>
  <c r="R557" i="3" s="1"/>
  <c r="J558" i="3"/>
  <c r="K558" i="3"/>
  <c r="L558" i="3"/>
  <c r="M558" i="3" s="1"/>
  <c r="N558" i="3" s="1"/>
  <c r="R558" i="3" s="1"/>
  <c r="J559" i="3"/>
  <c r="K559" i="3"/>
  <c r="L559" i="3"/>
  <c r="M559" i="3" s="1"/>
  <c r="N559" i="3" s="1"/>
  <c r="R559" i="3" s="1"/>
  <c r="J560" i="3"/>
  <c r="K560" i="3"/>
  <c r="L560" i="3"/>
  <c r="M560" i="3" s="1"/>
  <c r="N560" i="3" s="1"/>
  <c r="R560" i="3" s="1"/>
  <c r="J561" i="3"/>
  <c r="K561" i="3"/>
  <c r="L561" i="3"/>
  <c r="M561" i="3" s="1"/>
  <c r="N561" i="3" s="1"/>
  <c r="R561" i="3" s="1"/>
  <c r="J562" i="3"/>
  <c r="K562" i="3"/>
  <c r="L562" i="3"/>
  <c r="M562" i="3" s="1"/>
  <c r="N562" i="3" s="1"/>
  <c r="R562" i="3" s="1"/>
  <c r="J563" i="3"/>
  <c r="K563" i="3"/>
  <c r="L563" i="3"/>
  <c r="M563" i="3" s="1"/>
  <c r="N563" i="3" s="1"/>
  <c r="R563" i="3" s="1"/>
  <c r="J564" i="3"/>
  <c r="K564" i="3"/>
  <c r="L564" i="3"/>
  <c r="M564" i="3" s="1"/>
  <c r="N564" i="3" s="1"/>
  <c r="R564" i="3" s="1"/>
  <c r="J565" i="3"/>
  <c r="K565" i="3"/>
  <c r="L565" i="3"/>
  <c r="M565" i="3" s="1"/>
  <c r="N565" i="3" s="1"/>
  <c r="R565" i="3" s="1"/>
  <c r="J566" i="3"/>
  <c r="K566" i="3"/>
  <c r="L566" i="3"/>
  <c r="M566" i="3" s="1"/>
  <c r="N566" i="3" s="1"/>
  <c r="R566" i="3" s="1"/>
  <c r="J567" i="3"/>
  <c r="K567" i="3"/>
  <c r="L567" i="3"/>
  <c r="M567" i="3" s="1"/>
  <c r="N567" i="3" s="1"/>
  <c r="R567" i="3" s="1"/>
  <c r="J568" i="3"/>
  <c r="K568" i="3"/>
  <c r="L568" i="3"/>
  <c r="M568" i="3" s="1"/>
  <c r="N568" i="3" s="1"/>
  <c r="R568" i="3" s="1"/>
  <c r="J569" i="3"/>
  <c r="K569" i="3"/>
  <c r="L569" i="3"/>
  <c r="M569" i="3" s="1"/>
  <c r="N569" i="3" s="1"/>
  <c r="R569" i="3" s="1"/>
  <c r="J570" i="3"/>
  <c r="K570" i="3"/>
  <c r="L570" i="3"/>
  <c r="M570" i="3" s="1"/>
  <c r="N570" i="3" s="1"/>
  <c r="R570" i="3" s="1"/>
  <c r="J571" i="3"/>
  <c r="K571" i="3"/>
  <c r="L571" i="3"/>
  <c r="M571" i="3" s="1"/>
  <c r="N571" i="3" s="1"/>
  <c r="R571" i="3" s="1"/>
  <c r="J572" i="3"/>
  <c r="K572" i="3"/>
  <c r="L572" i="3"/>
  <c r="M572" i="3" s="1"/>
  <c r="N572" i="3" s="1"/>
  <c r="R572" i="3" s="1"/>
  <c r="J573" i="3"/>
  <c r="K573" i="3"/>
  <c r="L573" i="3"/>
  <c r="M573" i="3" s="1"/>
  <c r="N573" i="3" s="1"/>
  <c r="R573" i="3" s="1"/>
  <c r="J574" i="3"/>
  <c r="K574" i="3"/>
  <c r="L574" i="3"/>
  <c r="M574" i="3" s="1"/>
  <c r="N574" i="3" s="1"/>
  <c r="R574" i="3" s="1"/>
  <c r="J575" i="3"/>
  <c r="K575" i="3"/>
  <c r="L575" i="3"/>
  <c r="M575" i="3" s="1"/>
  <c r="N575" i="3" s="1"/>
  <c r="R575" i="3" s="1"/>
  <c r="J576" i="3"/>
  <c r="K576" i="3"/>
  <c r="L576" i="3"/>
  <c r="M576" i="3" s="1"/>
  <c r="N576" i="3" s="1"/>
  <c r="R576" i="3" s="1"/>
  <c r="J577" i="3"/>
  <c r="K577" i="3"/>
  <c r="L577" i="3"/>
  <c r="M577" i="3" s="1"/>
  <c r="N577" i="3" s="1"/>
  <c r="R577" i="3" s="1"/>
  <c r="J578" i="3"/>
  <c r="K578" i="3"/>
  <c r="L578" i="3"/>
  <c r="M578" i="3" s="1"/>
  <c r="N578" i="3" s="1"/>
  <c r="R578" i="3" s="1"/>
  <c r="J579" i="3"/>
  <c r="K579" i="3"/>
  <c r="L579" i="3"/>
  <c r="M579" i="3" s="1"/>
  <c r="N579" i="3" s="1"/>
  <c r="R579" i="3" s="1"/>
  <c r="J580" i="3"/>
  <c r="K580" i="3"/>
  <c r="L580" i="3"/>
  <c r="M580" i="3" s="1"/>
  <c r="N580" i="3" s="1"/>
  <c r="R580" i="3" s="1"/>
  <c r="J581" i="3"/>
  <c r="K581" i="3"/>
  <c r="L581" i="3"/>
  <c r="M581" i="3" s="1"/>
  <c r="N581" i="3" s="1"/>
  <c r="R581" i="3" s="1"/>
  <c r="J582" i="3"/>
  <c r="K582" i="3"/>
  <c r="L582" i="3"/>
  <c r="M582" i="3" s="1"/>
  <c r="N582" i="3" s="1"/>
  <c r="R582" i="3" s="1"/>
  <c r="J583" i="3"/>
  <c r="K583" i="3"/>
  <c r="L583" i="3"/>
  <c r="M583" i="3" s="1"/>
  <c r="N583" i="3" s="1"/>
  <c r="R583" i="3" s="1"/>
  <c r="J584" i="3"/>
  <c r="K584" i="3"/>
  <c r="L584" i="3"/>
  <c r="M584" i="3" s="1"/>
  <c r="N584" i="3" s="1"/>
  <c r="R584" i="3" s="1"/>
  <c r="J585" i="3"/>
  <c r="K585" i="3"/>
  <c r="L585" i="3"/>
  <c r="M585" i="3" s="1"/>
  <c r="N585" i="3" s="1"/>
  <c r="R585" i="3" s="1"/>
  <c r="J586" i="3"/>
  <c r="K586" i="3"/>
  <c r="L586" i="3"/>
  <c r="M586" i="3" s="1"/>
  <c r="N586" i="3" s="1"/>
  <c r="R586" i="3" s="1"/>
  <c r="J587" i="3"/>
  <c r="K587" i="3"/>
  <c r="L587" i="3"/>
  <c r="M587" i="3" s="1"/>
  <c r="N587" i="3" s="1"/>
  <c r="R587" i="3" s="1"/>
  <c r="J588" i="3"/>
  <c r="K588" i="3"/>
  <c r="L588" i="3"/>
  <c r="M588" i="3" s="1"/>
  <c r="N588" i="3" s="1"/>
  <c r="R588" i="3" s="1"/>
  <c r="J589" i="3"/>
  <c r="K589" i="3"/>
  <c r="L589" i="3"/>
  <c r="M589" i="3" s="1"/>
  <c r="N589" i="3" s="1"/>
  <c r="R589" i="3" s="1"/>
  <c r="J590" i="3"/>
  <c r="K590" i="3"/>
  <c r="L590" i="3"/>
  <c r="M590" i="3" s="1"/>
  <c r="N590" i="3" s="1"/>
  <c r="R590" i="3" s="1"/>
  <c r="J591" i="3"/>
  <c r="K591" i="3"/>
  <c r="L591" i="3"/>
  <c r="M591" i="3" s="1"/>
  <c r="N591" i="3" s="1"/>
  <c r="R591" i="3" s="1"/>
  <c r="J592" i="3"/>
  <c r="K592" i="3"/>
  <c r="L592" i="3"/>
  <c r="M592" i="3" s="1"/>
  <c r="N592" i="3" s="1"/>
  <c r="R592" i="3" s="1"/>
  <c r="J593" i="3"/>
  <c r="K593" i="3"/>
  <c r="L593" i="3"/>
  <c r="M593" i="3" s="1"/>
  <c r="N593" i="3" s="1"/>
  <c r="R593" i="3" s="1"/>
  <c r="J594" i="3"/>
  <c r="K594" i="3"/>
  <c r="L594" i="3"/>
  <c r="M594" i="3" s="1"/>
  <c r="N594" i="3" s="1"/>
  <c r="R594" i="3" s="1"/>
  <c r="J595" i="3"/>
  <c r="K595" i="3"/>
  <c r="L595" i="3"/>
  <c r="M595" i="3" s="1"/>
  <c r="N595" i="3" s="1"/>
  <c r="R595" i="3" s="1"/>
  <c r="J596" i="3"/>
  <c r="K596" i="3"/>
  <c r="L596" i="3"/>
  <c r="M596" i="3" s="1"/>
  <c r="N596" i="3" s="1"/>
  <c r="R596" i="3" s="1"/>
  <c r="J597" i="3"/>
  <c r="K597" i="3"/>
  <c r="L597" i="3"/>
  <c r="M597" i="3" s="1"/>
  <c r="N597" i="3" s="1"/>
  <c r="R597" i="3" s="1"/>
  <c r="J598" i="3"/>
  <c r="K598" i="3"/>
  <c r="L598" i="3"/>
  <c r="M598" i="3" s="1"/>
  <c r="N598" i="3" s="1"/>
  <c r="R598" i="3" s="1"/>
  <c r="J599" i="3"/>
  <c r="K599" i="3"/>
  <c r="L599" i="3"/>
  <c r="M599" i="3" s="1"/>
  <c r="N599" i="3" s="1"/>
  <c r="R599" i="3" s="1"/>
  <c r="J600" i="3"/>
  <c r="K600" i="3"/>
  <c r="L600" i="3"/>
  <c r="M600" i="3" s="1"/>
  <c r="N600" i="3" s="1"/>
  <c r="R600" i="3" s="1"/>
  <c r="J601" i="3"/>
  <c r="K601" i="3"/>
  <c r="L601" i="3"/>
  <c r="M601" i="3" s="1"/>
  <c r="N601" i="3" s="1"/>
  <c r="R601" i="3" s="1"/>
  <c r="J602" i="3"/>
  <c r="K602" i="3"/>
  <c r="L602" i="3"/>
  <c r="M602" i="3" s="1"/>
  <c r="N602" i="3" s="1"/>
  <c r="R602" i="3" s="1"/>
  <c r="J603" i="3"/>
  <c r="K603" i="3"/>
  <c r="L603" i="3"/>
  <c r="M603" i="3" s="1"/>
  <c r="N603" i="3" s="1"/>
  <c r="R603" i="3" s="1"/>
  <c r="J604" i="3"/>
  <c r="K604" i="3"/>
  <c r="L604" i="3"/>
  <c r="M604" i="3" s="1"/>
  <c r="N604" i="3" s="1"/>
  <c r="R604" i="3" s="1"/>
  <c r="J605" i="3"/>
  <c r="K605" i="3"/>
  <c r="L605" i="3"/>
  <c r="M605" i="3" s="1"/>
  <c r="N605" i="3" s="1"/>
  <c r="R605" i="3" s="1"/>
  <c r="J606" i="3"/>
  <c r="K606" i="3"/>
  <c r="L606" i="3"/>
  <c r="M606" i="3" s="1"/>
  <c r="N606" i="3" s="1"/>
  <c r="R606" i="3" s="1"/>
  <c r="J607" i="3"/>
  <c r="K607" i="3"/>
  <c r="L607" i="3"/>
  <c r="M607" i="3" s="1"/>
  <c r="N607" i="3" s="1"/>
  <c r="R607" i="3" s="1"/>
  <c r="J608" i="3"/>
  <c r="K608" i="3"/>
  <c r="L608" i="3"/>
  <c r="M608" i="3" s="1"/>
  <c r="N608" i="3" s="1"/>
  <c r="R608" i="3" s="1"/>
  <c r="J609" i="3"/>
  <c r="K609" i="3"/>
  <c r="L609" i="3"/>
  <c r="M609" i="3" s="1"/>
  <c r="N609" i="3" s="1"/>
  <c r="R609" i="3" s="1"/>
  <c r="J610" i="3"/>
  <c r="K610" i="3"/>
  <c r="L610" i="3"/>
  <c r="M610" i="3" s="1"/>
  <c r="N610" i="3" s="1"/>
  <c r="R610" i="3" s="1"/>
  <c r="J611" i="3"/>
  <c r="K611" i="3"/>
  <c r="L611" i="3"/>
  <c r="M611" i="3" s="1"/>
  <c r="N611" i="3" s="1"/>
  <c r="R611" i="3" s="1"/>
  <c r="J612" i="3"/>
  <c r="K612" i="3"/>
  <c r="L612" i="3"/>
  <c r="M612" i="3" s="1"/>
  <c r="N612" i="3" s="1"/>
  <c r="R612" i="3" s="1"/>
  <c r="J613" i="3"/>
  <c r="K613" i="3"/>
  <c r="L613" i="3"/>
  <c r="M613" i="3" s="1"/>
  <c r="N613" i="3" s="1"/>
  <c r="R613" i="3" s="1"/>
  <c r="J614" i="3"/>
  <c r="K614" i="3"/>
  <c r="L614" i="3"/>
  <c r="M614" i="3" s="1"/>
  <c r="N614" i="3" s="1"/>
  <c r="R614" i="3" s="1"/>
  <c r="J615" i="3"/>
  <c r="K615" i="3"/>
  <c r="L615" i="3"/>
  <c r="M615" i="3" s="1"/>
  <c r="N615" i="3" s="1"/>
  <c r="R615" i="3" s="1"/>
  <c r="J616" i="3"/>
  <c r="K616" i="3"/>
  <c r="L616" i="3"/>
  <c r="M616" i="3" s="1"/>
  <c r="N616" i="3" s="1"/>
  <c r="R616" i="3" s="1"/>
  <c r="J617" i="3"/>
  <c r="K617" i="3"/>
  <c r="L617" i="3"/>
  <c r="M617" i="3" s="1"/>
  <c r="N617" i="3" s="1"/>
  <c r="R617" i="3" s="1"/>
  <c r="J618" i="3"/>
  <c r="K618" i="3"/>
  <c r="L618" i="3"/>
  <c r="M618" i="3" s="1"/>
  <c r="N618" i="3" s="1"/>
  <c r="R618" i="3" s="1"/>
  <c r="J619" i="3"/>
  <c r="K619" i="3"/>
  <c r="L619" i="3"/>
  <c r="M619" i="3" s="1"/>
  <c r="N619" i="3" s="1"/>
  <c r="R619" i="3" s="1"/>
  <c r="J620" i="3"/>
  <c r="K620" i="3"/>
  <c r="L620" i="3"/>
  <c r="M620" i="3" s="1"/>
  <c r="N620" i="3" s="1"/>
  <c r="R620" i="3" s="1"/>
  <c r="J621" i="3"/>
  <c r="K621" i="3"/>
  <c r="L621" i="3"/>
  <c r="M621" i="3" s="1"/>
  <c r="N621" i="3" s="1"/>
  <c r="R621" i="3" s="1"/>
  <c r="J622" i="3"/>
  <c r="K622" i="3"/>
  <c r="L622" i="3"/>
  <c r="M622" i="3" s="1"/>
  <c r="N622" i="3" s="1"/>
  <c r="R622" i="3" s="1"/>
  <c r="J623" i="3"/>
  <c r="K623" i="3"/>
  <c r="L623" i="3"/>
  <c r="M623" i="3" s="1"/>
  <c r="N623" i="3" s="1"/>
  <c r="R623" i="3" s="1"/>
  <c r="J624" i="3"/>
  <c r="K624" i="3"/>
  <c r="L624" i="3"/>
  <c r="M624" i="3" s="1"/>
  <c r="N624" i="3" s="1"/>
  <c r="R624" i="3" s="1"/>
  <c r="J625" i="3"/>
  <c r="K625" i="3"/>
  <c r="L625" i="3"/>
  <c r="M625" i="3" s="1"/>
  <c r="N625" i="3" s="1"/>
  <c r="R625" i="3" s="1"/>
  <c r="J626" i="3"/>
  <c r="K626" i="3"/>
  <c r="L626" i="3"/>
  <c r="M626" i="3" s="1"/>
  <c r="N626" i="3" s="1"/>
  <c r="R626" i="3" s="1"/>
  <c r="J627" i="3"/>
  <c r="K627" i="3"/>
  <c r="L627" i="3"/>
  <c r="M627" i="3" s="1"/>
  <c r="N627" i="3" s="1"/>
  <c r="R627" i="3" s="1"/>
  <c r="J628" i="3"/>
  <c r="K628" i="3"/>
  <c r="L628" i="3"/>
  <c r="M628" i="3" s="1"/>
  <c r="N628" i="3" s="1"/>
  <c r="R628" i="3" s="1"/>
  <c r="J629" i="3"/>
  <c r="K629" i="3"/>
  <c r="L629" i="3"/>
  <c r="M629" i="3" s="1"/>
  <c r="N629" i="3" s="1"/>
  <c r="R629" i="3" s="1"/>
  <c r="J630" i="3"/>
  <c r="K630" i="3"/>
  <c r="L630" i="3"/>
  <c r="M630" i="3" s="1"/>
  <c r="N630" i="3" s="1"/>
  <c r="R630" i="3" s="1"/>
  <c r="J631" i="3"/>
  <c r="K631" i="3"/>
  <c r="L631" i="3"/>
  <c r="M631" i="3" s="1"/>
  <c r="N631" i="3" s="1"/>
  <c r="R631" i="3" s="1"/>
  <c r="J632" i="3"/>
  <c r="K632" i="3"/>
  <c r="L632" i="3"/>
  <c r="M632" i="3" s="1"/>
  <c r="N632" i="3" s="1"/>
  <c r="R632" i="3" s="1"/>
  <c r="J633" i="3"/>
  <c r="K633" i="3"/>
  <c r="L633" i="3"/>
  <c r="M633" i="3" s="1"/>
  <c r="N633" i="3" s="1"/>
  <c r="R633" i="3" s="1"/>
  <c r="J634" i="3"/>
  <c r="K634" i="3"/>
  <c r="L634" i="3"/>
  <c r="M634" i="3" s="1"/>
  <c r="N634" i="3" s="1"/>
  <c r="R634" i="3" s="1"/>
  <c r="J635" i="3"/>
  <c r="K635" i="3"/>
  <c r="L635" i="3"/>
  <c r="M635" i="3" s="1"/>
  <c r="N635" i="3" s="1"/>
  <c r="R635" i="3" s="1"/>
  <c r="J636" i="3"/>
  <c r="K636" i="3"/>
  <c r="L636" i="3"/>
  <c r="M636" i="3" s="1"/>
  <c r="N636" i="3" s="1"/>
  <c r="R636" i="3" s="1"/>
  <c r="J637" i="3"/>
  <c r="K637" i="3"/>
  <c r="L637" i="3"/>
  <c r="M637" i="3" s="1"/>
  <c r="N637" i="3" s="1"/>
  <c r="R637" i="3" s="1"/>
  <c r="J638" i="3"/>
  <c r="K638" i="3"/>
  <c r="L638" i="3"/>
  <c r="M638" i="3" s="1"/>
  <c r="N638" i="3" s="1"/>
  <c r="R638" i="3" s="1"/>
  <c r="J639" i="3"/>
  <c r="K639" i="3"/>
  <c r="L639" i="3"/>
  <c r="M639" i="3" s="1"/>
  <c r="N639" i="3" s="1"/>
  <c r="R639" i="3" s="1"/>
  <c r="J640" i="3"/>
  <c r="K640" i="3"/>
  <c r="L640" i="3"/>
  <c r="M640" i="3" s="1"/>
  <c r="N640" i="3" s="1"/>
  <c r="R640" i="3" s="1"/>
  <c r="J641" i="3"/>
  <c r="K641" i="3"/>
  <c r="L641" i="3"/>
  <c r="M641" i="3" s="1"/>
  <c r="N641" i="3" s="1"/>
  <c r="R641" i="3" s="1"/>
  <c r="J642" i="3"/>
  <c r="K642" i="3"/>
  <c r="L642" i="3"/>
  <c r="M642" i="3" s="1"/>
  <c r="N642" i="3" s="1"/>
  <c r="R642" i="3" s="1"/>
  <c r="J643" i="3"/>
  <c r="K643" i="3"/>
  <c r="L643" i="3"/>
  <c r="M643" i="3" s="1"/>
  <c r="N643" i="3" s="1"/>
  <c r="R643" i="3" s="1"/>
  <c r="J644" i="3"/>
  <c r="K644" i="3"/>
  <c r="L644" i="3"/>
  <c r="M644" i="3" s="1"/>
  <c r="N644" i="3" s="1"/>
  <c r="R644" i="3" s="1"/>
  <c r="J645" i="3"/>
  <c r="K645" i="3"/>
  <c r="L645" i="3"/>
  <c r="M645" i="3" s="1"/>
  <c r="N645" i="3" s="1"/>
  <c r="R645" i="3" s="1"/>
  <c r="J646" i="3"/>
  <c r="K646" i="3"/>
  <c r="L646" i="3"/>
  <c r="M646" i="3" s="1"/>
  <c r="N646" i="3" s="1"/>
  <c r="R646" i="3" s="1"/>
  <c r="J647" i="3"/>
  <c r="K647" i="3"/>
  <c r="L647" i="3"/>
  <c r="M647" i="3" s="1"/>
  <c r="N647" i="3" s="1"/>
  <c r="R647" i="3" s="1"/>
  <c r="J648" i="3"/>
  <c r="K648" i="3"/>
  <c r="L648" i="3"/>
  <c r="M648" i="3" s="1"/>
  <c r="N648" i="3" s="1"/>
  <c r="R648" i="3" s="1"/>
  <c r="J649" i="3"/>
  <c r="K649" i="3"/>
  <c r="L649" i="3"/>
  <c r="M649" i="3" s="1"/>
  <c r="N649" i="3" s="1"/>
  <c r="R649" i="3" s="1"/>
  <c r="J650" i="3"/>
  <c r="K650" i="3"/>
  <c r="L650" i="3"/>
  <c r="M650" i="3" s="1"/>
  <c r="N650" i="3" s="1"/>
  <c r="R650" i="3" s="1"/>
  <c r="J651" i="3"/>
  <c r="K651" i="3"/>
  <c r="L651" i="3"/>
  <c r="M651" i="3" s="1"/>
  <c r="N651" i="3" s="1"/>
  <c r="R651" i="3" s="1"/>
  <c r="J652" i="3"/>
  <c r="K652" i="3"/>
  <c r="L652" i="3"/>
  <c r="M652" i="3" s="1"/>
  <c r="N652" i="3" s="1"/>
  <c r="R652" i="3" s="1"/>
  <c r="J653" i="3"/>
  <c r="K653" i="3"/>
  <c r="L653" i="3"/>
  <c r="M653" i="3" s="1"/>
  <c r="N653" i="3" s="1"/>
  <c r="R653" i="3" s="1"/>
  <c r="J654" i="3"/>
  <c r="K654" i="3"/>
  <c r="L654" i="3"/>
  <c r="M654" i="3" s="1"/>
  <c r="N654" i="3" s="1"/>
  <c r="R654" i="3" s="1"/>
  <c r="J655" i="3"/>
  <c r="K655" i="3"/>
  <c r="L655" i="3"/>
  <c r="M655" i="3" s="1"/>
  <c r="N655" i="3" s="1"/>
  <c r="R655" i="3" s="1"/>
  <c r="J656" i="3"/>
  <c r="K656" i="3"/>
  <c r="L656" i="3"/>
  <c r="M656" i="3" s="1"/>
  <c r="N656" i="3" s="1"/>
  <c r="R656" i="3" s="1"/>
  <c r="J657" i="3"/>
  <c r="K657" i="3"/>
  <c r="L657" i="3"/>
  <c r="M657" i="3" s="1"/>
  <c r="N657" i="3" s="1"/>
  <c r="R657" i="3" s="1"/>
  <c r="J658" i="3"/>
  <c r="K658" i="3"/>
  <c r="L658" i="3"/>
  <c r="M658" i="3" s="1"/>
  <c r="N658" i="3" s="1"/>
  <c r="R658" i="3" s="1"/>
  <c r="J659" i="3"/>
  <c r="K659" i="3"/>
  <c r="L659" i="3"/>
  <c r="M659" i="3" s="1"/>
  <c r="N659" i="3" s="1"/>
  <c r="R659" i="3" s="1"/>
  <c r="J660" i="3"/>
  <c r="K660" i="3"/>
  <c r="L660" i="3"/>
  <c r="M660" i="3" s="1"/>
  <c r="N660" i="3" s="1"/>
  <c r="R660" i="3" s="1"/>
  <c r="J661" i="3"/>
  <c r="K661" i="3"/>
  <c r="L661" i="3"/>
  <c r="M661" i="3" s="1"/>
  <c r="N661" i="3" s="1"/>
  <c r="R661" i="3" s="1"/>
  <c r="J662" i="3"/>
  <c r="K662" i="3"/>
  <c r="L662" i="3"/>
  <c r="M662" i="3" s="1"/>
  <c r="N662" i="3" s="1"/>
  <c r="R662" i="3" s="1"/>
  <c r="J663" i="3"/>
  <c r="K663" i="3"/>
  <c r="L663" i="3"/>
  <c r="M663" i="3" s="1"/>
  <c r="N663" i="3" s="1"/>
  <c r="R663" i="3" s="1"/>
  <c r="J664" i="3"/>
  <c r="K664" i="3"/>
  <c r="L664" i="3"/>
  <c r="M664" i="3" s="1"/>
  <c r="N664" i="3" s="1"/>
  <c r="R664" i="3" s="1"/>
  <c r="J665" i="3"/>
  <c r="K665" i="3"/>
  <c r="L665" i="3"/>
  <c r="M665" i="3" s="1"/>
  <c r="N665" i="3" s="1"/>
  <c r="R665" i="3" s="1"/>
  <c r="J666" i="3"/>
  <c r="K666" i="3"/>
  <c r="L666" i="3"/>
  <c r="M666" i="3" s="1"/>
  <c r="N666" i="3" s="1"/>
  <c r="R666" i="3" s="1"/>
  <c r="J667" i="3"/>
  <c r="K667" i="3"/>
  <c r="L667" i="3"/>
  <c r="M667" i="3" s="1"/>
  <c r="N667" i="3" s="1"/>
  <c r="R667" i="3" s="1"/>
  <c r="J668" i="3"/>
  <c r="K668" i="3"/>
  <c r="L668" i="3"/>
  <c r="M668" i="3" s="1"/>
  <c r="N668" i="3" s="1"/>
  <c r="R668" i="3" s="1"/>
  <c r="J669" i="3"/>
  <c r="K669" i="3"/>
  <c r="L669" i="3"/>
  <c r="M669" i="3" s="1"/>
  <c r="N669" i="3" s="1"/>
  <c r="R669" i="3" s="1"/>
  <c r="J670" i="3"/>
  <c r="K670" i="3"/>
  <c r="L670" i="3"/>
  <c r="M670" i="3" s="1"/>
  <c r="N670" i="3" s="1"/>
  <c r="R670" i="3" s="1"/>
  <c r="J671" i="3"/>
  <c r="K671" i="3"/>
  <c r="L671" i="3"/>
  <c r="M671" i="3" s="1"/>
  <c r="N671" i="3" s="1"/>
  <c r="R671" i="3" s="1"/>
  <c r="J672" i="3"/>
  <c r="K672" i="3"/>
  <c r="L672" i="3"/>
  <c r="M672" i="3" s="1"/>
  <c r="N672" i="3" s="1"/>
  <c r="R672" i="3" s="1"/>
  <c r="J673" i="3"/>
  <c r="K673" i="3"/>
  <c r="L673" i="3"/>
  <c r="M673" i="3" s="1"/>
  <c r="N673" i="3" s="1"/>
  <c r="R673" i="3" s="1"/>
  <c r="J674" i="3"/>
  <c r="K674" i="3"/>
  <c r="L674" i="3"/>
  <c r="M674" i="3" s="1"/>
  <c r="N674" i="3" s="1"/>
  <c r="R674" i="3" s="1"/>
  <c r="J675" i="3"/>
  <c r="K675" i="3"/>
  <c r="L675" i="3"/>
  <c r="M675" i="3" s="1"/>
  <c r="N675" i="3" s="1"/>
  <c r="R675" i="3" s="1"/>
  <c r="J676" i="3"/>
  <c r="K676" i="3"/>
  <c r="L676" i="3"/>
  <c r="M676" i="3" s="1"/>
  <c r="N676" i="3" s="1"/>
  <c r="R676" i="3" s="1"/>
  <c r="J677" i="3"/>
  <c r="K677" i="3"/>
  <c r="L677" i="3"/>
  <c r="M677" i="3" s="1"/>
  <c r="N677" i="3" s="1"/>
  <c r="R677" i="3" s="1"/>
  <c r="J678" i="3"/>
  <c r="K678" i="3"/>
  <c r="L678" i="3"/>
  <c r="M678" i="3" s="1"/>
  <c r="N678" i="3" s="1"/>
  <c r="R678" i="3" s="1"/>
  <c r="J679" i="3"/>
  <c r="K679" i="3"/>
  <c r="L679" i="3"/>
  <c r="M679" i="3" s="1"/>
  <c r="N679" i="3" s="1"/>
  <c r="R679" i="3" s="1"/>
  <c r="J680" i="3"/>
  <c r="K680" i="3"/>
  <c r="L680" i="3"/>
  <c r="M680" i="3" s="1"/>
  <c r="N680" i="3" s="1"/>
  <c r="R680" i="3" s="1"/>
  <c r="J681" i="3"/>
  <c r="K681" i="3"/>
  <c r="L681" i="3"/>
  <c r="M681" i="3" s="1"/>
  <c r="N681" i="3" s="1"/>
  <c r="R681" i="3" s="1"/>
  <c r="J682" i="3"/>
  <c r="K682" i="3"/>
  <c r="L682" i="3"/>
  <c r="M682" i="3" s="1"/>
  <c r="N682" i="3" s="1"/>
  <c r="R682" i="3" s="1"/>
  <c r="J683" i="3"/>
  <c r="K683" i="3"/>
  <c r="L683" i="3"/>
  <c r="M683" i="3" s="1"/>
  <c r="N683" i="3" s="1"/>
  <c r="R683" i="3" s="1"/>
  <c r="J684" i="3"/>
  <c r="K684" i="3"/>
  <c r="L684" i="3"/>
  <c r="M684" i="3" s="1"/>
  <c r="N684" i="3" s="1"/>
  <c r="R684" i="3" s="1"/>
  <c r="J685" i="3"/>
  <c r="K685" i="3"/>
  <c r="L685" i="3"/>
  <c r="M685" i="3" s="1"/>
  <c r="N685" i="3" s="1"/>
  <c r="R685" i="3" s="1"/>
  <c r="J686" i="3"/>
  <c r="K686" i="3"/>
  <c r="L686" i="3"/>
  <c r="M686" i="3" s="1"/>
  <c r="N686" i="3" s="1"/>
  <c r="R686" i="3" s="1"/>
  <c r="J687" i="3"/>
  <c r="K687" i="3"/>
  <c r="L687" i="3"/>
  <c r="M687" i="3" s="1"/>
  <c r="N687" i="3" s="1"/>
  <c r="R687" i="3" s="1"/>
  <c r="J688" i="3"/>
  <c r="K688" i="3"/>
  <c r="L688" i="3"/>
  <c r="M688" i="3" s="1"/>
  <c r="N688" i="3" s="1"/>
  <c r="R688" i="3" s="1"/>
  <c r="J689" i="3"/>
  <c r="K689" i="3"/>
  <c r="L689" i="3"/>
  <c r="M689" i="3" s="1"/>
  <c r="N689" i="3" s="1"/>
  <c r="R689" i="3" s="1"/>
  <c r="J690" i="3"/>
  <c r="K690" i="3"/>
  <c r="L690" i="3"/>
  <c r="M690" i="3" s="1"/>
  <c r="N690" i="3" s="1"/>
  <c r="R690" i="3" s="1"/>
  <c r="J691" i="3"/>
  <c r="K691" i="3"/>
  <c r="L691" i="3"/>
  <c r="M691" i="3" s="1"/>
  <c r="N691" i="3" s="1"/>
  <c r="R691" i="3" s="1"/>
  <c r="J692" i="3"/>
  <c r="K692" i="3"/>
  <c r="L692" i="3"/>
  <c r="M692" i="3" s="1"/>
  <c r="N692" i="3" s="1"/>
  <c r="R692" i="3" s="1"/>
  <c r="J693" i="3"/>
  <c r="K693" i="3"/>
  <c r="L693" i="3"/>
  <c r="M693" i="3" s="1"/>
  <c r="N693" i="3" s="1"/>
  <c r="R693" i="3" s="1"/>
  <c r="J694" i="3"/>
  <c r="K694" i="3"/>
  <c r="L694" i="3"/>
  <c r="M694" i="3" s="1"/>
  <c r="N694" i="3" s="1"/>
  <c r="R694" i="3" s="1"/>
  <c r="J695" i="3"/>
  <c r="K695" i="3"/>
  <c r="L695" i="3"/>
  <c r="M695" i="3" s="1"/>
  <c r="N695" i="3" s="1"/>
  <c r="R695" i="3" s="1"/>
  <c r="J696" i="3"/>
  <c r="K696" i="3"/>
  <c r="L696" i="3"/>
  <c r="M696" i="3" s="1"/>
  <c r="N696" i="3" s="1"/>
  <c r="R696" i="3" s="1"/>
  <c r="J697" i="3"/>
  <c r="K697" i="3"/>
  <c r="L697" i="3"/>
  <c r="M697" i="3" s="1"/>
  <c r="N697" i="3" s="1"/>
  <c r="R697" i="3" s="1"/>
  <c r="J698" i="3"/>
  <c r="K698" i="3"/>
  <c r="L698" i="3"/>
  <c r="M698" i="3" s="1"/>
  <c r="N698" i="3" s="1"/>
  <c r="R698" i="3" s="1"/>
  <c r="J699" i="3"/>
  <c r="K699" i="3"/>
  <c r="L699" i="3"/>
  <c r="M699" i="3" s="1"/>
  <c r="N699" i="3" s="1"/>
  <c r="R699" i="3" s="1"/>
  <c r="J700" i="3"/>
  <c r="K700" i="3"/>
  <c r="L700" i="3"/>
  <c r="M700" i="3" s="1"/>
  <c r="N700" i="3" s="1"/>
  <c r="R700" i="3" s="1"/>
  <c r="J701" i="3"/>
  <c r="K701" i="3"/>
  <c r="L701" i="3"/>
  <c r="M701" i="3" s="1"/>
  <c r="N701" i="3" s="1"/>
  <c r="R701" i="3" s="1"/>
  <c r="J702" i="3"/>
  <c r="K702" i="3"/>
  <c r="L702" i="3"/>
  <c r="M702" i="3" s="1"/>
  <c r="N702" i="3" s="1"/>
  <c r="R702" i="3" s="1"/>
  <c r="J703" i="3"/>
  <c r="K703" i="3"/>
  <c r="L703" i="3"/>
  <c r="M703" i="3" s="1"/>
  <c r="N703" i="3" s="1"/>
  <c r="R703" i="3" s="1"/>
  <c r="J704" i="3"/>
  <c r="K704" i="3"/>
  <c r="L704" i="3"/>
  <c r="M704" i="3" s="1"/>
  <c r="N704" i="3" s="1"/>
  <c r="R704" i="3" s="1"/>
  <c r="J705" i="3"/>
  <c r="K705" i="3"/>
  <c r="L705" i="3"/>
  <c r="M705" i="3" s="1"/>
  <c r="N705" i="3" s="1"/>
  <c r="R705" i="3" s="1"/>
  <c r="J706" i="3"/>
  <c r="K706" i="3"/>
  <c r="L706" i="3"/>
  <c r="M706" i="3" s="1"/>
  <c r="N706" i="3" s="1"/>
  <c r="R706" i="3" s="1"/>
  <c r="J707" i="3"/>
  <c r="K707" i="3"/>
  <c r="L707" i="3"/>
  <c r="M707" i="3" s="1"/>
  <c r="N707" i="3" s="1"/>
  <c r="R707" i="3" s="1"/>
  <c r="J708" i="3"/>
  <c r="K708" i="3"/>
  <c r="L708" i="3"/>
  <c r="M708" i="3" s="1"/>
  <c r="N708" i="3" s="1"/>
  <c r="R708" i="3" s="1"/>
  <c r="J709" i="3"/>
  <c r="K709" i="3"/>
  <c r="L709" i="3"/>
  <c r="M709" i="3" s="1"/>
  <c r="N709" i="3" s="1"/>
  <c r="R709" i="3" s="1"/>
  <c r="J710" i="3"/>
  <c r="K710" i="3"/>
  <c r="L710" i="3"/>
  <c r="M710" i="3" s="1"/>
  <c r="N710" i="3" s="1"/>
  <c r="R710" i="3" s="1"/>
  <c r="J711" i="3"/>
  <c r="K711" i="3"/>
  <c r="L711" i="3"/>
  <c r="M711" i="3" s="1"/>
  <c r="N711" i="3" s="1"/>
  <c r="R711" i="3" s="1"/>
  <c r="J712" i="3"/>
  <c r="K712" i="3"/>
  <c r="L712" i="3"/>
  <c r="M712" i="3" s="1"/>
  <c r="N712" i="3" s="1"/>
  <c r="R712" i="3" s="1"/>
  <c r="J713" i="3"/>
  <c r="K713" i="3"/>
  <c r="L713" i="3"/>
  <c r="M713" i="3" s="1"/>
  <c r="N713" i="3" s="1"/>
  <c r="R713" i="3" s="1"/>
  <c r="J714" i="3"/>
  <c r="K714" i="3"/>
  <c r="L714" i="3"/>
  <c r="M714" i="3" s="1"/>
  <c r="N714" i="3" s="1"/>
  <c r="R714" i="3" s="1"/>
  <c r="J715" i="3"/>
  <c r="K715" i="3"/>
  <c r="L715" i="3"/>
  <c r="M715" i="3" s="1"/>
  <c r="N715" i="3" s="1"/>
  <c r="R715" i="3" s="1"/>
  <c r="J716" i="3"/>
  <c r="K716" i="3"/>
  <c r="L716" i="3"/>
  <c r="M716" i="3" s="1"/>
  <c r="N716" i="3" s="1"/>
  <c r="R716" i="3" s="1"/>
  <c r="J717" i="3"/>
  <c r="K717" i="3"/>
  <c r="L717" i="3"/>
  <c r="M717" i="3" s="1"/>
  <c r="N717" i="3" s="1"/>
  <c r="R717" i="3" s="1"/>
  <c r="J718" i="3"/>
  <c r="K718" i="3"/>
  <c r="L718" i="3"/>
  <c r="M718" i="3" s="1"/>
  <c r="N718" i="3" s="1"/>
  <c r="R718" i="3" s="1"/>
  <c r="J719" i="3"/>
  <c r="K719" i="3"/>
  <c r="L719" i="3"/>
  <c r="M719" i="3" s="1"/>
  <c r="N719" i="3" s="1"/>
  <c r="R719" i="3" s="1"/>
  <c r="J720" i="3"/>
  <c r="K720" i="3"/>
  <c r="L720" i="3"/>
  <c r="M720" i="3" s="1"/>
  <c r="N720" i="3" s="1"/>
  <c r="R720" i="3" s="1"/>
  <c r="J721" i="3"/>
  <c r="K721" i="3"/>
  <c r="L721" i="3"/>
  <c r="M721" i="3" s="1"/>
  <c r="N721" i="3" s="1"/>
  <c r="R721" i="3" s="1"/>
  <c r="J722" i="3"/>
  <c r="K722" i="3"/>
  <c r="L722" i="3"/>
  <c r="M722" i="3" s="1"/>
  <c r="N722" i="3" s="1"/>
  <c r="R722" i="3" s="1"/>
  <c r="J723" i="3"/>
  <c r="K723" i="3"/>
  <c r="L723" i="3"/>
  <c r="M723" i="3" s="1"/>
  <c r="N723" i="3" s="1"/>
  <c r="R723" i="3" s="1"/>
  <c r="J724" i="3"/>
  <c r="K724" i="3"/>
  <c r="L724" i="3"/>
  <c r="M724" i="3" s="1"/>
  <c r="N724" i="3" s="1"/>
  <c r="R724" i="3" s="1"/>
  <c r="J725" i="3"/>
  <c r="K725" i="3"/>
  <c r="L725" i="3"/>
  <c r="M725" i="3" s="1"/>
  <c r="N725" i="3" s="1"/>
  <c r="R725" i="3" s="1"/>
  <c r="J726" i="3"/>
  <c r="K726" i="3"/>
  <c r="L726" i="3"/>
  <c r="M726" i="3" s="1"/>
  <c r="N726" i="3" s="1"/>
  <c r="R726" i="3" s="1"/>
  <c r="J727" i="3"/>
  <c r="K727" i="3"/>
  <c r="L727" i="3"/>
  <c r="M727" i="3" s="1"/>
  <c r="N727" i="3" s="1"/>
  <c r="R727" i="3" s="1"/>
  <c r="J728" i="3"/>
  <c r="K728" i="3"/>
  <c r="L728" i="3"/>
  <c r="M728" i="3" s="1"/>
  <c r="N728" i="3" s="1"/>
  <c r="R728" i="3" s="1"/>
  <c r="J729" i="3"/>
  <c r="K729" i="3"/>
  <c r="L729" i="3"/>
  <c r="M729" i="3" s="1"/>
  <c r="N729" i="3" s="1"/>
  <c r="R729" i="3" s="1"/>
  <c r="J730" i="3"/>
  <c r="K730" i="3"/>
  <c r="L730" i="3"/>
  <c r="M730" i="3" s="1"/>
  <c r="N730" i="3" s="1"/>
  <c r="R730" i="3" s="1"/>
  <c r="J731" i="3"/>
  <c r="K731" i="3"/>
  <c r="L731" i="3"/>
  <c r="M731" i="3" s="1"/>
  <c r="N731" i="3" s="1"/>
  <c r="R731" i="3" s="1"/>
  <c r="J732" i="3"/>
  <c r="K732" i="3"/>
  <c r="L732" i="3"/>
  <c r="M732" i="3" s="1"/>
  <c r="N732" i="3" s="1"/>
  <c r="R732" i="3" s="1"/>
  <c r="J733" i="3"/>
  <c r="K733" i="3"/>
  <c r="L733" i="3"/>
  <c r="M733" i="3" s="1"/>
  <c r="N733" i="3" s="1"/>
  <c r="R733" i="3" s="1"/>
  <c r="J734" i="3"/>
  <c r="K734" i="3"/>
  <c r="L734" i="3"/>
  <c r="M734" i="3" s="1"/>
  <c r="N734" i="3" s="1"/>
  <c r="R734" i="3" s="1"/>
  <c r="J735" i="3"/>
  <c r="K735" i="3"/>
  <c r="L735" i="3"/>
  <c r="M735" i="3" s="1"/>
  <c r="N735" i="3" s="1"/>
  <c r="R735" i="3" s="1"/>
  <c r="J736" i="3"/>
  <c r="K736" i="3"/>
  <c r="L736" i="3"/>
  <c r="M736" i="3" s="1"/>
  <c r="N736" i="3" s="1"/>
  <c r="R736" i="3" s="1"/>
  <c r="J737" i="3"/>
  <c r="K737" i="3"/>
  <c r="L737" i="3"/>
  <c r="M737" i="3" s="1"/>
  <c r="N737" i="3" s="1"/>
  <c r="R737" i="3" s="1"/>
  <c r="J738" i="3"/>
  <c r="K738" i="3"/>
  <c r="L738" i="3"/>
  <c r="M738" i="3" s="1"/>
  <c r="N738" i="3" s="1"/>
  <c r="R738" i="3" s="1"/>
  <c r="J739" i="3"/>
  <c r="K739" i="3"/>
  <c r="L739" i="3"/>
  <c r="M739" i="3" s="1"/>
  <c r="N739" i="3" s="1"/>
  <c r="R739" i="3" s="1"/>
  <c r="J740" i="3"/>
  <c r="K740" i="3"/>
  <c r="L740" i="3"/>
  <c r="M740" i="3" s="1"/>
  <c r="N740" i="3" s="1"/>
  <c r="R740" i="3" s="1"/>
  <c r="J741" i="3"/>
  <c r="K741" i="3"/>
  <c r="L741" i="3"/>
  <c r="M741" i="3" s="1"/>
  <c r="N741" i="3" s="1"/>
  <c r="R741" i="3" s="1"/>
  <c r="J742" i="3"/>
  <c r="K742" i="3"/>
  <c r="L742" i="3"/>
  <c r="M742" i="3" s="1"/>
  <c r="N742" i="3" s="1"/>
  <c r="R742" i="3" s="1"/>
  <c r="J743" i="3"/>
  <c r="K743" i="3"/>
  <c r="L743" i="3"/>
  <c r="M743" i="3" s="1"/>
  <c r="N743" i="3" s="1"/>
  <c r="R743" i="3" s="1"/>
  <c r="J744" i="3"/>
  <c r="K744" i="3"/>
  <c r="L744" i="3"/>
  <c r="M744" i="3" s="1"/>
  <c r="N744" i="3" s="1"/>
  <c r="R744" i="3" s="1"/>
  <c r="J745" i="3"/>
  <c r="K745" i="3"/>
  <c r="L745" i="3"/>
  <c r="M745" i="3" s="1"/>
  <c r="N745" i="3" s="1"/>
  <c r="R745" i="3" s="1"/>
  <c r="J746" i="3"/>
  <c r="K746" i="3"/>
  <c r="L746" i="3"/>
  <c r="M746" i="3" s="1"/>
  <c r="N746" i="3" s="1"/>
  <c r="R746" i="3" s="1"/>
  <c r="J747" i="3"/>
  <c r="K747" i="3"/>
  <c r="L747" i="3"/>
  <c r="M747" i="3" s="1"/>
  <c r="N747" i="3" s="1"/>
  <c r="R747" i="3" s="1"/>
  <c r="J748" i="3"/>
  <c r="K748" i="3"/>
  <c r="L748" i="3"/>
  <c r="M748" i="3" s="1"/>
  <c r="N748" i="3" s="1"/>
  <c r="R748" i="3" s="1"/>
  <c r="J749" i="3"/>
  <c r="K749" i="3"/>
  <c r="L749" i="3"/>
  <c r="M749" i="3" s="1"/>
  <c r="N749" i="3" s="1"/>
  <c r="R749" i="3" s="1"/>
  <c r="J750" i="3"/>
  <c r="K750" i="3"/>
  <c r="L750" i="3"/>
  <c r="M750" i="3" s="1"/>
  <c r="N750" i="3" s="1"/>
  <c r="R750" i="3" s="1"/>
  <c r="J751" i="3"/>
  <c r="K751" i="3"/>
  <c r="L751" i="3"/>
  <c r="M751" i="3" s="1"/>
  <c r="N751" i="3" s="1"/>
  <c r="R751" i="3" s="1"/>
  <c r="J752" i="3"/>
  <c r="K752" i="3"/>
  <c r="L752" i="3"/>
  <c r="M752" i="3" s="1"/>
  <c r="N752" i="3" s="1"/>
  <c r="R752" i="3" s="1"/>
  <c r="J753" i="3"/>
  <c r="K753" i="3"/>
  <c r="L753" i="3"/>
  <c r="M753" i="3" s="1"/>
  <c r="N753" i="3" s="1"/>
  <c r="R753" i="3" s="1"/>
  <c r="J754" i="3"/>
  <c r="K754" i="3"/>
  <c r="L754" i="3"/>
  <c r="M754" i="3" s="1"/>
  <c r="N754" i="3" s="1"/>
  <c r="R754" i="3" s="1"/>
  <c r="J755" i="3"/>
  <c r="K755" i="3"/>
  <c r="L755" i="3"/>
  <c r="M755" i="3" s="1"/>
  <c r="N755" i="3" s="1"/>
  <c r="R755" i="3" s="1"/>
  <c r="J756" i="3"/>
  <c r="K756" i="3"/>
  <c r="L756" i="3"/>
  <c r="M756" i="3" s="1"/>
  <c r="N756" i="3" s="1"/>
  <c r="R756" i="3" s="1"/>
  <c r="J757" i="3"/>
  <c r="K757" i="3"/>
  <c r="L757" i="3"/>
  <c r="M757" i="3" s="1"/>
  <c r="N757" i="3" s="1"/>
  <c r="R757" i="3" s="1"/>
  <c r="J758" i="3"/>
  <c r="K758" i="3"/>
  <c r="L758" i="3"/>
  <c r="M758" i="3" s="1"/>
  <c r="N758" i="3" s="1"/>
  <c r="R758" i="3" s="1"/>
  <c r="J759" i="3"/>
  <c r="K759" i="3"/>
  <c r="L759" i="3"/>
  <c r="M759" i="3" s="1"/>
  <c r="N759" i="3" s="1"/>
  <c r="R759" i="3" s="1"/>
  <c r="J760" i="3"/>
  <c r="K760" i="3"/>
  <c r="L760" i="3"/>
  <c r="M760" i="3" s="1"/>
  <c r="N760" i="3" s="1"/>
  <c r="R760" i="3" s="1"/>
  <c r="J761" i="3"/>
  <c r="K761" i="3"/>
  <c r="L761" i="3"/>
  <c r="M761" i="3" s="1"/>
  <c r="N761" i="3" s="1"/>
  <c r="R761" i="3" s="1"/>
  <c r="J762" i="3"/>
  <c r="K762" i="3"/>
  <c r="L762" i="3"/>
  <c r="M762" i="3" s="1"/>
  <c r="N762" i="3" s="1"/>
  <c r="R762" i="3" s="1"/>
  <c r="J763" i="3"/>
  <c r="K763" i="3"/>
  <c r="L763" i="3"/>
  <c r="M763" i="3" s="1"/>
  <c r="N763" i="3" s="1"/>
  <c r="R763" i="3" s="1"/>
  <c r="J764" i="3"/>
  <c r="K764" i="3"/>
  <c r="L764" i="3"/>
  <c r="M764" i="3" s="1"/>
  <c r="N764" i="3" s="1"/>
  <c r="R764" i="3" s="1"/>
  <c r="J765" i="3"/>
  <c r="K765" i="3"/>
  <c r="L765" i="3"/>
  <c r="M765" i="3" s="1"/>
  <c r="N765" i="3" s="1"/>
  <c r="R765" i="3" s="1"/>
  <c r="J766" i="3"/>
  <c r="K766" i="3"/>
  <c r="L766" i="3"/>
  <c r="M766" i="3" s="1"/>
  <c r="N766" i="3" s="1"/>
  <c r="R766" i="3" s="1"/>
  <c r="J767" i="3"/>
  <c r="K767" i="3"/>
  <c r="L767" i="3"/>
  <c r="M767" i="3" s="1"/>
  <c r="N767" i="3" s="1"/>
  <c r="R767" i="3" s="1"/>
  <c r="J768" i="3"/>
  <c r="K768" i="3"/>
  <c r="L768" i="3"/>
  <c r="M768" i="3" s="1"/>
  <c r="N768" i="3" s="1"/>
  <c r="R768" i="3" s="1"/>
  <c r="J769" i="3"/>
  <c r="K769" i="3"/>
  <c r="L769" i="3"/>
  <c r="M769" i="3" s="1"/>
  <c r="N769" i="3" s="1"/>
  <c r="R769" i="3" s="1"/>
  <c r="J770" i="3"/>
  <c r="K770" i="3"/>
  <c r="L770" i="3"/>
  <c r="M770" i="3" s="1"/>
  <c r="N770" i="3" s="1"/>
  <c r="R770" i="3" s="1"/>
  <c r="J771" i="3"/>
  <c r="K771" i="3"/>
  <c r="L771" i="3"/>
  <c r="M771" i="3" s="1"/>
  <c r="N771" i="3" s="1"/>
  <c r="R771" i="3" s="1"/>
  <c r="J772" i="3"/>
  <c r="K772" i="3"/>
  <c r="L772" i="3"/>
  <c r="M772" i="3" s="1"/>
  <c r="N772" i="3" s="1"/>
  <c r="R772" i="3" s="1"/>
  <c r="J773" i="3"/>
  <c r="K773" i="3"/>
  <c r="L773" i="3"/>
  <c r="M773" i="3" s="1"/>
  <c r="N773" i="3" s="1"/>
  <c r="R773" i="3" s="1"/>
  <c r="J774" i="3"/>
  <c r="K774" i="3"/>
  <c r="L774" i="3"/>
  <c r="M774" i="3" s="1"/>
  <c r="N774" i="3" s="1"/>
  <c r="R774" i="3" s="1"/>
  <c r="J775" i="3"/>
  <c r="K775" i="3"/>
  <c r="L775" i="3"/>
  <c r="M775" i="3" s="1"/>
  <c r="N775" i="3" s="1"/>
  <c r="R775" i="3" s="1"/>
  <c r="J776" i="3"/>
  <c r="K776" i="3"/>
  <c r="L776" i="3"/>
  <c r="M776" i="3" s="1"/>
  <c r="N776" i="3" s="1"/>
  <c r="R776" i="3" s="1"/>
  <c r="J777" i="3"/>
  <c r="K777" i="3"/>
  <c r="L777" i="3"/>
  <c r="M777" i="3" s="1"/>
  <c r="N777" i="3" s="1"/>
  <c r="R777" i="3" s="1"/>
  <c r="J778" i="3"/>
  <c r="K778" i="3"/>
  <c r="L778" i="3"/>
  <c r="M778" i="3" s="1"/>
  <c r="N778" i="3" s="1"/>
  <c r="R778" i="3" s="1"/>
  <c r="J779" i="3"/>
  <c r="K779" i="3"/>
  <c r="L779" i="3"/>
  <c r="M779" i="3" s="1"/>
  <c r="N779" i="3" s="1"/>
  <c r="R779" i="3" s="1"/>
  <c r="J780" i="3"/>
  <c r="K780" i="3"/>
  <c r="L780" i="3"/>
  <c r="M780" i="3" s="1"/>
  <c r="N780" i="3" s="1"/>
  <c r="R780" i="3" s="1"/>
  <c r="J781" i="3"/>
  <c r="K781" i="3"/>
  <c r="L781" i="3"/>
  <c r="M781" i="3" s="1"/>
  <c r="N781" i="3" s="1"/>
  <c r="R781" i="3" s="1"/>
  <c r="J782" i="3"/>
  <c r="K782" i="3"/>
  <c r="L782" i="3"/>
  <c r="M782" i="3" s="1"/>
  <c r="N782" i="3" s="1"/>
  <c r="R782" i="3" s="1"/>
  <c r="J783" i="3"/>
  <c r="K783" i="3"/>
  <c r="L783" i="3"/>
  <c r="M783" i="3" s="1"/>
  <c r="N783" i="3" s="1"/>
  <c r="R783" i="3" s="1"/>
  <c r="J784" i="3"/>
  <c r="K784" i="3"/>
  <c r="L784" i="3"/>
  <c r="M784" i="3" s="1"/>
  <c r="N784" i="3" s="1"/>
  <c r="R784" i="3" s="1"/>
  <c r="J785" i="3"/>
  <c r="K785" i="3"/>
  <c r="L785" i="3"/>
  <c r="M785" i="3" s="1"/>
  <c r="N785" i="3" s="1"/>
  <c r="R785" i="3" s="1"/>
  <c r="J786" i="3"/>
  <c r="K786" i="3"/>
  <c r="L786" i="3"/>
  <c r="M786" i="3" s="1"/>
  <c r="N786" i="3" s="1"/>
  <c r="R786" i="3" s="1"/>
  <c r="J787" i="3"/>
  <c r="K787" i="3"/>
  <c r="L787" i="3"/>
  <c r="M787" i="3" s="1"/>
  <c r="N787" i="3" s="1"/>
  <c r="R787" i="3" s="1"/>
  <c r="J788" i="3"/>
  <c r="K788" i="3"/>
  <c r="L788" i="3"/>
  <c r="M788" i="3" s="1"/>
  <c r="N788" i="3" s="1"/>
  <c r="R788" i="3" s="1"/>
  <c r="J789" i="3"/>
  <c r="K789" i="3"/>
  <c r="L789" i="3"/>
  <c r="M789" i="3" s="1"/>
  <c r="N789" i="3" s="1"/>
  <c r="R789" i="3" s="1"/>
  <c r="J790" i="3"/>
  <c r="K790" i="3"/>
  <c r="L790" i="3"/>
  <c r="M790" i="3" s="1"/>
  <c r="N790" i="3" s="1"/>
  <c r="R790" i="3" s="1"/>
  <c r="J791" i="3"/>
  <c r="K791" i="3"/>
  <c r="L791" i="3"/>
  <c r="M791" i="3" s="1"/>
  <c r="N791" i="3" s="1"/>
  <c r="R791" i="3" s="1"/>
  <c r="J792" i="3"/>
  <c r="K792" i="3"/>
  <c r="L792" i="3"/>
  <c r="M792" i="3" s="1"/>
  <c r="N792" i="3" s="1"/>
  <c r="R792" i="3" s="1"/>
  <c r="J793" i="3"/>
  <c r="K793" i="3"/>
  <c r="L793" i="3"/>
  <c r="M793" i="3" s="1"/>
  <c r="N793" i="3" s="1"/>
  <c r="R793" i="3" s="1"/>
  <c r="J794" i="3"/>
  <c r="K794" i="3"/>
  <c r="L794" i="3"/>
  <c r="M794" i="3" s="1"/>
  <c r="N794" i="3" s="1"/>
  <c r="R794" i="3" s="1"/>
  <c r="J795" i="3"/>
  <c r="K795" i="3"/>
  <c r="L795" i="3"/>
  <c r="M795" i="3" s="1"/>
  <c r="N795" i="3" s="1"/>
  <c r="R795" i="3" s="1"/>
  <c r="J796" i="3"/>
  <c r="K796" i="3"/>
  <c r="L796" i="3"/>
  <c r="M796" i="3" s="1"/>
  <c r="N796" i="3" s="1"/>
  <c r="R796" i="3" s="1"/>
  <c r="J797" i="3"/>
  <c r="K797" i="3"/>
  <c r="L797" i="3"/>
  <c r="M797" i="3" s="1"/>
  <c r="N797" i="3" s="1"/>
  <c r="R797" i="3" s="1"/>
  <c r="J798" i="3"/>
  <c r="K798" i="3"/>
  <c r="L798" i="3"/>
  <c r="M798" i="3" s="1"/>
  <c r="N798" i="3" s="1"/>
  <c r="R798" i="3" s="1"/>
  <c r="J799" i="3"/>
  <c r="K799" i="3"/>
  <c r="L799" i="3"/>
  <c r="M799" i="3" s="1"/>
  <c r="N799" i="3" s="1"/>
  <c r="R799" i="3" s="1"/>
  <c r="J800" i="3"/>
  <c r="K800" i="3"/>
  <c r="L800" i="3"/>
  <c r="M800" i="3" s="1"/>
  <c r="N800" i="3" s="1"/>
  <c r="R800" i="3" s="1"/>
  <c r="J801" i="3"/>
  <c r="K801" i="3"/>
  <c r="L801" i="3"/>
  <c r="M801" i="3" s="1"/>
  <c r="N801" i="3" s="1"/>
  <c r="R801" i="3" s="1"/>
  <c r="J802" i="3"/>
  <c r="K802" i="3"/>
  <c r="L802" i="3"/>
  <c r="M802" i="3" s="1"/>
  <c r="N802" i="3" s="1"/>
  <c r="R802" i="3" s="1"/>
  <c r="J803" i="3"/>
  <c r="K803" i="3"/>
  <c r="L803" i="3"/>
  <c r="M803" i="3" s="1"/>
  <c r="N803" i="3" s="1"/>
  <c r="R803" i="3" s="1"/>
  <c r="J804" i="3"/>
  <c r="K804" i="3"/>
  <c r="L804" i="3"/>
  <c r="M804" i="3" s="1"/>
  <c r="N804" i="3" s="1"/>
  <c r="R804" i="3" s="1"/>
  <c r="J805" i="3"/>
  <c r="K805" i="3"/>
  <c r="L805" i="3"/>
  <c r="M805" i="3" s="1"/>
  <c r="N805" i="3" s="1"/>
  <c r="R805" i="3" s="1"/>
  <c r="J806" i="3"/>
  <c r="K806" i="3"/>
  <c r="L806" i="3"/>
  <c r="M806" i="3" s="1"/>
  <c r="N806" i="3" s="1"/>
  <c r="R806" i="3" s="1"/>
  <c r="J807" i="3"/>
  <c r="K807" i="3"/>
  <c r="L807" i="3"/>
  <c r="M807" i="3" s="1"/>
  <c r="N807" i="3" s="1"/>
  <c r="R807" i="3" s="1"/>
  <c r="J808" i="3"/>
  <c r="K808" i="3"/>
  <c r="L808" i="3"/>
  <c r="M808" i="3" s="1"/>
  <c r="N808" i="3" s="1"/>
  <c r="R808" i="3" s="1"/>
  <c r="J809" i="3"/>
  <c r="K809" i="3"/>
  <c r="L809" i="3"/>
  <c r="M809" i="3" s="1"/>
  <c r="N809" i="3" s="1"/>
  <c r="R809" i="3" s="1"/>
  <c r="J810" i="3"/>
  <c r="K810" i="3"/>
  <c r="L810" i="3"/>
  <c r="M810" i="3" s="1"/>
  <c r="N810" i="3" s="1"/>
  <c r="R810" i="3" s="1"/>
  <c r="J811" i="3"/>
  <c r="K811" i="3"/>
  <c r="L811" i="3"/>
  <c r="M811" i="3" s="1"/>
  <c r="N811" i="3" s="1"/>
  <c r="R811" i="3" s="1"/>
  <c r="J812" i="3"/>
  <c r="K812" i="3"/>
  <c r="L812" i="3"/>
  <c r="M812" i="3" s="1"/>
  <c r="N812" i="3" s="1"/>
  <c r="R812" i="3" s="1"/>
  <c r="J813" i="3"/>
  <c r="K813" i="3"/>
  <c r="L813" i="3"/>
  <c r="M813" i="3" s="1"/>
  <c r="N813" i="3" s="1"/>
  <c r="R813" i="3" s="1"/>
  <c r="J814" i="3"/>
  <c r="K814" i="3"/>
  <c r="L814" i="3"/>
  <c r="M814" i="3" s="1"/>
  <c r="N814" i="3" s="1"/>
  <c r="R814" i="3" s="1"/>
  <c r="J815" i="3"/>
  <c r="K815" i="3"/>
  <c r="L815" i="3"/>
  <c r="M815" i="3" s="1"/>
  <c r="N815" i="3" s="1"/>
  <c r="R815" i="3" s="1"/>
  <c r="J816" i="3"/>
  <c r="K816" i="3"/>
  <c r="L816" i="3"/>
  <c r="M816" i="3" s="1"/>
  <c r="N816" i="3" s="1"/>
  <c r="R816" i="3" s="1"/>
  <c r="J817" i="3"/>
  <c r="K817" i="3"/>
  <c r="L817" i="3"/>
  <c r="M817" i="3" s="1"/>
  <c r="N817" i="3" s="1"/>
  <c r="R817" i="3" s="1"/>
  <c r="J818" i="3"/>
  <c r="K818" i="3"/>
  <c r="L818" i="3"/>
  <c r="M818" i="3" s="1"/>
  <c r="N818" i="3" s="1"/>
  <c r="R818" i="3" s="1"/>
  <c r="J819" i="3"/>
  <c r="K819" i="3"/>
  <c r="L819" i="3"/>
  <c r="M819" i="3" s="1"/>
  <c r="N819" i="3" s="1"/>
  <c r="R819" i="3" s="1"/>
  <c r="J820" i="3"/>
  <c r="K820" i="3"/>
  <c r="L820" i="3"/>
  <c r="M820" i="3" s="1"/>
  <c r="N820" i="3" s="1"/>
  <c r="R820" i="3" s="1"/>
  <c r="J821" i="3"/>
  <c r="K821" i="3"/>
  <c r="L821" i="3"/>
  <c r="M821" i="3" s="1"/>
  <c r="N821" i="3" s="1"/>
  <c r="R821" i="3" s="1"/>
  <c r="J822" i="3"/>
  <c r="K822" i="3"/>
  <c r="L822" i="3"/>
  <c r="M822" i="3" s="1"/>
  <c r="N822" i="3" s="1"/>
  <c r="R822" i="3" s="1"/>
  <c r="J823" i="3"/>
  <c r="K823" i="3"/>
  <c r="L823" i="3"/>
  <c r="M823" i="3" s="1"/>
  <c r="N823" i="3" s="1"/>
  <c r="R823" i="3" s="1"/>
  <c r="J824" i="3"/>
  <c r="K824" i="3"/>
  <c r="L824" i="3"/>
  <c r="M824" i="3" s="1"/>
  <c r="N824" i="3" s="1"/>
  <c r="R824" i="3" s="1"/>
  <c r="J825" i="3"/>
  <c r="K825" i="3"/>
  <c r="L825" i="3"/>
  <c r="M825" i="3" s="1"/>
  <c r="N825" i="3" s="1"/>
  <c r="R825" i="3" s="1"/>
  <c r="J826" i="3"/>
  <c r="K826" i="3"/>
  <c r="L826" i="3"/>
  <c r="M826" i="3" s="1"/>
  <c r="N826" i="3" s="1"/>
  <c r="R826" i="3" s="1"/>
  <c r="J827" i="3"/>
  <c r="K827" i="3"/>
  <c r="L827" i="3"/>
  <c r="M827" i="3" s="1"/>
  <c r="N827" i="3" s="1"/>
  <c r="R827" i="3" s="1"/>
  <c r="J828" i="3"/>
  <c r="K828" i="3"/>
  <c r="L828" i="3"/>
  <c r="M828" i="3" s="1"/>
  <c r="N828" i="3" s="1"/>
  <c r="R828" i="3" s="1"/>
  <c r="J829" i="3"/>
  <c r="K829" i="3"/>
  <c r="L829" i="3"/>
  <c r="M829" i="3" s="1"/>
  <c r="N829" i="3" s="1"/>
  <c r="R829" i="3" s="1"/>
  <c r="J830" i="3"/>
  <c r="K830" i="3"/>
  <c r="L830" i="3"/>
  <c r="M830" i="3" s="1"/>
  <c r="N830" i="3" s="1"/>
  <c r="R830" i="3" s="1"/>
  <c r="J831" i="3"/>
  <c r="K831" i="3"/>
  <c r="L831" i="3"/>
  <c r="M831" i="3" s="1"/>
  <c r="N831" i="3" s="1"/>
  <c r="R831" i="3" s="1"/>
  <c r="J832" i="3"/>
  <c r="K832" i="3"/>
  <c r="L832" i="3"/>
  <c r="M832" i="3" s="1"/>
  <c r="N832" i="3" s="1"/>
  <c r="R832" i="3" s="1"/>
  <c r="J833" i="3"/>
  <c r="K833" i="3"/>
  <c r="L833" i="3"/>
  <c r="M833" i="3" s="1"/>
  <c r="N833" i="3" s="1"/>
  <c r="R833" i="3" s="1"/>
  <c r="J834" i="3"/>
  <c r="K834" i="3"/>
  <c r="L834" i="3"/>
  <c r="M834" i="3" s="1"/>
  <c r="N834" i="3" s="1"/>
  <c r="R834" i="3" s="1"/>
  <c r="J835" i="3"/>
  <c r="K835" i="3"/>
  <c r="L835" i="3"/>
  <c r="M835" i="3" s="1"/>
  <c r="N835" i="3" s="1"/>
  <c r="R835" i="3" s="1"/>
  <c r="J836" i="3"/>
  <c r="K836" i="3"/>
  <c r="L836" i="3"/>
  <c r="M836" i="3" s="1"/>
  <c r="N836" i="3" s="1"/>
  <c r="R836" i="3" s="1"/>
  <c r="J837" i="3"/>
  <c r="K837" i="3"/>
  <c r="L837" i="3"/>
  <c r="M837" i="3" s="1"/>
  <c r="N837" i="3" s="1"/>
  <c r="R837" i="3" s="1"/>
  <c r="J838" i="3"/>
  <c r="K838" i="3"/>
  <c r="L838" i="3"/>
  <c r="M838" i="3" s="1"/>
  <c r="N838" i="3" s="1"/>
  <c r="R838" i="3" s="1"/>
  <c r="J839" i="3"/>
  <c r="K839" i="3"/>
  <c r="L839" i="3"/>
  <c r="M839" i="3" s="1"/>
  <c r="N839" i="3" s="1"/>
  <c r="R839" i="3" s="1"/>
  <c r="J840" i="3"/>
  <c r="K840" i="3"/>
  <c r="L840" i="3"/>
  <c r="M840" i="3" s="1"/>
  <c r="N840" i="3" s="1"/>
  <c r="R840" i="3" s="1"/>
  <c r="J841" i="3"/>
  <c r="K841" i="3"/>
  <c r="L841" i="3"/>
  <c r="M841" i="3" s="1"/>
  <c r="N841" i="3" s="1"/>
  <c r="R841" i="3" s="1"/>
  <c r="J842" i="3"/>
  <c r="K842" i="3"/>
  <c r="L842" i="3"/>
  <c r="M842" i="3" s="1"/>
  <c r="N842" i="3" s="1"/>
  <c r="R842" i="3" s="1"/>
  <c r="J843" i="3"/>
  <c r="K843" i="3"/>
  <c r="L843" i="3"/>
  <c r="M843" i="3" s="1"/>
  <c r="N843" i="3" s="1"/>
  <c r="R843" i="3" s="1"/>
  <c r="J844" i="3"/>
  <c r="K844" i="3"/>
  <c r="L844" i="3"/>
  <c r="M844" i="3" s="1"/>
  <c r="N844" i="3" s="1"/>
  <c r="R844" i="3" s="1"/>
  <c r="J845" i="3"/>
  <c r="K845" i="3"/>
  <c r="L845" i="3"/>
  <c r="M845" i="3" s="1"/>
  <c r="N845" i="3" s="1"/>
  <c r="R845" i="3" s="1"/>
  <c r="J846" i="3"/>
  <c r="K846" i="3"/>
  <c r="L846" i="3"/>
  <c r="M846" i="3" s="1"/>
  <c r="N846" i="3" s="1"/>
  <c r="R846" i="3" s="1"/>
  <c r="J847" i="3"/>
  <c r="K847" i="3"/>
  <c r="L847" i="3"/>
  <c r="M847" i="3" s="1"/>
  <c r="N847" i="3" s="1"/>
  <c r="R847" i="3" s="1"/>
  <c r="J848" i="3"/>
  <c r="K848" i="3"/>
  <c r="L848" i="3"/>
  <c r="M848" i="3" s="1"/>
  <c r="N848" i="3" s="1"/>
  <c r="R848" i="3" s="1"/>
  <c r="J849" i="3"/>
  <c r="K849" i="3"/>
  <c r="L849" i="3"/>
  <c r="M849" i="3" s="1"/>
  <c r="N849" i="3" s="1"/>
  <c r="R849" i="3" s="1"/>
  <c r="J850" i="3"/>
  <c r="K850" i="3"/>
  <c r="L850" i="3"/>
  <c r="M850" i="3" s="1"/>
  <c r="N850" i="3" s="1"/>
  <c r="R850" i="3" s="1"/>
  <c r="J851" i="3"/>
  <c r="K851" i="3"/>
  <c r="L851" i="3"/>
  <c r="M851" i="3" s="1"/>
  <c r="N851" i="3" s="1"/>
  <c r="R851" i="3" s="1"/>
  <c r="J852" i="3"/>
  <c r="K852" i="3"/>
  <c r="L852" i="3"/>
  <c r="M852" i="3" s="1"/>
  <c r="N852" i="3" s="1"/>
  <c r="R852" i="3" s="1"/>
  <c r="J853" i="3"/>
  <c r="K853" i="3"/>
  <c r="L853" i="3"/>
  <c r="M853" i="3" s="1"/>
  <c r="N853" i="3" s="1"/>
  <c r="R853" i="3" s="1"/>
  <c r="J854" i="3"/>
  <c r="K854" i="3"/>
  <c r="L854" i="3"/>
  <c r="M854" i="3" s="1"/>
  <c r="N854" i="3" s="1"/>
  <c r="R854" i="3" s="1"/>
  <c r="J855" i="3"/>
  <c r="K855" i="3"/>
  <c r="L855" i="3"/>
  <c r="M855" i="3" s="1"/>
  <c r="N855" i="3" s="1"/>
  <c r="R855" i="3" s="1"/>
  <c r="J856" i="3"/>
  <c r="K856" i="3"/>
  <c r="L856" i="3"/>
  <c r="M856" i="3" s="1"/>
  <c r="N856" i="3" s="1"/>
  <c r="R856" i="3" s="1"/>
  <c r="J857" i="3"/>
  <c r="K857" i="3"/>
  <c r="L857" i="3"/>
  <c r="M857" i="3" s="1"/>
  <c r="N857" i="3" s="1"/>
  <c r="R857" i="3" s="1"/>
  <c r="J858" i="3"/>
  <c r="K858" i="3"/>
  <c r="L858" i="3"/>
  <c r="M858" i="3" s="1"/>
  <c r="N858" i="3" s="1"/>
  <c r="R858" i="3" s="1"/>
  <c r="J859" i="3"/>
  <c r="K859" i="3"/>
  <c r="L859" i="3"/>
  <c r="M859" i="3" s="1"/>
  <c r="N859" i="3" s="1"/>
  <c r="R859" i="3" s="1"/>
  <c r="J860" i="3"/>
  <c r="K860" i="3"/>
  <c r="L860" i="3"/>
  <c r="M860" i="3" s="1"/>
  <c r="N860" i="3" s="1"/>
  <c r="R860" i="3" s="1"/>
  <c r="J861" i="3"/>
  <c r="K861" i="3"/>
  <c r="L861" i="3"/>
  <c r="M861" i="3" s="1"/>
  <c r="N861" i="3" s="1"/>
  <c r="R861" i="3" s="1"/>
  <c r="J862" i="3"/>
  <c r="K862" i="3"/>
  <c r="L862" i="3"/>
  <c r="M862" i="3" s="1"/>
  <c r="N862" i="3" s="1"/>
  <c r="R862" i="3" s="1"/>
  <c r="J863" i="3"/>
  <c r="K863" i="3"/>
  <c r="L863" i="3"/>
  <c r="M863" i="3" s="1"/>
  <c r="N863" i="3" s="1"/>
  <c r="R863" i="3" s="1"/>
  <c r="J864" i="3"/>
  <c r="K864" i="3"/>
  <c r="L864" i="3"/>
  <c r="M864" i="3" s="1"/>
  <c r="N864" i="3" s="1"/>
  <c r="R864" i="3" s="1"/>
  <c r="J865" i="3"/>
  <c r="K865" i="3"/>
  <c r="L865" i="3"/>
  <c r="M865" i="3" s="1"/>
  <c r="N865" i="3" s="1"/>
  <c r="R865" i="3" s="1"/>
  <c r="J866" i="3"/>
  <c r="K866" i="3"/>
  <c r="L866" i="3"/>
  <c r="M866" i="3" s="1"/>
  <c r="N866" i="3" s="1"/>
  <c r="R866" i="3" s="1"/>
  <c r="J867" i="3"/>
  <c r="K867" i="3"/>
  <c r="L867" i="3"/>
  <c r="M867" i="3" s="1"/>
  <c r="N867" i="3" s="1"/>
  <c r="R867" i="3" s="1"/>
  <c r="J868" i="3"/>
  <c r="K868" i="3"/>
  <c r="L868" i="3"/>
  <c r="M868" i="3" s="1"/>
  <c r="N868" i="3" s="1"/>
  <c r="R868" i="3" s="1"/>
  <c r="J869" i="3"/>
  <c r="K869" i="3"/>
  <c r="L869" i="3"/>
  <c r="M869" i="3" s="1"/>
  <c r="N869" i="3" s="1"/>
  <c r="R869" i="3" s="1"/>
  <c r="J870" i="3"/>
  <c r="K870" i="3"/>
  <c r="L870" i="3"/>
  <c r="M870" i="3" s="1"/>
  <c r="N870" i="3" s="1"/>
  <c r="R870" i="3" s="1"/>
  <c r="J871" i="3"/>
  <c r="K871" i="3"/>
  <c r="L871" i="3"/>
  <c r="M871" i="3" s="1"/>
  <c r="N871" i="3" s="1"/>
  <c r="R871" i="3" s="1"/>
  <c r="J872" i="3"/>
  <c r="K872" i="3"/>
  <c r="L872" i="3"/>
  <c r="M872" i="3" s="1"/>
  <c r="N872" i="3" s="1"/>
  <c r="R872" i="3" s="1"/>
  <c r="J873" i="3"/>
  <c r="K873" i="3"/>
  <c r="L873" i="3"/>
  <c r="M873" i="3" s="1"/>
  <c r="N873" i="3" s="1"/>
  <c r="R873" i="3" s="1"/>
  <c r="J874" i="3"/>
  <c r="K874" i="3"/>
  <c r="L874" i="3"/>
  <c r="M874" i="3" s="1"/>
  <c r="N874" i="3" s="1"/>
  <c r="R874" i="3" s="1"/>
  <c r="J875" i="3"/>
  <c r="K875" i="3"/>
  <c r="L875" i="3"/>
  <c r="M875" i="3" s="1"/>
  <c r="N875" i="3" s="1"/>
  <c r="R875" i="3" s="1"/>
  <c r="J876" i="3"/>
  <c r="K876" i="3"/>
  <c r="L876" i="3"/>
  <c r="M876" i="3" s="1"/>
  <c r="N876" i="3" s="1"/>
  <c r="R876" i="3" s="1"/>
  <c r="J877" i="3"/>
  <c r="K877" i="3"/>
  <c r="L877" i="3"/>
  <c r="M877" i="3" s="1"/>
  <c r="N877" i="3" s="1"/>
  <c r="R877" i="3" s="1"/>
  <c r="J878" i="3"/>
  <c r="K878" i="3"/>
  <c r="L878" i="3"/>
  <c r="M878" i="3" s="1"/>
  <c r="N878" i="3" s="1"/>
  <c r="R878" i="3" s="1"/>
  <c r="J879" i="3"/>
  <c r="K879" i="3"/>
  <c r="L879" i="3"/>
  <c r="M879" i="3" s="1"/>
  <c r="N879" i="3" s="1"/>
  <c r="R879" i="3" s="1"/>
  <c r="J880" i="3"/>
  <c r="K880" i="3"/>
  <c r="L880" i="3"/>
  <c r="M880" i="3" s="1"/>
  <c r="N880" i="3" s="1"/>
  <c r="R880" i="3" s="1"/>
  <c r="J881" i="3"/>
  <c r="K881" i="3"/>
  <c r="L881" i="3"/>
  <c r="M881" i="3" s="1"/>
  <c r="N881" i="3" s="1"/>
  <c r="R881" i="3" s="1"/>
  <c r="J882" i="3"/>
  <c r="K882" i="3"/>
  <c r="L882" i="3"/>
  <c r="M882" i="3" s="1"/>
  <c r="N882" i="3" s="1"/>
  <c r="R882" i="3" s="1"/>
  <c r="J883" i="3"/>
  <c r="K883" i="3"/>
  <c r="L883" i="3"/>
  <c r="M883" i="3" s="1"/>
  <c r="N883" i="3" s="1"/>
  <c r="R883" i="3" s="1"/>
  <c r="J884" i="3"/>
  <c r="K884" i="3"/>
  <c r="L884" i="3"/>
  <c r="M884" i="3" s="1"/>
  <c r="N884" i="3" s="1"/>
  <c r="R884" i="3" s="1"/>
  <c r="J885" i="3"/>
  <c r="K885" i="3"/>
  <c r="L885" i="3"/>
  <c r="M885" i="3" s="1"/>
  <c r="N885" i="3" s="1"/>
  <c r="R885" i="3" s="1"/>
  <c r="J886" i="3"/>
  <c r="K886" i="3"/>
  <c r="L886" i="3"/>
  <c r="M886" i="3" s="1"/>
  <c r="N886" i="3" s="1"/>
  <c r="R886" i="3" s="1"/>
  <c r="J887" i="3"/>
  <c r="K887" i="3"/>
  <c r="L887" i="3"/>
  <c r="M887" i="3" s="1"/>
  <c r="N887" i="3" s="1"/>
  <c r="R887" i="3" s="1"/>
  <c r="J888" i="3"/>
  <c r="K888" i="3"/>
  <c r="L888" i="3"/>
  <c r="M888" i="3" s="1"/>
  <c r="N888" i="3" s="1"/>
  <c r="R888" i="3" s="1"/>
  <c r="J889" i="3"/>
  <c r="K889" i="3"/>
  <c r="L889" i="3"/>
  <c r="M889" i="3" s="1"/>
  <c r="N889" i="3" s="1"/>
  <c r="R889" i="3" s="1"/>
  <c r="J890" i="3"/>
  <c r="K890" i="3"/>
  <c r="L890" i="3"/>
  <c r="M890" i="3" s="1"/>
  <c r="N890" i="3" s="1"/>
  <c r="R890" i="3" s="1"/>
  <c r="J891" i="3"/>
  <c r="K891" i="3"/>
  <c r="L891" i="3"/>
  <c r="M891" i="3" s="1"/>
  <c r="N891" i="3" s="1"/>
  <c r="R891" i="3" s="1"/>
  <c r="J892" i="3"/>
  <c r="K892" i="3"/>
  <c r="L892" i="3"/>
  <c r="M892" i="3" s="1"/>
  <c r="N892" i="3" s="1"/>
  <c r="R892" i="3" s="1"/>
  <c r="J893" i="3"/>
  <c r="K893" i="3"/>
  <c r="L893" i="3"/>
  <c r="M893" i="3" s="1"/>
  <c r="N893" i="3" s="1"/>
  <c r="R893" i="3" s="1"/>
  <c r="J894" i="3"/>
  <c r="K894" i="3"/>
  <c r="L894" i="3"/>
  <c r="M894" i="3" s="1"/>
  <c r="N894" i="3" s="1"/>
  <c r="R894" i="3" s="1"/>
  <c r="J895" i="3"/>
  <c r="K895" i="3"/>
  <c r="L895" i="3"/>
  <c r="M895" i="3" s="1"/>
  <c r="N895" i="3" s="1"/>
  <c r="R895" i="3" s="1"/>
  <c r="J896" i="3"/>
  <c r="K896" i="3"/>
  <c r="L896" i="3"/>
  <c r="M896" i="3" s="1"/>
  <c r="N896" i="3" s="1"/>
  <c r="R896" i="3" s="1"/>
  <c r="J897" i="3"/>
  <c r="K897" i="3"/>
  <c r="L897" i="3"/>
  <c r="M897" i="3" s="1"/>
  <c r="N897" i="3" s="1"/>
  <c r="R897" i="3" s="1"/>
  <c r="J898" i="3"/>
  <c r="K898" i="3"/>
  <c r="L898" i="3"/>
  <c r="M898" i="3" s="1"/>
  <c r="N898" i="3" s="1"/>
  <c r="R898" i="3" s="1"/>
  <c r="J899" i="3"/>
  <c r="K899" i="3"/>
  <c r="L899" i="3"/>
  <c r="M899" i="3" s="1"/>
  <c r="N899" i="3" s="1"/>
  <c r="R899" i="3" s="1"/>
  <c r="J900" i="3"/>
  <c r="K900" i="3"/>
  <c r="L900" i="3"/>
  <c r="M900" i="3" s="1"/>
  <c r="N900" i="3" s="1"/>
  <c r="R900" i="3" s="1"/>
  <c r="J901" i="3"/>
  <c r="K901" i="3"/>
  <c r="L901" i="3"/>
  <c r="M901" i="3" s="1"/>
  <c r="N901" i="3" s="1"/>
  <c r="R901" i="3" s="1"/>
  <c r="J902" i="3"/>
  <c r="K902" i="3"/>
  <c r="L902" i="3"/>
  <c r="M902" i="3" s="1"/>
  <c r="N902" i="3" s="1"/>
  <c r="R902" i="3" s="1"/>
  <c r="J903" i="3"/>
  <c r="K903" i="3"/>
  <c r="L903" i="3"/>
  <c r="M903" i="3" s="1"/>
  <c r="N903" i="3" s="1"/>
  <c r="R903" i="3" s="1"/>
  <c r="J904" i="3"/>
  <c r="K904" i="3"/>
  <c r="L904" i="3"/>
  <c r="M904" i="3" s="1"/>
  <c r="N904" i="3" s="1"/>
  <c r="R904" i="3" s="1"/>
  <c r="J905" i="3"/>
  <c r="K905" i="3"/>
  <c r="L905" i="3"/>
  <c r="M905" i="3" s="1"/>
  <c r="N905" i="3" s="1"/>
  <c r="R905" i="3" s="1"/>
  <c r="J906" i="3"/>
  <c r="K906" i="3"/>
  <c r="L906" i="3"/>
  <c r="M906" i="3" s="1"/>
  <c r="N906" i="3" s="1"/>
  <c r="R906" i="3" s="1"/>
  <c r="J907" i="3"/>
  <c r="K907" i="3"/>
  <c r="L907" i="3"/>
  <c r="M907" i="3" s="1"/>
  <c r="N907" i="3" s="1"/>
  <c r="R907" i="3" s="1"/>
  <c r="J908" i="3"/>
  <c r="K908" i="3"/>
  <c r="L908" i="3"/>
  <c r="M908" i="3" s="1"/>
  <c r="N908" i="3" s="1"/>
  <c r="R908" i="3" s="1"/>
  <c r="J909" i="3"/>
  <c r="K909" i="3"/>
  <c r="L909" i="3"/>
  <c r="M909" i="3" s="1"/>
  <c r="N909" i="3" s="1"/>
  <c r="R909" i="3" s="1"/>
  <c r="J910" i="3"/>
  <c r="K910" i="3"/>
  <c r="L910" i="3"/>
  <c r="M910" i="3" s="1"/>
  <c r="N910" i="3" s="1"/>
  <c r="R910" i="3" s="1"/>
  <c r="J911" i="3"/>
  <c r="K911" i="3"/>
  <c r="L911" i="3"/>
  <c r="M911" i="3" s="1"/>
  <c r="N911" i="3" s="1"/>
  <c r="R911" i="3" s="1"/>
  <c r="J912" i="3"/>
  <c r="K912" i="3"/>
  <c r="L912" i="3"/>
  <c r="M912" i="3" s="1"/>
  <c r="N912" i="3" s="1"/>
  <c r="R912" i="3" s="1"/>
  <c r="J913" i="3"/>
  <c r="K913" i="3"/>
  <c r="L913" i="3"/>
  <c r="M913" i="3" s="1"/>
  <c r="N913" i="3" s="1"/>
  <c r="R913" i="3" s="1"/>
  <c r="J914" i="3"/>
  <c r="K914" i="3"/>
  <c r="L914" i="3"/>
  <c r="M914" i="3" s="1"/>
  <c r="N914" i="3" s="1"/>
  <c r="R914" i="3" s="1"/>
  <c r="J915" i="3"/>
  <c r="K915" i="3"/>
  <c r="L915" i="3"/>
  <c r="M915" i="3" s="1"/>
  <c r="N915" i="3" s="1"/>
  <c r="R915" i="3" s="1"/>
  <c r="J916" i="3"/>
  <c r="K916" i="3"/>
  <c r="L916" i="3"/>
  <c r="M916" i="3" s="1"/>
  <c r="N916" i="3" s="1"/>
  <c r="R916" i="3" s="1"/>
  <c r="J917" i="3"/>
  <c r="K917" i="3"/>
  <c r="L917" i="3"/>
  <c r="M917" i="3" s="1"/>
  <c r="N917" i="3" s="1"/>
  <c r="R917" i="3" s="1"/>
  <c r="J918" i="3"/>
  <c r="K918" i="3"/>
  <c r="L918" i="3"/>
  <c r="M918" i="3" s="1"/>
  <c r="N918" i="3" s="1"/>
  <c r="R918" i="3" s="1"/>
  <c r="J919" i="3"/>
  <c r="K919" i="3"/>
  <c r="L919" i="3"/>
  <c r="M919" i="3" s="1"/>
  <c r="N919" i="3" s="1"/>
  <c r="R919" i="3" s="1"/>
  <c r="J920" i="3"/>
  <c r="K920" i="3"/>
  <c r="L920" i="3"/>
  <c r="M920" i="3" s="1"/>
  <c r="N920" i="3" s="1"/>
  <c r="R920" i="3" s="1"/>
  <c r="J921" i="3"/>
  <c r="K921" i="3"/>
  <c r="L921" i="3"/>
  <c r="M921" i="3" s="1"/>
  <c r="N921" i="3" s="1"/>
  <c r="R921" i="3" s="1"/>
  <c r="J922" i="3"/>
  <c r="K922" i="3"/>
  <c r="L922" i="3"/>
  <c r="M922" i="3" s="1"/>
  <c r="N922" i="3" s="1"/>
  <c r="R922" i="3" s="1"/>
  <c r="J923" i="3"/>
  <c r="K923" i="3"/>
  <c r="L923" i="3"/>
  <c r="M923" i="3" s="1"/>
  <c r="N923" i="3" s="1"/>
  <c r="R923" i="3" s="1"/>
  <c r="J924" i="3"/>
  <c r="K924" i="3"/>
  <c r="L924" i="3"/>
  <c r="M924" i="3" s="1"/>
  <c r="N924" i="3" s="1"/>
  <c r="R924" i="3" s="1"/>
  <c r="J925" i="3"/>
  <c r="K925" i="3"/>
  <c r="L925" i="3"/>
  <c r="M925" i="3" s="1"/>
  <c r="N925" i="3" s="1"/>
  <c r="R925" i="3" s="1"/>
  <c r="J926" i="3"/>
  <c r="K926" i="3"/>
  <c r="L926" i="3"/>
  <c r="M926" i="3" s="1"/>
  <c r="N926" i="3" s="1"/>
  <c r="R926" i="3" s="1"/>
  <c r="J927" i="3"/>
  <c r="K927" i="3"/>
  <c r="L927" i="3"/>
  <c r="M927" i="3" s="1"/>
  <c r="N927" i="3" s="1"/>
  <c r="R927" i="3" s="1"/>
  <c r="J928" i="3"/>
  <c r="K928" i="3"/>
  <c r="L928" i="3"/>
  <c r="M928" i="3" s="1"/>
  <c r="N928" i="3" s="1"/>
  <c r="R928" i="3" s="1"/>
  <c r="J929" i="3"/>
  <c r="K929" i="3"/>
  <c r="L929" i="3"/>
  <c r="M929" i="3" s="1"/>
  <c r="N929" i="3" s="1"/>
  <c r="R929" i="3" s="1"/>
  <c r="J930" i="3"/>
  <c r="K930" i="3"/>
  <c r="L930" i="3"/>
  <c r="M930" i="3" s="1"/>
  <c r="N930" i="3" s="1"/>
  <c r="R930" i="3" s="1"/>
  <c r="J931" i="3"/>
  <c r="K931" i="3"/>
  <c r="L931" i="3"/>
  <c r="M931" i="3" s="1"/>
  <c r="N931" i="3" s="1"/>
  <c r="R931" i="3" s="1"/>
  <c r="J932" i="3"/>
  <c r="K932" i="3"/>
  <c r="L932" i="3"/>
  <c r="M932" i="3" s="1"/>
  <c r="N932" i="3" s="1"/>
  <c r="R932" i="3" s="1"/>
  <c r="J933" i="3"/>
  <c r="K933" i="3"/>
  <c r="L933" i="3"/>
  <c r="M933" i="3" s="1"/>
  <c r="N933" i="3" s="1"/>
  <c r="R933" i="3" s="1"/>
  <c r="J934" i="3"/>
  <c r="K934" i="3"/>
  <c r="L934" i="3"/>
  <c r="M934" i="3" s="1"/>
  <c r="N934" i="3" s="1"/>
  <c r="R934" i="3" s="1"/>
  <c r="J935" i="3"/>
  <c r="K935" i="3"/>
  <c r="L935" i="3"/>
  <c r="M935" i="3" s="1"/>
  <c r="N935" i="3" s="1"/>
  <c r="R935" i="3" s="1"/>
  <c r="J936" i="3"/>
  <c r="K936" i="3"/>
  <c r="L936" i="3"/>
  <c r="M936" i="3" s="1"/>
  <c r="N936" i="3" s="1"/>
  <c r="R936" i="3" s="1"/>
  <c r="J937" i="3"/>
  <c r="K937" i="3"/>
  <c r="L937" i="3"/>
  <c r="M937" i="3" s="1"/>
  <c r="N937" i="3" s="1"/>
  <c r="R937" i="3" s="1"/>
  <c r="J938" i="3"/>
  <c r="K938" i="3"/>
  <c r="L938" i="3"/>
  <c r="M938" i="3" s="1"/>
  <c r="N938" i="3" s="1"/>
  <c r="R938" i="3" s="1"/>
  <c r="J939" i="3"/>
  <c r="K939" i="3"/>
  <c r="L939" i="3"/>
  <c r="M939" i="3" s="1"/>
  <c r="N939" i="3" s="1"/>
  <c r="R939" i="3" s="1"/>
  <c r="J940" i="3"/>
  <c r="K940" i="3"/>
  <c r="L940" i="3"/>
  <c r="M940" i="3" s="1"/>
  <c r="N940" i="3" s="1"/>
  <c r="R940" i="3" s="1"/>
  <c r="J941" i="3"/>
  <c r="K941" i="3"/>
  <c r="L941" i="3"/>
  <c r="M941" i="3" s="1"/>
  <c r="N941" i="3" s="1"/>
  <c r="R941" i="3" s="1"/>
  <c r="J942" i="3"/>
  <c r="K942" i="3"/>
  <c r="L942" i="3"/>
  <c r="M942" i="3" s="1"/>
  <c r="N942" i="3" s="1"/>
  <c r="R942" i="3" s="1"/>
  <c r="J943" i="3"/>
  <c r="K943" i="3"/>
  <c r="L943" i="3"/>
  <c r="M943" i="3" s="1"/>
  <c r="N943" i="3" s="1"/>
  <c r="R943" i="3" s="1"/>
  <c r="J944" i="3"/>
  <c r="K944" i="3"/>
  <c r="L944" i="3"/>
  <c r="M944" i="3" s="1"/>
  <c r="N944" i="3" s="1"/>
  <c r="R944" i="3" s="1"/>
  <c r="J945" i="3"/>
  <c r="K945" i="3"/>
  <c r="L945" i="3"/>
  <c r="M945" i="3" s="1"/>
  <c r="N945" i="3" s="1"/>
  <c r="R945" i="3" s="1"/>
  <c r="J946" i="3"/>
  <c r="K946" i="3"/>
  <c r="L946" i="3"/>
  <c r="M946" i="3" s="1"/>
  <c r="N946" i="3" s="1"/>
  <c r="R946" i="3" s="1"/>
  <c r="J947" i="3"/>
  <c r="K947" i="3"/>
  <c r="L947" i="3"/>
  <c r="M947" i="3" s="1"/>
  <c r="N947" i="3" s="1"/>
  <c r="R947" i="3" s="1"/>
  <c r="J948" i="3"/>
  <c r="K948" i="3"/>
  <c r="L948" i="3"/>
  <c r="M948" i="3" s="1"/>
  <c r="N948" i="3" s="1"/>
  <c r="R948" i="3" s="1"/>
  <c r="J949" i="3"/>
  <c r="K949" i="3"/>
  <c r="L949" i="3"/>
  <c r="M949" i="3" s="1"/>
  <c r="N949" i="3" s="1"/>
  <c r="R949" i="3" s="1"/>
  <c r="J950" i="3"/>
  <c r="K950" i="3"/>
  <c r="L950" i="3"/>
  <c r="M950" i="3" s="1"/>
  <c r="N950" i="3" s="1"/>
  <c r="R950" i="3" s="1"/>
  <c r="J951" i="3"/>
  <c r="K951" i="3"/>
  <c r="L951" i="3"/>
  <c r="M951" i="3" s="1"/>
  <c r="N951" i="3" s="1"/>
  <c r="R951" i="3" s="1"/>
  <c r="J952" i="3"/>
  <c r="K952" i="3"/>
  <c r="L952" i="3"/>
  <c r="M952" i="3" s="1"/>
  <c r="N952" i="3" s="1"/>
  <c r="R952" i="3" s="1"/>
  <c r="J953" i="3"/>
  <c r="K953" i="3"/>
  <c r="L953" i="3"/>
  <c r="M953" i="3" s="1"/>
  <c r="N953" i="3" s="1"/>
  <c r="R953" i="3" s="1"/>
  <c r="J954" i="3"/>
  <c r="K954" i="3"/>
  <c r="L954" i="3"/>
  <c r="M954" i="3" s="1"/>
  <c r="N954" i="3" s="1"/>
  <c r="R954" i="3" s="1"/>
  <c r="J955" i="3"/>
  <c r="K955" i="3"/>
  <c r="L955" i="3"/>
  <c r="M955" i="3" s="1"/>
  <c r="N955" i="3" s="1"/>
  <c r="R955" i="3" s="1"/>
  <c r="J956" i="3"/>
  <c r="K956" i="3"/>
  <c r="L956" i="3"/>
  <c r="M956" i="3" s="1"/>
  <c r="N956" i="3" s="1"/>
  <c r="R956" i="3" s="1"/>
  <c r="J957" i="3"/>
  <c r="K957" i="3"/>
  <c r="L957" i="3"/>
  <c r="M957" i="3" s="1"/>
  <c r="N957" i="3" s="1"/>
  <c r="R957" i="3" s="1"/>
  <c r="J958" i="3"/>
  <c r="K958" i="3"/>
  <c r="L958" i="3"/>
  <c r="M958" i="3" s="1"/>
  <c r="N958" i="3" s="1"/>
  <c r="R958" i="3" s="1"/>
  <c r="J959" i="3"/>
  <c r="K959" i="3"/>
  <c r="L959" i="3"/>
  <c r="M959" i="3" s="1"/>
  <c r="N959" i="3" s="1"/>
  <c r="R959" i="3" s="1"/>
  <c r="J960" i="3"/>
  <c r="K960" i="3"/>
  <c r="L960" i="3"/>
  <c r="M960" i="3" s="1"/>
  <c r="N960" i="3" s="1"/>
  <c r="R960" i="3" s="1"/>
  <c r="J961" i="3"/>
  <c r="K961" i="3"/>
  <c r="L961" i="3"/>
  <c r="M961" i="3" s="1"/>
  <c r="N961" i="3" s="1"/>
  <c r="R961" i="3" s="1"/>
  <c r="J962" i="3"/>
  <c r="K962" i="3"/>
  <c r="L962" i="3"/>
  <c r="M962" i="3" s="1"/>
  <c r="N962" i="3" s="1"/>
  <c r="R962" i="3" s="1"/>
  <c r="J963" i="3"/>
  <c r="K963" i="3"/>
  <c r="L963" i="3"/>
  <c r="M963" i="3" s="1"/>
  <c r="N963" i="3" s="1"/>
  <c r="R963" i="3" s="1"/>
  <c r="J964" i="3"/>
  <c r="K964" i="3"/>
  <c r="L964" i="3"/>
  <c r="M964" i="3" s="1"/>
  <c r="N964" i="3" s="1"/>
  <c r="R964" i="3" s="1"/>
  <c r="J965" i="3"/>
  <c r="K965" i="3"/>
  <c r="L965" i="3"/>
  <c r="M965" i="3" s="1"/>
  <c r="N965" i="3" s="1"/>
  <c r="R965" i="3" s="1"/>
  <c r="J966" i="3"/>
  <c r="K966" i="3"/>
  <c r="L966" i="3"/>
  <c r="M966" i="3" s="1"/>
  <c r="N966" i="3" s="1"/>
  <c r="R966" i="3" s="1"/>
  <c r="J967" i="3"/>
  <c r="K967" i="3"/>
  <c r="L967" i="3"/>
  <c r="M967" i="3" s="1"/>
  <c r="N967" i="3" s="1"/>
  <c r="R967" i="3" s="1"/>
  <c r="J968" i="3"/>
  <c r="K968" i="3"/>
  <c r="L968" i="3"/>
  <c r="M968" i="3" s="1"/>
  <c r="N968" i="3" s="1"/>
  <c r="R968" i="3" s="1"/>
  <c r="J969" i="3"/>
  <c r="K969" i="3"/>
  <c r="L969" i="3"/>
  <c r="M969" i="3" s="1"/>
  <c r="N969" i="3" s="1"/>
  <c r="R969" i="3" s="1"/>
  <c r="J970" i="3"/>
  <c r="K970" i="3"/>
  <c r="L970" i="3"/>
  <c r="M970" i="3" s="1"/>
  <c r="N970" i="3" s="1"/>
  <c r="R970" i="3" s="1"/>
  <c r="J971" i="3"/>
  <c r="K971" i="3"/>
  <c r="L971" i="3"/>
  <c r="M971" i="3" s="1"/>
  <c r="N971" i="3" s="1"/>
  <c r="R971" i="3" s="1"/>
  <c r="J972" i="3"/>
  <c r="K972" i="3"/>
  <c r="L972" i="3"/>
  <c r="M972" i="3" s="1"/>
  <c r="N972" i="3" s="1"/>
  <c r="R972" i="3" s="1"/>
  <c r="J973" i="3"/>
  <c r="K973" i="3"/>
  <c r="L973" i="3"/>
  <c r="M973" i="3" s="1"/>
  <c r="N973" i="3" s="1"/>
  <c r="R973" i="3" s="1"/>
  <c r="J974" i="3"/>
  <c r="K974" i="3"/>
  <c r="L974" i="3"/>
  <c r="M974" i="3" s="1"/>
  <c r="N974" i="3" s="1"/>
  <c r="R974" i="3" s="1"/>
  <c r="J975" i="3"/>
  <c r="K975" i="3"/>
  <c r="L975" i="3"/>
  <c r="M975" i="3" s="1"/>
  <c r="N975" i="3" s="1"/>
  <c r="R975" i="3" s="1"/>
  <c r="J976" i="3"/>
  <c r="K976" i="3"/>
  <c r="L976" i="3"/>
  <c r="M976" i="3" s="1"/>
  <c r="N976" i="3" s="1"/>
  <c r="R976" i="3" s="1"/>
  <c r="J977" i="3"/>
  <c r="K977" i="3"/>
  <c r="L977" i="3"/>
  <c r="M977" i="3" s="1"/>
  <c r="N977" i="3" s="1"/>
  <c r="R977" i="3" s="1"/>
  <c r="J978" i="3"/>
  <c r="K978" i="3"/>
  <c r="L978" i="3"/>
  <c r="M978" i="3" s="1"/>
  <c r="N978" i="3" s="1"/>
  <c r="R978" i="3" s="1"/>
  <c r="J979" i="3"/>
  <c r="K979" i="3"/>
  <c r="L979" i="3"/>
  <c r="M979" i="3" s="1"/>
  <c r="N979" i="3" s="1"/>
  <c r="R979" i="3" s="1"/>
  <c r="J980" i="3"/>
  <c r="K980" i="3"/>
  <c r="L980" i="3"/>
  <c r="M980" i="3" s="1"/>
  <c r="N980" i="3" s="1"/>
  <c r="R980" i="3" s="1"/>
  <c r="J981" i="3"/>
  <c r="K981" i="3"/>
  <c r="L981" i="3"/>
  <c r="M981" i="3" s="1"/>
  <c r="N981" i="3" s="1"/>
  <c r="R981" i="3" s="1"/>
  <c r="J982" i="3"/>
  <c r="K982" i="3"/>
  <c r="L982" i="3"/>
  <c r="M982" i="3" s="1"/>
  <c r="N982" i="3" s="1"/>
  <c r="R982" i="3" s="1"/>
  <c r="J983" i="3"/>
  <c r="K983" i="3"/>
  <c r="L983" i="3"/>
  <c r="M983" i="3" s="1"/>
  <c r="N983" i="3" s="1"/>
  <c r="R983" i="3" s="1"/>
  <c r="J984" i="3"/>
  <c r="K984" i="3"/>
  <c r="L984" i="3"/>
  <c r="M984" i="3" s="1"/>
  <c r="N984" i="3" s="1"/>
  <c r="R984" i="3" s="1"/>
  <c r="J985" i="3"/>
  <c r="K985" i="3"/>
  <c r="L985" i="3"/>
  <c r="M985" i="3" s="1"/>
  <c r="N985" i="3" s="1"/>
  <c r="R985" i="3" s="1"/>
  <c r="J986" i="3"/>
  <c r="K986" i="3"/>
  <c r="L986" i="3"/>
  <c r="M986" i="3" s="1"/>
  <c r="N986" i="3" s="1"/>
  <c r="R986" i="3" s="1"/>
  <c r="J987" i="3"/>
  <c r="K987" i="3"/>
  <c r="L987" i="3"/>
  <c r="M987" i="3" s="1"/>
  <c r="N987" i="3" s="1"/>
  <c r="R987" i="3" s="1"/>
  <c r="J988" i="3"/>
  <c r="K988" i="3"/>
  <c r="L988" i="3"/>
  <c r="M988" i="3" s="1"/>
  <c r="N988" i="3" s="1"/>
  <c r="R988" i="3" s="1"/>
  <c r="J989" i="3"/>
  <c r="K989" i="3"/>
  <c r="L989" i="3"/>
  <c r="M989" i="3" s="1"/>
  <c r="N989" i="3" s="1"/>
  <c r="R989" i="3" s="1"/>
  <c r="J990" i="3"/>
  <c r="K990" i="3"/>
  <c r="L990" i="3"/>
  <c r="M990" i="3" s="1"/>
  <c r="N990" i="3" s="1"/>
  <c r="R990" i="3" s="1"/>
  <c r="J991" i="3"/>
  <c r="K991" i="3"/>
  <c r="L991" i="3"/>
  <c r="M991" i="3" s="1"/>
  <c r="N991" i="3" s="1"/>
  <c r="R991" i="3" s="1"/>
  <c r="J992" i="3"/>
  <c r="K992" i="3"/>
  <c r="L992" i="3"/>
  <c r="M992" i="3" s="1"/>
  <c r="N992" i="3" s="1"/>
  <c r="R992" i="3" s="1"/>
  <c r="J993" i="3"/>
  <c r="K993" i="3"/>
  <c r="L993" i="3"/>
  <c r="M993" i="3" s="1"/>
  <c r="N993" i="3" s="1"/>
  <c r="R993" i="3" s="1"/>
  <c r="J994" i="3"/>
  <c r="K994" i="3"/>
  <c r="L994" i="3"/>
  <c r="M994" i="3" s="1"/>
  <c r="N994" i="3" s="1"/>
  <c r="R994" i="3" s="1"/>
  <c r="J995" i="3"/>
  <c r="K995" i="3"/>
  <c r="L995" i="3"/>
  <c r="M995" i="3" s="1"/>
  <c r="N995" i="3" s="1"/>
  <c r="R995" i="3" s="1"/>
  <c r="J996" i="3"/>
  <c r="K996" i="3"/>
  <c r="L996" i="3"/>
  <c r="M996" i="3" s="1"/>
  <c r="N996" i="3" s="1"/>
  <c r="R996" i="3" s="1"/>
  <c r="J997" i="3"/>
  <c r="K997" i="3"/>
  <c r="L997" i="3"/>
  <c r="M997" i="3" s="1"/>
  <c r="N997" i="3" s="1"/>
  <c r="R997" i="3" s="1"/>
  <c r="J998" i="3"/>
  <c r="K998" i="3"/>
  <c r="L998" i="3"/>
  <c r="M998" i="3" s="1"/>
  <c r="N998" i="3" s="1"/>
  <c r="R998" i="3" s="1"/>
  <c r="J999" i="3"/>
  <c r="K999" i="3"/>
  <c r="L999" i="3"/>
  <c r="M999" i="3" s="1"/>
  <c r="N999" i="3" s="1"/>
  <c r="R999" i="3" s="1"/>
  <c r="J1000" i="3"/>
  <c r="K1000" i="3"/>
  <c r="L1000" i="3"/>
  <c r="M1000" i="3" s="1"/>
  <c r="N1000" i="3" s="1"/>
  <c r="R1000" i="3" s="1"/>
  <c r="J1001" i="3"/>
  <c r="K1001" i="3"/>
  <c r="L1001" i="3"/>
  <c r="M1001" i="3" s="1"/>
  <c r="N1001" i="3" s="1"/>
  <c r="R1001" i="3" s="1"/>
  <c r="J1002" i="3"/>
  <c r="K1002" i="3"/>
  <c r="L1002" i="3"/>
  <c r="M1002" i="3" s="1"/>
  <c r="N1002" i="3" s="1"/>
  <c r="R1002" i="3" s="1"/>
  <c r="J1003" i="3"/>
  <c r="K1003" i="3"/>
  <c r="L1003" i="3"/>
  <c r="M1003" i="3" s="1"/>
  <c r="N1003" i="3" s="1"/>
  <c r="R1003" i="3" s="1"/>
  <c r="J1004" i="3"/>
  <c r="K1004" i="3"/>
  <c r="L1004" i="3"/>
  <c r="M1004" i="3" s="1"/>
  <c r="N1004" i="3" s="1"/>
  <c r="R1004" i="3" s="1"/>
  <c r="J1005" i="3"/>
  <c r="K1005" i="3"/>
  <c r="L1005" i="3"/>
  <c r="M1005" i="3" s="1"/>
  <c r="N1005" i="3" s="1"/>
  <c r="R1005" i="3" s="1"/>
  <c r="J1006" i="3"/>
  <c r="K1006" i="3"/>
  <c r="L1006" i="3"/>
  <c r="M1006" i="3" s="1"/>
  <c r="N1006" i="3" s="1"/>
  <c r="R1006" i="3" s="1"/>
  <c r="J1007" i="3"/>
  <c r="K1007" i="3"/>
  <c r="L1007" i="3"/>
  <c r="M1007" i="3" s="1"/>
  <c r="N1007" i="3" s="1"/>
  <c r="R1007" i="3" s="1"/>
  <c r="J1008" i="3"/>
  <c r="K1008" i="3"/>
  <c r="L1008" i="3"/>
  <c r="M1008" i="3" s="1"/>
  <c r="N1008" i="3" s="1"/>
  <c r="R1008" i="3" s="1"/>
  <c r="J1009" i="3"/>
  <c r="K1009" i="3"/>
  <c r="L1009" i="3"/>
  <c r="M1009" i="3" s="1"/>
  <c r="N1009" i="3" s="1"/>
  <c r="R1009" i="3" s="1"/>
  <c r="J1010" i="3"/>
  <c r="K1010" i="3"/>
  <c r="L1010" i="3"/>
  <c r="M1010" i="3" s="1"/>
  <c r="N1010" i="3" s="1"/>
  <c r="R1010" i="3" s="1"/>
  <c r="J1011" i="3"/>
  <c r="K1011" i="3"/>
  <c r="L1011" i="3"/>
  <c r="M1011" i="3" s="1"/>
  <c r="N1011" i="3" s="1"/>
  <c r="R1011" i="3" s="1"/>
  <c r="J1012" i="3"/>
  <c r="K1012" i="3"/>
  <c r="L1012" i="3"/>
  <c r="M1012" i="3" s="1"/>
  <c r="N1012" i="3" s="1"/>
  <c r="R1012" i="3" s="1"/>
  <c r="J1013" i="3"/>
  <c r="K1013" i="3"/>
  <c r="L1013" i="3"/>
  <c r="M1013" i="3" s="1"/>
  <c r="N1013" i="3" s="1"/>
  <c r="R1013" i="3" s="1"/>
  <c r="J1014" i="3"/>
  <c r="K1014" i="3"/>
  <c r="L1014" i="3"/>
  <c r="M1014" i="3" s="1"/>
  <c r="N1014" i="3" s="1"/>
  <c r="R1014" i="3" s="1"/>
  <c r="J1015" i="3"/>
  <c r="K1015" i="3"/>
  <c r="L1015" i="3"/>
  <c r="M1015" i="3" s="1"/>
  <c r="N1015" i="3" s="1"/>
  <c r="R1015" i="3" s="1"/>
  <c r="J1016" i="3"/>
  <c r="K1016" i="3"/>
  <c r="L1016" i="3"/>
  <c r="M1016" i="3" s="1"/>
  <c r="N1016" i="3" s="1"/>
  <c r="R1016" i="3" s="1"/>
  <c r="J1017" i="3"/>
  <c r="K1017" i="3"/>
  <c r="L1017" i="3"/>
  <c r="M1017" i="3" s="1"/>
  <c r="N1017" i="3" s="1"/>
  <c r="R1017" i="3" s="1"/>
  <c r="J1018" i="3"/>
  <c r="K1018" i="3"/>
  <c r="L1018" i="3"/>
  <c r="M1018" i="3" s="1"/>
  <c r="N1018" i="3" s="1"/>
  <c r="R1018" i="3" s="1"/>
  <c r="J1019" i="3"/>
  <c r="K1019" i="3"/>
  <c r="L1019" i="3"/>
  <c r="M1019" i="3" s="1"/>
  <c r="N1019" i="3" s="1"/>
  <c r="R1019" i="3" s="1"/>
  <c r="J1020" i="3"/>
  <c r="K1020" i="3"/>
  <c r="L1020" i="3"/>
  <c r="M1020" i="3" s="1"/>
  <c r="N1020" i="3" s="1"/>
  <c r="R1020" i="3" s="1"/>
  <c r="J1021" i="3"/>
  <c r="K1021" i="3"/>
  <c r="L1021" i="3"/>
  <c r="M1021" i="3" s="1"/>
  <c r="N1021" i="3" s="1"/>
  <c r="R1021" i="3" s="1"/>
  <c r="J1022" i="3"/>
  <c r="K1022" i="3"/>
  <c r="L1022" i="3"/>
  <c r="M1022" i="3" s="1"/>
  <c r="N1022" i="3" s="1"/>
  <c r="R1022" i="3" s="1"/>
  <c r="J1023" i="3"/>
  <c r="K1023" i="3"/>
  <c r="L1023" i="3"/>
  <c r="M1023" i="3" s="1"/>
  <c r="N1023" i="3" s="1"/>
  <c r="R1023" i="3" s="1"/>
  <c r="J1024" i="3"/>
  <c r="K1024" i="3"/>
  <c r="L1024" i="3"/>
  <c r="M1024" i="3" s="1"/>
  <c r="N1024" i="3" s="1"/>
  <c r="R1024" i="3" s="1"/>
  <c r="J1025" i="3"/>
  <c r="K1025" i="3"/>
  <c r="L1025" i="3"/>
  <c r="M1025" i="3" s="1"/>
  <c r="N1025" i="3" s="1"/>
  <c r="R1025" i="3" s="1"/>
  <c r="J1026" i="3"/>
  <c r="K1026" i="3"/>
  <c r="L1026" i="3"/>
  <c r="M1026" i="3" s="1"/>
  <c r="N1026" i="3" s="1"/>
  <c r="R1026" i="3" s="1"/>
  <c r="J1027" i="3"/>
  <c r="K1027" i="3"/>
  <c r="L1027" i="3"/>
  <c r="M1027" i="3" s="1"/>
  <c r="N1027" i="3" s="1"/>
  <c r="R1027" i="3" s="1"/>
  <c r="J1028" i="3"/>
  <c r="K1028" i="3"/>
  <c r="L1028" i="3"/>
  <c r="M1028" i="3" s="1"/>
  <c r="N1028" i="3" s="1"/>
  <c r="R1028" i="3" s="1"/>
  <c r="J1029" i="3"/>
  <c r="K1029" i="3"/>
  <c r="L1029" i="3"/>
  <c r="M1029" i="3" s="1"/>
  <c r="N1029" i="3" s="1"/>
  <c r="R1029" i="3" s="1"/>
  <c r="J1030" i="3"/>
  <c r="K1030" i="3"/>
  <c r="L1030" i="3"/>
  <c r="M1030" i="3" s="1"/>
  <c r="N1030" i="3" s="1"/>
  <c r="R1030" i="3" s="1"/>
  <c r="J1031" i="3"/>
  <c r="K1031" i="3"/>
  <c r="L1031" i="3"/>
  <c r="M1031" i="3" s="1"/>
  <c r="N1031" i="3" s="1"/>
  <c r="R1031" i="3" s="1"/>
  <c r="J1032" i="3"/>
  <c r="K1032" i="3"/>
  <c r="L1032" i="3"/>
  <c r="M1032" i="3" s="1"/>
  <c r="N1032" i="3" s="1"/>
  <c r="R1032" i="3" s="1"/>
  <c r="J1033" i="3"/>
  <c r="K1033" i="3"/>
  <c r="L1033" i="3"/>
  <c r="M1033" i="3" s="1"/>
  <c r="N1033" i="3" s="1"/>
  <c r="R1033" i="3" s="1"/>
  <c r="J1034" i="3"/>
  <c r="K1034" i="3"/>
  <c r="L1034" i="3"/>
  <c r="M1034" i="3" s="1"/>
  <c r="N1034" i="3" s="1"/>
  <c r="R1034" i="3" s="1"/>
  <c r="J1035" i="3"/>
  <c r="K1035" i="3"/>
  <c r="L1035" i="3"/>
  <c r="M1035" i="3" s="1"/>
  <c r="N1035" i="3" s="1"/>
  <c r="R1035" i="3" s="1"/>
  <c r="J1036" i="3"/>
  <c r="K1036" i="3"/>
  <c r="L1036" i="3"/>
  <c r="M1036" i="3" s="1"/>
  <c r="N1036" i="3" s="1"/>
  <c r="R1036" i="3" s="1"/>
  <c r="J1037" i="3"/>
  <c r="K1037" i="3"/>
  <c r="L1037" i="3"/>
  <c r="M1037" i="3" s="1"/>
  <c r="N1037" i="3" s="1"/>
  <c r="R1037" i="3" s="1"/>
  <c r="J1038" i="3"/>
  <c r="K1038" i="3"/>
  <c r="L1038" i="3"/>
  <c r="M1038" i="3" s="1"/>
  <c r="N1038" i="3" s="1"/>
  <c r="R1038" i="3" s="1"/>
  <c r="J1039" i="3"/>
  <c r="K1039" i="3"/>
  <c r="L1039" i="3"/>
  <c r="M1039" i="3" s="1"/>
  <c r="N1039" i="3" s="1"/>
  <c r="R1039" i="3" s="1"/>
  <c r="J1040" i="3"/>
  <c r="K1040" i="3"/>
  <c r="L1040" i="3"/>
  <c r="M1040" i="3" s="1"/>
  <c r="N1040" i="3" s="1"/>
  <c r="R1040" i="3" s="1"/>
  <c r="J1041" i="3"/>
  <c r="K1041" i="3"/>
  <c r="L1041" i="3"/>
  <c r="M1041" i="3" s="1"/>
  <c r="N1041" i="3" s="1"/>
  <c r="R1041" i="3" s="1"/>
  <c r="J1042" i="3"/>
  <c r="K1042" i="3"/>
  <c r="L1042" i="3"/>
  <c r="M1042" i="3" s="1"/>
  <c r="N1042" i="3" s="1"/>
  <c r="R1042" i="3" s="1"/>
  <c r="J1043" i="3"/>
  <c r="K1043" i="3"/>
  <c r="L1043" i="3"/>
  <c r="M1043" i="3" s="1"/>
  <c r="N1043" i="3" s="1"/>
  <c r="R1043" i="3" s="1"/>
  <c r="J1044" i="3"/>
  <c r="K1044" i="3"/>
  <c r="L1044" i="3"/>
  <c r="M1044" i="3" s="1"/>
  <c r="N1044" i="3" s="1"/>
  <c r="R1044" i="3" s="1"/>
  <c r="J1045" i="3"/>
  <c r="K1045" i="3"/>
  <c r="L1045" i="3"/>
  <c r="M1045" i="3" s="1"/>
  <c r="N1045" i="3" s="1"/>
  <c r="R1045" i="3" s="1"/>
  <c r="J1046" i="3"/>
  <c r="K1046" i="3"/>
  <c r="L1046" i="3"/>
  <c r="M1046" i="3" s="1"/>
  <c r="N1046" i="3" s="1"/>
  <c r="R1046" i="3" s="1"/>
  <c r="J1047" i="3"/>
  <c r="K1047" i="3"/>
  <c r="L1047" i="3"/>
  <c r="M1047" i="3" s="1"/>
  <c r="N1047" i="3" s="1"/>
  <c r="R1047" i="3" s="1"/>
  <c r="J1048" i="3"/>
  <c r="K1048" i="3"/>
  <c r="L1048" i="3"/>
  <c r="M1048" i="3" s="1"/>
  <c r="N1048" i="3" s="1"/>
  <c r="R1048" i="3" s="1"/>
  <c r="J1049" i="3"/>
  <c r="K1049" i="3"/>
  <c r="L1049" i="3"/>
  <c r="M1049" i="3" s="1"/>
  <c r="N1049" i="3" s="1"/>
  <c r="R1049" i="3" s="1"/>
  <c r="J1050" i="3"/>
  <c r="K1050" i="3"/>
  <c r="L1050" i="3"/>
  <c r="M1050" i="3" s="1"/>
  <c r="N1050" i="3" s="1"/>
  <c r="R1050" i="3" s="1"/>
  <c r="J1051" i="3"/>
  <c r="K1051" i="3"/>
  <c r="L1051" i="3"/>
  <c r="M1051" i="3" s="1"/>
  <c r="N1051" i="3" s="1"/>
  <c r="R1051" i="3" s="1"/>
  <c r="J1052" i="3"/>
  <c r="K1052" i="3"/>
  <c r="L1052" i="3"/>
  <c r="M1052" i="3" s="1"/>
  <c r="N1052" i="3" s="1"/>
  <c r="R1052" i="3" s="1"/>
  <c r="J1053" i="3"/>
  <c r="K1053" i="3"/>
  <c r="L1053" i="3"/>
  <c r="M1053" i="3" s="1"/>
  <c r="N1053" i="3" s="1"/>
  <c r="R1053" i="3" s="1"/>
  <c r="J1054" i="3"/>
  <c r="K1054" i="3"/>
  <c r="L1054" i="3"/>
  <c r="M1054" i="3" s="1"/>
  <c r="N1054" i="3" s="1"/>
  <c r="R1054" i="3" s="1"/>
  <c r="J1055" i="3"/>
  <c r="K1055" i="3"/>
  <c r="L1055" i="3"/>
  <c r="M1055" i="3" s="1"/>
  <c r="N1055" i="3" s="1"/>
  <c r="R1055" i="3" s="1"/>
  <c r="J1056" i="3"/>
  <c r="K1056" i="3"/>
  <c r="L1056" i="3"/>
  <c r="M1056" i="3" s="1"/>
  <c r="N1056" i="3" s="1"/>
  <c r="R1056" i="3" s="1"/>
  <c r="J1057" i="3"/>
  <c r="K1057" i="3"/>
  <c r="L1057" i="3"/>
  <c r="M1057" i="3" s="1"/>
  <c r="N1057" i="3" s="1"/>
  <c r="R1057" i="3" s="1"/>
  <c r="J1058" i="3"/>
  <c r="K1058" i="3"/>
  <c r="L1058" i="3"/>
  <c r="M1058" i="3" s="1"/>
  <c r="N1058" i="3" s="1"/>
  <c r="R1058" i="3" s="1"/>
  <c r="J1059" i="3"/>
  <c r="K1059" i="3"/>
  <c r="L1059" i="3"/>
  <c r="M1059" i="3" s="1"/>
  <c r="N1059" i="3" s="1"/>
  <c r="R1059" i="3" s="1"/>
  <c r="J1060" i="3"/>
  <c r="K1060" i="3"/>
  <c r="L1060" i="3"/>
  <c r="M1060" i="3" s="1"/>
  <c r="N1060" i="3" s="1"/>
  <c r="R1060" i="3" s="1"/>
  <c r="J1061" i="3"/>
  <c r="K1061" i="3"/>
  <c r="L1061" i="3"/>
  <c r="M1061" i="3" s="1"/>
  <c r="N1061" i="3" s="1"/>
  <c r="R1061" i="3" s="1"/>
  <c r="J1062" i="3"/>
  <c r="K1062" i="3"/>
  <c r="L1062" i="3"/>
  <c r="M1062" i="3" s="1"/>
  <c r="N1062" i="3" s="1"/>
  <c r="R1062" i="3" s="1"/>
  <c r="J1063" i="3"/>
  <c r="K1063" i="3"/>
  <c r="L1063" i="3"/>
  <c r="M1063" i="3" s="1"/>
  <c r="N1063" i="3" s="1"/>
  <c r="R1063" i="3" s="1"/>
  <c r="J1064" i="3"/>
  <c r="K1064" i="3"/>
  <c r="L1064" i="3"/>
  <c r="M1064" i="3" s="1"/>
  <c r="N1064" i="3" s="1"/>
  <c r="R1064" i="3" s="1"/>
  <c r="J1065" i="3"/>
  <c r="K1065" i="3"/>
  <c r="L1065" i="3"/>
  <c r="M1065" i="3" s="1"/>
  <c r="N1065" i="3" s="1"/>
  <c r="R1065" i="3" s="1"/>
  <c r="J1066" i="3"/>
  <c r="K1066" i="3"/>
  <c r="L1066" i="3"/>
  <c r="M1066" i="3" s="1"/>
  <c r="N1066" i="3" s="1"/>
  <c r="R1066" i="3" s="1"/>
  <c r="J1067" i="3"/>
  <c r="K1067" i="3"/>
  <c r="L1067" i="3"/>
  <c r="M1067" i="3" s="1"/>
  <c r="N1067" i="3" s="1"/>
  <c r="R1067" i="3" s="1"/>
  <c r="J1068" i="3"/>
  <c r="K1068" i="3"/>
  <c r="L1068" i="3"/>
  <c r="M1068" i="3" s="1"/>
  <c r="N1068" i="3" s="1"/>
  <c r="R1068" i="3" s="1"/>
  <c r="J1069" i="3"/>
  <c r="K1069" i="3"/>
  <c r="L1069" i="3"/>
  <c r="M1069" i="3" s="1"/>
  <c r="N1069" i="3" s="1"/>
  <c r="R1069" i="3" s="1"/>
  <c r="J1070" i="3"/>
  <c r="K1070" i="3"/>
  <c r="L1070" i="3"/>
  <c r="M1070" i="3" s="1"/>
  <c r="N1070" i="3" s="1"/>
  <c r="R1070" i="3" s="1"/>
  <c r="J1071" i="3"/>
  <c r="K1071" i="3"/>
  <c r="L1071" i="3"/>
  <c r="M1071" i="3" s="1"/>
  <c r="N1071" i="3" s="1"/>
  <c r="R1071" i="3" s="1"/>
  <c r="J1072" i="3"/>
  <c r="K1072" i="3"/>
  <c r="L1072" i="3"/>
  <c r="M1072" i="3" s="1"/>
  <c r="N1072" i="3" s="1"/>
  <c r="R1072" i="3" s="1"/>
  <c r="J1073" i="3"/>
  <c r="K1073" i="3"/>
  <c r="L1073" i="3"/>
  <c r="M1073" i="3" s="1"/>
  <c r="N1073" i="3" s="1"/>
  <c r="R1073" i="3" s="1"/>
  <c r="J1074" i="3"/>
  <c r="K1074" i="3"/>
  <c r="L1074" i="3"/>
  <c r="M1074" i="3" s="1"/>
  <c r="N1074" i="3" s="1"/>
  <c r="R1074" i="3" s="1"/>
  <c r="J1075" i="3"/>
  <c r="K1075" i="3"/>
  <c r="L1075" i="3"/>
  <c r="M1075" i="3" s="1"/>
  <c r="N1075" i="3" s="1"/>
  <c r="R1075" i="3" s="1"/>
  <c r="J1076" i="3"/>
  <c r="K1076" i="3"/>
  <c r="L1076" i="3"/>
  <c r="M1076" i="3" s="1"/>
  <c r="N1076" i="3" s="1"/>
  <c r="R1076" i="3" s="1"/>
  <c r="J1077" i="3"/>
  <c r="K1077" i="3"/>
  <c r="L1077" i="3"/>
  <c r="M1077" i="3" s="1"/>
  <c r="N1077" i="3" s="1"/>
  <c r="R1077" i="3" s="1"/>
  <c r="J1078" i="3"/>
  <c r="K1078" i="3"/>
  <c r="L1078" i="3"/>
  <c r="M1078" i="3" s="1"/>
  <c r="N1078" i="3" s="1"/>
  <c r="R1078" i="3" s="1"/>
  <c r="J1079" i="3"/>
  <c r="K1079" i="3"/>
  <c r="L1079" i="3"/>
  <c r="M1079" i="3" s="1"/>
  <c r="N1079" i="3" s="1"/>
  <c r="R1079" i="3" s="1"/>
  <c r="J1080" i="3"/>
  <c r="K1080" i="3"/>
  <c r="L1080" i="3"/>
  <c r="M1080" i="3" s="1"/>
  <c r="N1080" i="3" s="1"/>
  <c r="R1080" i="3" s="1"/>
  <c r="J1081" i="3"/>
  <c r="K1081" i="3"/>
  <c r="L1081" i="3"/>
  <c r="M1081" i="3" s="1"/>
  <c r="N1081" i="3" s="1"/>
  <c r="R1081" i="3" s="1"/>
  <c r="J1082" i="3"/>
  <c r="K1082" i="3"/>
  <c r="L1082" i="3"/>
  <c r="M1082" i="3" s="1"/>
  <c r="N1082" i="3" s="1"/>
  <c r="R1082" i="3" s="1"/>
  <c r="J1083" i="3"/>
  <c r="K1083" i="3"/>
  <c r="L1083" i="3"/>
  <c r="M1083" i="3" s="1"/>
  <c r="N1083" i="3" s="1"/>
  <c r="R1083" i="3" s="1"/>
  <c r="J1084" i="3"/>
  <c r="K1084" i="3"/>
  <c r="L1084" i="3"/>
  <c r="M1084" i="3" s="1"/>
  <c r="N1084" i="3" s="1"/>
  <c r="R1084" i="3" s="1"/>
  <c r="J1085" i="3"/>
  <c r="K1085" i="3"/>
  <c r="L1085" i="3"/>
  <c r="M1085" i="3" s="1"/>
  <c r="N1085" i="3" s="1"/>
  <c r="R1085" i="3" s="1"/>
  <c r="J1086" i="3"/>
  <c r="K1086" i="3"/>
  <c r="L1086" i="3"/>
  <c r="M1086" i="3" s="1"/>
  <c r="N1086" i="3" s="1"/>
  <c r="R1086" i="3" s="1"/>
  <c r="J1087" i="3"/>
  <c r="K1087" i="3"/>
  <c r="L1087" i="3"/>
  <c r="M1087" i="3" s="1"/>
  <c r="N1087" i="3" s="1"/>
  <c r="R1087" i="3" s="1"/>
  <c r="J1088" i="3"/>
  <c r="K1088" i="3"/>
  <c r="L1088" i="3"/>
  <c r="M1088" i="3" s="1"/>
  <c r="N1088" i="3" s="1"/>
  <c r="R1088" i="3" s="1"/>
  <c r="J1089" i="3"/>
  <c r="K1089" i="3"/>
  <c r="L1089" i="3"/>
  <c r="M1089" i="3" s="1"/>
  <c r="N1089" i="3" s="1"/>
  <c r="R1089" i="3" s="1"/>
  <c r="J1090" i="3"/>
  <c r="K1090" i="3"/>
  <c r="L1090" i="3"/>
  <c r="M1090" i="3" s="1"/>
  <c r="N1090" i="3" s="1"/>
  <c r="R1090" i="3" s="1"/>
  <c r="J1091" i="3"/>
  <c r="K1091" i="3"/>
  <c r="L1091" i="3"/>
  <c r="M1091" i="3" s="1"/>
  <c r="N1091" i="3" s="1"/>
  <c r="R1091" i="3" s="1"/>
  <c r="J1092" i="3"/>
  <c r="K1092" i="3"/>
  <c r="L1092" i="3"/>
  <c r="M1092" i="3" s="1"/>
  <c r="N1092" i="3" s="1"/>
  <c r="R1092" i="3" s="1"/>
  <c r="J1093" i="3"/>
  <c r="K1093" i="3"/>
  <c r="L1093" i="3"/>
  <c r="M1093" i="3" s="1"/>
  <c r="N1093" i="3" s="1"/>
  <c r="R1093" i="3" s="1"/>
  <c r="J1094" i="3"/>
  <c r="K1094" i="3"/>
  <c r="L1094" i="3"/>
  <c r="M1094" i="3" s="1"/>
  <c r="N1094" i="3" s="1"/>
  <c r="R1094" i="3" s="1"/>
  <c r="J1095" i="3"/>
  <c r="K1095" i="3"/>
  <c r="L1095" i="3"/>
  <c r="M1095" i="3" s="1"/>
  <c r="N1095" i="3" s="1"/>
  <c r="R1095" i="3" s="1"/>
  <c r="J1096" i="3"/>
  <c r="K1096" i="3"/>
  <c r="L1096" i="3"/>
  <c r="M1096" i="3" s="1"/>
  <c r="N1096" i="3" s="1"/>
  <c r="R1096" i="3" s="1"/>
  <c r="J1097" i="3"/>
  <c r="K1097" i="3"/>
  <c r="L1097" i="3"/>
  <c r="M1097" i="3" s="1"/>
  <c r="N1097" i="3" s="1"/>
  <c r="R1097" i="3" s="1"/>
  <c r="J1098" i="3"/>
  <c r="K1098" i="3"/>
  <c r="L1098" i="3"/>
  <c r="M1098" i="3" s="1"/>
  <c r="N1098" i="3" s="1"/>
  <c r="R1098" i="3" s="1"/>
  <c r="J1099" i="3"/>
  <c r="K1099" i="3"/>
  <c r="L1099" i="3"/>
  <c r="M1099" i="3" s="1"/>
  <c r="N1099" i="3" s="1"/>
  <c r="R1099" i="3" s="1"/>
  <c r="J1100" i="3"/>
  <c r="K1100" i="3"/>
  <c r="L1100" i="3"/>
  <c r="M1100" i="3" s="1"/>
  <c r="N1100" i="3" s="1"/>
  <c r="R1100" i="3" s="1"/>
  <c r="J1101" i="3"/>
  <c r="K1101" i="3"/>
  <c r="L1101" i="3"/>
  <c r="M1101" i="3" s="1"/>
  <c r="N1101" i="3" s="1"/>
  <c r="R1101" i="3" s="1"/>
  <c r="J1102" i="3"/>
  <c r="K1102" i="3"/>
  <c r="L1102" i="3"/>
  <c r="M1102" i="3" s="1"/>
  <c r="N1102" i="3" s="1"/>
  <c r="R1102" i="3" s="1"/>
  <c r="J1103" i="3"/>
  <c r="K1103" i="3"/>
  <c r="L1103" i="3"/>
  <c r="M1103" i="3" s="1"/>
  <c r="N1103" i="3" s="1"/>
  <c r="R1103" i="3" s="1"/>
  <c r="J1104" i="3"/>
  <c r="K1104" i="3"/>
  <c r="L1104" i="3"/>
  <c r="M1104" i="3" s="1"/>
  <c r="N1104" i="3" s="1"/>
  <c r="R1104" i="3" s="1"/>
  <c r="J1105" i="3"/>
  <c r="K1105" i="3"/>
  <c r="L1105" i="3"/>
  <c r="M1105" i="3" s="1"/>
  <c r="N1105" i="3" s="1"/>
  <c r="R1105" i="3" s="1"/>
  <c r="J1106" i="3"/>
  <c r="K1106" i="3"/>
  <c r="L1106" i="3"/>
  <c r="M1106" i="3" s="1"/>
  <c r="N1106" i="3" s="1"/>
  <c r="R1106" i="3" s="1"/>
  <c r="J1107" i="3"/>
  <c r="K1107" i="3"/>
  <c r="L1107" i="3"/>
  <c r="M1107" i="3" s="1"/>
  <c r="N1107" i="3" s="1"/>
  <c r="R1107" i="3" s="1"/>
  <c r="J1108" i="3"/>
  <c r="K1108" i="3"/>
  <c r="L1108" i="3"/>
  <c r="M1108" i="3" s="1"/>
  <c r="N1108" i="3" s="1"/>
  <c r="R1108" i="3" s="1"/>
  <c r="J1109" i="3"/>
  <c r="K1109" i="3"/>
  <c r="L1109" i="3"/>
  <c r="M1109" i="3" s="1"/>
  <c r="N1109" i="3" s="1"/>
  <c r="R1109" i="3" s="1"/>
  <c r="J1110" i="3"/>
  <c r="K1110" i="3"/>
  <c r="L1110" i="3"/>
  <c r="M1110" i="3" s="1"/>
  <c r="N1110" i="3" s="1"/>
  <c r="R1110" i="3" s="1"/>
  <c r="J1111" i="3"/>
  <c r="K1111" i="3"/>
  <c r="L1111" i="3"/>
  <c r="M1111" i="3" s="1"/>
  <c r="N1111" i="3" s="1"/>
  <c r="R1111" i="3" s="1"/>
  <c r="J1112" i="3"/>
  <c r="K1112" i="3"/>
  <c r="L1112" i="3"/>
  <c r="M1112" i="3" s="1"/>
  <c r="N1112" i="3" s="1"/>
  <c r="R1112" i="3" s="1"/>
  <c r="J1113" i="3"/>
  <c r="K1113" i="3"/>
  <c r="L1113" i="3"/>
  <c r="M1113" i="3" s="1"/>
  <c r="N1113" i="3" s="1"/>
  <c r="R1113" i="3" s="1"/>
  <c r="J1114" i="3"/>
  <c r="K1114" i="3"/>
  <c r="L1114" i="3"/>
  <c r="M1114" i="3" s="1"/>
  <c r="N1114" i="3" s="1"/>
  <c r="R1114" i="3" s="1"/>
  <c r="J1115" i="3"/>
  <c r="K1115" i="3"/>
  <c r="L1115" i="3"/>
  <c r="M1115" i="3" s="1"/>
  <c r="N1115" i="3" s="1"/>
  <c r="R1115" i="3" s="1"/>
  <c r="J1116" i="3"/>
  <c r="K1116" i="3"/>
  <c r="L1116" i="3"/>
  <c r="M1116" i="3" s="1"/>
  <c r="N1116" i="3" s="1"/>
  <c r="R1116" i="3" s="1"/>
  <c r="J1117" i="3"/>
  <c r="K1117" i="3"/>
  <c r="L1117" i="3"/>
  <c r="M1117" i="3" s="1"/>
  <c r="N1117" i="3" s="1"/>
  <c r="R1117" i="3" s="1"/>
  <c r="J1118" i="3"/>
  <c r="K1118" i="3"/>
  <c r="L1118" i="3"/>
  <c r="M1118" i="3" s="1"/>
  <c r="N1118" i="3" s="1"/>
  <c r="R1118" i="3" s="1"/>
  <c r="J1119" i="3"/>
  <c r="K1119" i="3"/>
  <c r="L1119" i="3"/>
  <c r="M1119" i="3" s="1"/>
  <c r="N1119" i="3" s="1"/>
  <c r="R1119" i="3" s="1"/>
  <c r="J1120" i="3"/>
  <c r="K1120" i="3"/>
  <c r="L1120" i="3"/>
  <c r="M1120" i="3" s="1"/>
  <c r="N1120" i="3" s="1"/>
  <c r="R1120" i="3" s="1"/>
  <c r="J1121" i="3"/>
  <c r="K1121" i="3"/>
  <c r="L1121" i="3"/>
  <c r="M1121" i="3" s="1"/>
  <c r="N1121" i="3" s="1"/>
  <c r="R1121" i="3" s="1"/>
  <c r="J1122" i="3"/>
  <c r="K1122" i="3"/>
  <c r="L1122" i="3"/>
  <c r="M1122" i="3" s="1"/>
  <c r="N1122" i="3" s="1"/>
  <c r="R1122" i="3" s="1"/>
  <c r="J1123" i="3"/>
  <c r="K1123" i="3"/>
  <c r="L1123" i="3"/>
  <c r="M1123" i="3" s="1"/>
  <c r="N1123" i="3" s="1"/>
  <c r="R1123" i="3" s="1"/>
  <c r="J1124" i="3"/>
  <c r="K1124" i="3"/>
  <c r="L1124" i="3"/>
  <c r="M1124" i="3" s="1"/>
  <c r="N1124" i="3" s="1"/>
  <c r="R1124" i="3" s="1"/>
  <c r="J1125" i="3"/>
  <c r="K1125" i="3"/>
  <c r="L1125" i="3"/>
  <c r="M1125" i="3" s="1"/>
  <c r="N1125" i="3" s="1"/>
  <c r="R1125" i="3" s="1"/>
  <c r="J1126" i="3"/>
  <c r="K1126" i="3"/>
  <c r="L1126" i="3"/>
  <c r="M1126" i="3" s="1"/>
  <c r="N1126" i="3" s="1"/>
  <c r="R1126" i="3" s="1"/>
  <c r="J1127" i="3"/>
  <c r="K1127" i="3"/>
  <c r="L1127" i="3"/>
  <c r="M1127" i="3" s="1"/>
  <c r="N1127" i="3" s="1"/>
  <c r="R1127" i="3" s="1"/>
  <c r="J1128" i="3"/>
  <c r="K1128" i="3"/>
  <c r="L1128" i="3"/>
  <c r="M1128" i="3" s="1"/>
  <c r="N1128" i="3" s="1"/>
  <c r="R1128" i="3" s="1"/>
  <c r="J1129" i="3"/>
  <c r="K1129" i="3"/>
  <c r="L1129" i="3"/>
  <c r="M1129" i="3" s="1"/>
  <c r="N1129" i="3" s="1"/>
  <c r="R1129" i="3" s="1"/>
  <c r="J1130" i="3"/>
  <c r="K1130" i="3"/>
  <c r="L1130" i="3"/>
  <c r="M1130" i="3" s="1"/>
  <c r="N1130" i="3" s="1"/>
  <c r="R1130" i="3" s="1"/>
  <c r="J1131" i="3"/>
  <c r="K1131" i="3"/>
  <c r="L1131" i="3"/>
  <c r="M1131" i="3" s="1"/>
  <c r="N1131" i="3" s="1"/>
  <c r="R1131" i="3" s="1"/>
  <c r="J1132" i="3"/>
  <c r="K1132" i="3"/>
  <c r="L1132" i="3"/>
  <c r="M1132" i="3" s="1"/>
  <c r="N1132" i="3" s="1"/>
  <c r="R1132" i="3" s="1"/>
  <c r="J1133" i="3"/>
  <c r="K1133" i="3"/>
  <c r="L1133" i="3"/>
  <c r="M1133" i="3" s="1"/>
  <c r="N1133" i="3" s="1"/>
  <c r="R1133" i="3" s="1"/>
  <c r="J1134" i="3"/>
  <c r="K1134" i="3"/>
  <c r="L1134" i="3"/>
  <c r="M1134" i="3" s="1"/>
  <c r="N1134" i="3" s="1"/>
  <c r="R1134" i="3" s="1"/>
  <c r="J1135" i="3"/>
  <c r="K1135" i="3"/>
  <c r="L1135" i="3"/>
  <c r="M1135" i="3" s="1"/>
  <c r="N1135" i="3" s="1"/>
  <c r="R1135" i="3" s="1"/>
  <c r="J1136" i="3"/>
  <c r="K1136" i="3"/>
  <c r="L1136" i="3"/>
  <c r="M1136" i="3" s="1"/>
  <c r="N1136" i="3" s="1"/>
  <c r="R1136" i="3" s="1"/>
  <c r="J1137" i="3"/>
  <c r="K1137" i="3"/>
  <c r="L1137" i="3"/>
  <c r="M1137" i="3" s="1"/>
  <c r="N1137" i="3" s="1"/>
  <c r="R1137" i="3" s="1"/>
  <c r="J1138" i="3"/>
  <c r="K1138" i="3"/>
  <c r="L1138" i="3"/>
  <c r="M1138" i="3" s="1"/>
  <c r="N1138" i="3" s="1"/>
  <c r="R1138" i="3" s="1"/>
  <c r="J1139" i="3"/>
  <c r="K1139" i="3"/>
  <c r="L1139" i="3"/>
  <c r="M1139" i="3" s="1"/>
  <c r="N1139" i="3" s="1"/>
  <c r="R1139" i="3" s="1"/>
  <c r="J1140" i="3"/>
  <c r="K1140" i="3"/>
  <c r="L1140" i="3"/>
  <c r="M1140" i="3" s="1"/>
  <c r="N1140" i="3" s="1"/>
  <c r="R1140" i="3" s="1"/>
  <c r="J1141" i="3"/>
  <c r="K1141" i="3"/>
  <c r="L1141" i="3"/>
  <c r="M1141" i="3" s="1"/>
  <c r="N1141" i="3" s="1"/>
  <c r="R1141" i="3" s="1"/>
  <c r="J1142" i="3"/>
  <c r="K1142" i="3"/>
  <c r="L1142" i="3"/>
  <c r="M1142" i="3" s="1"/>
  <c r="N1142" i="3" s="1"/>
  <c r="R1142" i="3" s="1"/>
  <c r="J1143" i="3"/>
  <c r="K1143" i="3"/>
  <c r="L1143" i="3"/>
  <c r="M1143" i="3" s="1"/>
  <c r="N1143" i="3" s="1"/>
  <c r="R1143" i="3" s="1"/>
  <c r="J1144" i="3"/>
  <c r="K1144" i="3"/>
  <c r="L1144" i="3"/>
  <c r="M1144" i="3" s="1"/>
  <c r="N1144" i="3" s="1"/>
  <c r="R1144" i="3" s="1"/>
  <c r="J1145" i="3"/>
  <c r="K1145" i="3"/>
  <c r="L1145" i="3"/>
  <c r="M1145" i="3" s="1"/>
  <c r="N1145" i="3" s="1"/>
  <c r="R1145" i="3" s="1"/>
  <c r="J1146" i="3"/>
  <c r="K1146" i="3"/>
  <c r="L1146" i="3"/>
  <c r="M1146" i="3" s="1"/>
  <c r="N1146" i="3" s="1"/>
  <c r="R1146" i="3" s="1"/>
  <c r="J1147" i="3"/>
  <c r="K1147" i="3"/>
  <c r="L1147" i="3"/>
  <c r="M1147" i="3" s="1"/>
  <c r="N1147" i="3" s="1"/>
  <c r="R1147" i="3" s="1"/>
  <c r="J1148" i="3"/>
  <c r="K1148" i="3"/>
  <c r="L1148" i="3"/>
  <c r="M1148" i="3" s="1"/>
  <c r="N1148" i="3" s="1"/>
  <c r="R1148" i="3" s="1"/>
  <c r="J1149" i="3"/>
  <c r="K1149" i="3"/>
  <c r="L1149" i="3"/>
  <c r="M1149" i="3" s="1"/>
  <c r="N1149" i="3" s="1"/>
  <c r="R1149" i="3" s="1"/>
  <c r="J1150" i="3"/>
  <c r="K1150" i="3"/>
  <c r="L1150" i="3"/>
  <c r="M1150" i="3" s="1"/>
  <c r="N1150" i="3" s="1"/>
  <c r="R1150" i="3" s="1"/>
  <c r="J1151" i="3"/>
  <c r="K1151" i="3"/>
  <c r="L1151" i="3"/>
  <c r="M1151" i="3" s="1"/>
  <c r="N1151" i="3" s="1"/>
  <c r="R1151" i="3" s="1"/>
  <c r="J1152" i="3"/>
  <c r="K1152" i="3"/>
  <c r="L1152" i="3"/>
  <c r="M1152" i="3" s="1"/>
  <c r="N1152" i="3" s="1"/>
  <c r="R1152" i="3" s="1"/>
  <c r="J1153" i="3"/>
  <c r="K1153" i="3"/>
  <c r="L1153" i="3"/>
  <c r="M1153" i="3" s="1"/>
  <c r="N1153" i="3" s="1"/>
  <c r="R1153" i="3" s="1"/>
  <c r="J1154" i="3"/>
  <c r="K1154" i="3"/>
  <c r="L1154" i="3"/>
  <c r="M1154" i="3" s="1"/>
  <c r="N1154" i="3" s="1"/>
  <c r="R1154" i="3" s="1"/>
  <c r="J1155" i="3"/>
  <c r="K1155" i="3"/>
  <c r="L1155" i="3"/>
  <c r="M1155" i="3" s="1"/>
  <c r="N1155" i="3" s="1"/>
  <c r="R1155" i="3" s="1"/>
  <c r="J1156" i="3"/>
  <c r="K1156" i="3"/>
  <c r="L1156" i="3"/>
  <c r="M1156" i="3" s="1"/>
  <c r="N1156" i="3" s="1"/>
  <c r="R1156" i="3" s="1"/>
  <c r="J1157" i="3"/>
  <c r="K1157" i="3"/>
  <c r="L1157" i="3"/>
  <c r="M1157" i="3" s="1"/>
  <c r="N1157" i="3" s="1"/>
  <c r="R1157" i="3" s="1"/>
  <c r="J1158" i="3"/>
  <c r="K1158" i="3"/>
  <c r="L1158" i="3"/>
  <c r="M1158" i="3" s="1"/>
  <c r="N1158" i="3" s="1"/>
  <c r="R1158" i="3" s="1"/>
  <c r="J1159" i="3"/>
  <c r="K1159" i="3"/>
  <c r="L1159" i="3"/>
  <c r="M1159" i="3" s="1"/>
  <c r="N1159" i="3" s="1"/>
  <c r="R1159" i="3" s="1"/>
  <c r="J1160" i="3"/>
  <c r="K1160" i="3"/>
  <c r="L1160" i="3"/>
  <c r="M1160" i="3" s="1"/>
  <c r="N1160" i="3" s="1"/>
  <c r="R1160" i="3" s="1"/>
  <c r="J1161" i="3"/>
  <c r="K1161" i="3"/>
  <c r="L1161" i="3"/>
  <c r="M1161" i="3" s="1"/>
  <c r="N1161" i="3" s="1"/>
  <c r="R1161" i="3" s="1"/>
  <c r="J1162" i="3"/>
  <c r="K1162" i="3"/>
  <c r="L1162" i="3"/>
  <c r="M1162" i="3" s="1"/>
  <c r="N1162" i="3" s="1"/>
  <c r="R1162" i="3" s="1"/>
  <c r="J1163" i="3"/>
  <c r="K1163" i="3"/>
  <c r="L1163" i="3"/>
  <c r="M1163" i="3" s="1"/>
  <c r="N1163" i="3" s="1"/>
  <c r="R1163" i="3" s="1"/>
  <c r="J1164" i="3"/>
  <c r="K1164" i="3"/>
  <c r="L1164" i="3"/>
  <c r="M1164" i="3" s="1"/>
  <c r="N1164" i="3" s="1"/>
  <c r="R1164" i="3" s="1"/>
  <c r="J1165" i="3"/>
  <c r="K1165" i="3"/>
  <c r="L1165" i="3"/>
  <c r="M1165" i="3" s="1"/>
  <c r="N1165" i="3" s="1"/>
  <c r="R1165" i="3" s="1"/>
  <c r="J1166" i="3"/>
  <c r="K1166" i="3"/>
  <c r="L1166" i="3"/>
  <c r="M1166" i="3" s="1"/>
  <c r="N1166" i="3" s="1"/>
  <c r="R1166" i="3" s="1"/>
  <c r="J1167" i="3"/>
  <c r="K1167" i="3"/>
  <c r="L1167" i="3"/>
  <c r="M1167" i="3" s="1"/>
  <c r="N1167" i="3" s="1"/>
  <c r="R1167" i="3" s="1"/>
  <c r="J1168" i="3"/>
  <c r="K1168" i="3"/>
  <c r="L1168" i="3"/>
  <c r="M1168" i="3" s="1"/>
  <c r="N1168" i="3" s="1"/>
  <c r="R1168" i="3" s="1"/>
  <c r="J1169" i="3"/>
  <c r="K1169" i="3"/>
  <c r="L1169" i="3"/>
  <c r="M1169" i="3" s="1"/>
  <c r="N1169" i="3" s="1"/>
  <c r="R1169" i="3" s="1"/>
  <c r="J1170" i="3"/>
  <c r="K1170" i="3"/>
  <c r="L1170" i="3"/>
  <c r="M1170" i="3" s="1"/>
  <c r="N1170" i="3" s="1"/>
  <c r="R1170" i="3" s="1"/>
  <c r="J1171" i="3"/>
  <c r="K1171" i="3"/>
  <c r="L1171" i="3"/>
  <c r="M1171" i="3" s="1"/>
  <c r="N1171" i="3" s="1"/>
  <c r="R1171" i="3" s="1"/>
  <c r="J1172" i="3"/>
  <c r="K1172" i="3"/>
  <c r="L1172" i="3"/>
  <c r="M1172" i="3" s="1"/>
  <c r="N1172" i="3" s="1"/>
  <c r="R1172" i="3" s="1"/>
  <c r="J1173" i="3"/>
  <c r="K1173" i="3"/>
  <c r="L1173" i="3"/>
  <c r="M1173" i="3" s="1"/>
  <c r="N1173" i="3" s="1"/>
  <c r="R1173" i="3" s="1"/>
  <c r="J1174" i="3"/>
  <c r="K1174" i="3"/>
  <c r="L1174" i="3"/>
  <c r="M1174" i="3" s="1"/>
  <c r="N1174" i="3" s="1"/>
  <c r="R1174" i="3" s="1"/>
  <c r="J1175" i="3"/>
  <c r="K1175" i="3"/>
  <c r="L1175" i="3"/>
  <c r="M1175" i="3" s="1"/>
  <c r="N1175" i="3" s="1"/>
  <c r="R1175" i="3" s="1"/>
  <c r="J1176" i="3"/>
  <c r="K1176" i="3"/>
  <c r="L1176" i="3"/>
  <c r="M1176" i="3" s="1"/>
  <c r="N1176" i="3" s="1"/>
  <c r="R1176" i="3" s="1"/>
  <c r="J1177" i="3"/>
  <c r="K1177" i="3"/>
  <c r="L1177" i="3"/>
  <c r="M1177" i="3" s="1"/>
  <c r="N1177" i="3" s="1"/>
  <c r="R1177" i="3" s="1"/>
  <c r="J1178" i="3"/>
  <c r="K1178" i="3"/>
  <c r="L1178" i="3"/>
  <c r="M1178" i="3" s="1"/>
  <c r="N1178" i="3" s="1"/>
  <c r="R1178" i="3" s="1"/>
  <c r="J1179" i="3"/>
  <c r="K1179" i="3"/>
  <c r="L1179" i="3"/>
  <c r="M1179" i="3" s="1"/>
  <c r="N1179" i="3" s="1"/>
  <c r="R1179" i="3" s="1"/>
  <c r="J1180" i="3"/>
  <c r="K1180" i="3"/>
  <c r="L1180" i="3"/>
  <c r="M1180" i="3" s="1"/>
  <c r="N1180" i="3" s="1"/>
  <c r="R1180" i="3" s="1"/>
  <c r="J1181" i="3"/>
  <c r="K1181" i="3"/>
  <c r="L1181" i="3"/>
  <c r="M1181" i="3" s="1"/>
  <c r="N1181" i="3" s="1"/>
  <c r="R1181" i="3" s="1"/>
  <c r="J1182" i="3"/>
  <c r="K1182" i="3"/>
  <c r="L1182" i="3"/>
  <c r="M1182" i="3" s="1"/>
  <c r="N1182" i="3" s="1"/>
  <c r="R1182" i="3" s="1"/>
  <c r="J1183" i="3"/>
  <c r="K1183" i="3"/>
  <c r="L1183" i="3"/>
  <c r="M1183" i="3" s="1"/>
  <c r="N1183" i="3" s="1"/>
  <c r="R1183" i="3" s="1"/>
  <c r="J1184" i="3"/>
  <c r="K1184" i="3"/>
  <c r="L1184" i="3"/>
  <c r="M1184" i="3" s="1"/>
  <c r="N1184" i="3" s="1"/>
  <c r="R1184" i="3" s="1"/>
  <c r="J1185" i="3"/>
  <c r="K1185" i="3"/>
  <c r="L1185" i="3"/>
  <c r="M1185" i="3" s="1"/>
  <c r="N1185" i="3" s="1"/>
  <c r="R1185" i="3" s="1"/>
  <c r="J1186" i="3"/>
  <c r="K1186" i="3"/>
  <c r="L1186" i="3"/>
  <c r="M1186" i="3" s="1"/>
  <c r="N1186" i="3" s="1"/>
  <c r="R1186" i="3" s="1"/>
  <c r="J1187" i="3"/>
  <c r="K1187" i="3"/>
  <c r="L1187" i="3"/>
  <c r="M1187" i="3" s="1"/>
  <c r="N1187" i="3" s="1"/>
  <c r="R1187" i="3" s="1"/>
  <c r="J1188" i="3"/>
  <c r="K1188" i="3"/>
  <c r="L1188" i="3"/>
  <c r="M1188" i="3" s="1"/>
  <c r="N1188" i="3" s="1"/>
  <c r="R1188" i="3" s="1"/>
  <c r="J1189" i="3"/>
  <c r="K1189" i="3"/>
  <c r="L1189" i="3"/>
  <c r="M1189" i="3" s="1"/>
  <c r="N1189" i="3" s="1"/>
  <c r="R1189" i="3" s="1"/>
  <c r="J1190" i="3"/>
  <c r="K1190" i="3"/>
  <c r="L1190" i="3"/>
  <c r="M1190" i="3" s="1"/>
  <c r="N1190" i="3" s="1"/>
  <c r="R1190" i="3" s="1"/>
  <c r="J1191" i="3"/>
  <c r="K1191" i="3"/>
  <c r="L1191" i="3"/>
  <c r="M1191" i="3" s="1"/>
  <c r="N1191" i="3" s="1"/>
  <c r="R1191" i="3" s="1"/>
  <c r="J1192" i="3"/>
  <c r="K1192" i="3"/>
  <c r="L1192" i="3"/>
  <c r="M1192" i="3" s="1"/>
  <c r="N1192" i="3" s="1"/>
  <c r="R1192" i="3" s="1"/>
  <c r="J1193" i="3"/>
  <c r="K1193" i="3"/>
  <c r="L1193" i="3"/>
  <c r="M1193" i="3" s="1"/>
  <c r="N1193" i="3" s="1"/>
  <c r="R1193" i="3" s="1"/>
  <c r="J1194" i="3"/>
  <c r="K1194" i="3"/>
  <c r="L1194" i="3"/>
  <c r="M1194" i="3" s="1"/>
  <c r="N1194" i="3" s="1"/>
  <c r="R1194" i="3" s="1"/>
  <c r="J1195" i="3"/>
  <c r="K1195" i="3"/>
  <c r="L1195" i="3"/>
  <c r="M1195" i="3" s="1"/>
  <c r="N1195" i="3" s="1"/>
  <c r="R1195" i="3" s="1"/>
  <c r="J1196" i="3"/>
  <c r="K1196" i="3"/>
  <c r="L1196" i="3"/>
  <c r="M1196" i="3" s="1"/>
  <c r="N1196" i="3" s="1"/>
  <c r="R1196" i="3" s="1"/>
  <c r="J1197" i="3"/>
  <c r="K1197" i="3"/>
  <c r="L1197" i="3"/>
  <c r="M1197" i="3" s="1"/>
  <c r="N1197" i="3" s="1"/>
  <c r="R1197" i="3" s="1"/>
  <c r="J1198" i="3"/>
  <c r="K1198" i="3"/>
  <c r="L1198" i="3"/>
  <c r="M1198" i="3" s="1"/>
  <c r="N1198" i="3" s="1"/>
  <c r="R1198" i="3" s="1"/>
  <c r="J1199" i="3"/>
  <c r="K1199" i="3"/>
  <c r="L1199" i="3"/>
  <c r="M1199" i="3" s="1"/>
  <c r="N1199" i="3" s="1"/>
  <c r="R1199" i="3" s="1"/>
  <c r="J1200" i="3"/>
  <c r="K1200" i="3"/>
  <c r="L1200" i="3"/>
  <c r="M1200" i="3" s="1"/>
  <c r="N1200" i="3" s="1"/>
  <c r="R1200" i="3" s="1"/>
  <c r="J1201" i="3"/>
  <c r="K1201" i="3"/>
  <c r="L1201" i="3"/>
  <c r="M1201" i="3" s="1"/>
  <c r="N1201" i="3" s="1"/>
  <c r="R1201" i="3" s="1"/>
  <c r="J1202" i="3"/>
  <c r="K1202" i="3"/>
  <c r="L1202" i="3"/>
  <c r="M1202" i="3" s="1"/>
  <c r="N1202" i="3" s="1"/>
  <c r="R1202" i="3" s="1"/>
  <c r="J1203" i="3"/>
  <c r="K1203" i="3"/>
  <c r="L1203" i="3"/>
  <c r="M1203" i="3" s="1"/>
  <c r="N1203" i="3" s="1"/>
  <c r="R1203" i="3" s="1"/>
  <c r="J1204" i="3"/>
  <c r="K1204" i="3"/>
  <c r="L1204" i="3"/>
  <c r="M1204" i="3" s="1"/>
  <c r="N1204" i="3" s="1"/>
  <c r="R1204" i="3" s="1"/>
  <c r="J1205" i="3"/>
  <c r="K1205" i="3"/>
  <c r="L1205" i="3"/>
  <c r="M1205" i="3" s="1"/>
  <c r="N1205" i="3" s="1"/>
  <c r="R1205" i="3" s="1"/>
  <c r="J1206" i="3"/>
  <c r="K1206" i="3"/>
  <c r="L1206" i="3"/>
  <c r="M1206" i="3" s="1"/>
  <c r="N1206" i="3" s="1"/>
  <c r="R1206" i="3" s="1"/>
  <c r="J1207" i="3"/>
  <c r="K1207" i="3"/>
  <c r="L1207" i="3"/>
  <c r="M1207" i="3" s="1"/>
  <c r="N1207" i="3" s="1"/>
  <c r="R1207" i="3" s="1"/>
  <c r="J1208" i="3"/>
  <c r="K1208" i="3"/>
  <c r="L1208" i="3"/>
  <c r="M1208" i="3" s="1"/>
  <c r="N1208" i="3" s="1"/>
  <c r="R1208" i="3" s="1"/>
  <c r="J1209" i="3"/>
  <c r="K1209" i="3"/>
  <c r="L1209" i="3"/>
  <c r="M1209" i="3" s="1"/>
  <c r="N1209" i="3" s="1"/>
  <c r="R1209" i="3" s="1"/>
  <c r="J1210" i="3"/>
  <c r="K1210" i="3"/>
  <c r="L1210" i="3"/>
  <c r="M1210" i="3" s="1"/>
  <c r="N1210" i="3" s="1"/>
  <c r="R1210" i="3" s="1"/>
  <c r="J1211" i="3"/>
  <c r="K1211" i="3"/>
  <c r="L1211" i="3"/>
  <c r="M1211" i="3" s="1"/>
  <c r="N1211" i="3" s="1"/>
  <c r="R1211" i="3" s="1"/>
  <c r="J1212" i="3"/>
  <c r="K1212" i="3"/>
  <c r="L1212" i="3"/>
  <c r="M1212" i="3" s="1"/>
  <c r="N1212" i="3" s="1"/>
  <c r="R1212" i="3" s="1"/>
  <c r="J1213" i="3"/>
  <c r="K1213" i="3"/>
  <c r="L1213" i="3"/>
  <c r="M1213" i="3" s="1"/>
  <c r="N1213" i="3" s="1"/>
  <c r="R1213" i="3" s="1"/>
  <c r="J1214" i="3"/>
  <c r="K1214" i="3"/>
  <c r="L1214" i="3"/>
  <c r="M1214" i="3" s="1"/>
  <c r="N1214" i="3" s="1"/>
  <c r="R1214" i="3" s="1"/>
  <c r="J1215" i="3"/>
  <c r="K1215" i="3"/>
  <c r="L1215" i="3"/>
  <c r="M1215" i="3" s="1"/>
  <c r="N1215" i="3" s="1"/>
  <c r="R1215" i="3" s="1"/>
  <c r="J1216" i="3"/>
  <c r="K1216" i="3"/>
  <c r="L1216" i="3"/>
  <c r="M1216" i="3" s="1"/>
  <c r="N1216" i="3" s="1"/>
  <c r="R1216" i="3" s="1"/>
  <c r="J1217" i="3"/>
  <c r="K1217" i="3"/>
  <c r="L1217" i="3"/>
  <c r="M1217" i="3" s="1"/>
  <c r="N1217" i="3" s="1"/>
  <c r="R1217" i="3" s="1"/>
  <c r="J1218" i="3"/>
  <c r="K1218" i="3"/>
  <c r="L1218" i="3"/>
  <c r="M1218" i="3" s="1"/>
  <c r="N1218" i="3" s="1"/>
  <c r="R1218" i="3" s="1"/>
  <c r="J1219" i="3"/>
  <c r="K1219" i="3"/>
  <c r="L1219" i="3"/>
  <c r="M1219" i="3" s="1"/>
  <c r="N1219" i="3" s="1"/>
  <c r="R1219" i="3" s="1"/>
  <c r="J1220" i="3"/>
  <c r="K1220" i="3"/>
  <c r="L1220" i="3"/>
  <c r="M1220" i="3" s="1"/>
  <c r="N1220" i="3" s="1"/>
  <c r="R1220" i="3" s="1"/>
  <c r="J1221" i="3"/>
  <c r="K1221" i="3"/>
  <c r="L1221" i="3"/>
  <c r="M1221" i="3" s="1"/>
  <c r="N1221" i="3" s="1"/>
  <c r="R1221" i="3" s="1"/>
  <c r="J1222" i="3"/>
  <c r="K1222" i="3"/>
  <c r="L1222" i="3"/>
  <c r="M1222" i="3" s="1"/>
  <c r="N1222" i="3" s="1"/>
  <c r="R1222" i="3" s="1"/>
  <c r="J1223" i="3"/>
  <c r="K1223" i="3"/>
  <c r="L1223" i="3"/>
  <c r="M1223" i="3" s="1"/>
  <c r="N1223" i="3" s="1"/>
  <c r="R1223" i="3" s="1"/>
  <c r="J1224" i="3"/>
  <c r="K1224" i="3"/>
  <c r="L1224" i="3"/>
  <c r="M1224" i="3" s="1"/>
  <c r="N1224" i="3" s="1"/>
  <c r="R1224" i="3" s="1"/>
  <c r="J1225" i="3"/>
  <c r="K1225" i="3"/>
  <c r="L1225" i="3"/>
  <c r="M1225" i="3" s="1"/>
  <c r="N1225" i="3" s="1"/>
  <c r="R1225" i="3" s="1"/>
  <c r="J1226" i="3"/>
  <c r="K1226" i="3"/>
  <c r="L1226" i="3"/>
  <c r="M1226" i="3" s="1"/>
  <c r="N1226" i="3" s="1"/>
  <c r="R1226" i="3" s="1"/>
  <c r="J1227" i="3"/>
  <c r="K1227" i="3"/>
  <c r="L1227" i="3"/>
  <c r="M1227" i="3" s="1"/>
  <c r="N1227" i="3" s="1"/>
  <c r="R1227" i="3" s="1"/>
  <c r="J1228" i="3"/>
  <c r="K1228" i="3"/>
  <c r="L1228" i="3"/>
  <c r="M1228" i="3" s="1"/>
  <c r="N1228" i="3" s="1"/>
  <c r="R1228" i="3" s="1"/>
  <c r="J1229" i="3"/>
  <c r="K1229" i="3"/>
  <c r="L1229" i="3"/>
  <c r="M1229" i="3" s="1"/>
  <c r="N1229" i="3" s="1"/>
  <c r="R1229" i="3" s="1"/>
  <c r="J1230" i="3"/>
  <c r="K1230" i="3"/>
  <c r="L1230" i="3"/>
  <c r="M1230" i="3" s="1"/>
  <c r="N1230" i="3" s="1"/>
  <c r="R1230" i="3" s="1"/>
  <c r="J1231" i="3"/>
  <c r="K1231" i="3"/>
  <c r="L1231" i="3"/>
  <c r="M1231" i="3" s="1"/>
  <c r="N1231" i="3" s="1"/>
  <c r="R1231" i="3" s="1"/>
  <c r="J1232" i="3"/>
  <c r="K1232" i="3"/>
  <c r="L1232" i="3"/>
  <c r="M1232" i="3" s="1"/>
  <c r="N1232" i="3" s="1"/>
  <c r="R1232" i="3" s="1"/>
  <c r="J1233" i="3"/>
  <c r="K1233" i="3"/>
  <c r="L1233" i="3"/>
  <c r="M1233" i="3" s="1"/>
  <c r="N1233" i="3" s="1"/>
  <c r="R1233" i="3" s="1"/>
  <c r="J1234" i="3"/>
  <c r="K1234" i="3"/>
  <c r="L1234" i="3"/>
  <c r="M1234" i="3" s="1"/>
  <c r="N1234" i="3" s="1"/>
  <c r="R1234" i="3" s="1"/>
  <c r="J1235" i="3"/>
  <c r="K1235" i="3"/>
  <c r="L1235" i="3"/>
  <c r="M1235" i="3" s="1"/>
  <c r="N1235" i="3" s="1"/>
  <c r="R1235" i="3" s="1"/>
  <c r="J1236" i="3"/>
  <c r="K1236" i="3"/>
  <c r="L1236" i="3"/>
  <c r="M1236" i="3" s="1"/>
  <c r="N1236" i="3" s="1"/>
  <c r="R1236" i="3" s="1"/>
  <c r="J1237" i="3"/>
  <c r="K1237" i="3"/>
  <c r="L1237" i="3"/>
  <c r="M1237" i="3" s="1"/>
  <c r="N1237" i="3" s="1"/>
  <c r="R1237" i="3" s="1"/>
  <c r="J1238" i="3"/>
  <c r="K1238" i="3"/>
  <c r="L1238" i="3"/>
  <c r="M1238" i="3" s="1"/>
  <c r="N1238" i="3" s="1"/>
  <c r="R1238" i="3" s="1"/>
  <c r="J1239" i="3"/>
  <c r="K1239" i="3"/>
  <c r="L1239" i="3"/>
  <c r="M1239" i="3" s="1"/>
  <c r="N1239" i="3" s="1"/>
  <c r="R1239" i="3" s="1"/>
  <c r="J1240" i="3"/>
  <c r="K1240" i="3"/>
  <c r="L1240" i="3"/>
  <c r="M1240" i="3" s="1"/>
  <c r="N1240" i="3" s="1"/>
  <c r="R1240" i="3" s="1"/>
  <c r="J1241" i="3"/>
  <c r="K1241" i="3"/>
  <c r="L1241" i="3"/>
  <c r="M1241" i="3" s="1"/>
  <c r="N1241" i="3" s="1"/>
  <c r="R1241" i="3" s="1"/>
  <c r="J1242" i="3"/>
  <c r="K1242" i="3"/>
  <c r="L1242" i="3"/>
  <c r="M1242" i="3" s="1"/>
  <c r="N1242" i="3" s="1"/>
  <c r="R1242" i="3" s="1"/>
  <c r="J1243" i="3"/>
  <c r="K1243" i="3"/>
  <c r="L1243" i="3"/>
  <c r="M1243" i="3" s="1"/>
  <c r="N1243" i="3" s="1"/>
  <c r="R1243" i="3" s="1"/>
  <c r="J1244" i="3"/>
  <c r="K1244" i="3"/>
  <c r="L1244" i="3"/>
  <c r="M1244" i="3" s="1"/>
  <c r="N1244" i="3" s="1"/>
  <c r="R1244" i="3" s="1"/>
  <c r="J1245" i="3"/>
  <c r="K1245" i="3"/>
  <c r="L1245" i="3"/>
  <c r="M1245" i="3" s="1"/>
  <c r="N1245" i="3" s="1"/>
  <c r="R1245" i="3" s="1"/>
  <c r="J1246" i="3"/>
  <c r="K1246" i="3"/>
  <c r="L1246" i="3"/>
  <c r="M1246" i="3" s="1"/>
  <c r="N1246" i="3" s="1"/>
  <c r="R1246" i="3" s="1"/>
  <c r="J1247" i="3"/>
  <c r="K1247" i="3"/>
  <c r="L1247" i="3"/>
  <c r="M1247" i="3" s="1"/>
  <c r="N1247" i="3" s="1"/>
  <c r="R1247" i="3" s="1"/>
  <c r="J1248" i="3"/>
  <c r="K1248" i="3"/>
  <c r="L1248" i="3"/>
  <c r="M1248" i="3" s="1"/>
  <c r="N1248" i="3" s="1"/>
  <c r="R1248" i="3" s="1"/>
  <c r="J1249" i="3"/>
  <c r="K1249" i="3"/>
  <c r="L1249" i="3"/>
  <c r="M1249" i="3" s="1"/>
  <c r="N1249" i="3" s="1"/>
  <c r="R1249" i="3" s="1"/>
  <c r="J1250" i="3"/>
  <c r="K1250" i="3"/>
  <c r="L1250" i="3"/>
  <c r="M1250" i="3" s="1"/>
  <c r="N1250" i="3" s="1"/>
  <c r="R1250" i="3" s="1"/>
  <c r="J1251" i="3"/>
  <c r="K1251" i="3"/>
  <c r="L1251" i="3"/>
  <c r="M1251" i="3" s="1"/>
  <c r="N1251" i="3" s="1"/>
  <c r="R1251" i="3" s="1"/>
  <c r="J1252" i="3"/>
  <c r="K1252" i="3"/>
  <c r="L1252" i="3"/>
  <c r="M1252" i="3" s="1"/>
  <c r="N1252" i="3" s="1"/>
  <c r="R1252" i="3" s="1"/>
  <c r="J1253" i="3"/>
  <c r="K1253" i="3"/>
  <c r="L1253" i="3"/>
  <c r="M1253" i="3" s="1"/>
  <c r="N1253" i="3" s="1"/>
  <c r="R1253" i="3" s="1"/>
  <c r="J1254" i="3"/>
  <c r="K1254" i="3"/>
  <c r="L1254" i="3"/>
  <c r="M1254" i="3" s="1"/>
  <c r="N1254" i="3" s="1"/>
  <c r="R1254" i="3" s="1"/>
  <c r="J1255" i="3"/>
  <c r="K1255" i="3"/>
  <c r="L1255" i="3"/>
  <c r="M1255" i="3" s="1"/>
  <c r="N1255" i="3" s="1"/>
  <c r="R1255" i="3" s="1"/>
  <c r="J1256" i="3"/>
  <c r="K1256" i="3"/>
  <c r="L1256" i="3"/>
  <c r="M1256" i="3" s="1"/>
  <c r="N1256" i="3" s="1"/>
  <c r="R1256" i="3" s="1"/>
  <c r="J1257" i="3"/>
  <c r="K1257" i="3"/>
  <c r="L1257" i="3"/>
  <c r="M1257" i="3" s="1"/>
  <c r="N1257" i="3" s="1"/>
  <c r="R1257" i="3" s="1"/>
  <c r="J1258" i="3"/>
  <c r="K1258" i="3"/>
  <c r="L1258" i="3"/>
  <c r="M1258" i="3" s="1"/>
  <c r="N1258" i="3" s="1"/>
  <c r="R1258" i="3" s="1"/>
  <c r="J1259" i="3"/>
  <c r="K1259" i="3"/>
  <c r="L1259" i="3"/>
  <c r="M1259" i="3" s="1"/>
  <c r="N1259" i="3" s="1"/>
  <c r="R1259" i="3" s="1"/>
  <c r="J1260" i="3"/>
  <c r="K1260" i="3"/>
  <c r="L1260" i="3"/>
  <c r="M1260" i="3" s="1"/>
  <c r="N1260" i="3" s="1"/>
  <c r="R1260" i="3" s="1"/>
  <c r="J1261" i="3"/>
  <c r="K1261" i="3"/>
  <c r="L1261" i="3"/>
  <c r="M1261" i="3" s="1"/>
  <c r="N1261" i="3" s="1"/>
  <c r="R1261" i="3" s="1"/>
  <c r="J1262" i="3"/>
  <c r="K1262" i="3"/>
  <c r="L1262" i="3"/>
  <c r="M1262" i="3" s="1"/>
  <c r="N1262" i="3" s="1"/>
  <c r="R1262" i="3" s="1"/>
  <c r="J1263" i="3"/>
  <c r="K1263" i="3"/>
  <c r="L1263" i="3"/>
  <c r="M1263" i="3" s="1"/>
  <c r="N1263" i="3" s="1"/>
  <c r="R1263" i="3" s="1"/>
  <c r="J1264" i="3"/>
  <c r="K1264" i="3"/>
  <c r="L1264" i="3"/>
  <c r="M1264" i="3" s="1"/>
  <c r="N1264" i="3" s="1"/>
  <c r="R1264" i="3" s="1"/>
  <c r="J1265" i="3"/>
  <c r="K1265" i="3"/>
  <c r="L1265" i="3"/>
  <c r="M1265" i="3" s="1"/>
  <c r="N1265" i="3" s="1"/>
  <c r="R1265" i="3" s="1"/>
  <c r="J1266" i="3"/>
  <c r="K1266" i="3"/>
  <c r="L1266" i="3"/>
  <c r="M1266" i="3" s="1"/>
  <c r="N1266" i="3" s="1"/>
  <c r="R1266" i="3" s="1"/>
  <c r="J1267" i="3"/>
  <c r="K1267" i="3"/>
  <c r="L1267" i="3"/>
  <c r="M1267" i="3" s="1"/>
  <c r="N1267" i="3" s="1"/>
  <c r="R1267" i="3" s="1"/>
  <c r="J1268" i="3"/>
  <c r="K1268" i="3"/>
  <c r="L1268" i="3"/>
  <c r="M1268" i="3" s="1"/>
  <c r="N1268" i="3" s="1"/>
  <c r="R1268" i="3" s="1"/>
  <c r="J1269" i="3"/>
  <c r="K1269" i="3"/>
  <c r="L1269" i="3"/>
  <c r="M1269" i="3" s="1"/>
  <c r="N1269" i="3" s="1"/>
  <c r="R1269" i="3" s="1"/>
  <c r="J1270" i="3"/>
  <c r="K1270" i="3"/>
  <c r="L1270" i="3"/>
  <c r="M1270" i="3" s="1"/>
  <c r="N1270" i="3" s="1"/>
  <c r="R1270" i="3" s="1"/>
  <c r="J1271" i="3"/>
  <c r="K1271" i="3"/>
  <c r="L1271" i="3"/>
  <c r="M1271" i="3" s="1"/>
  <c r="N1271" i="3" s="1"/>
  <c r="R1271" i="3" s="1"/>
  <c r="J1272" i="3"/>
  <c r="K1272" i="3"/>
  <c r="L1272" i="3"/>
  <c r="M1272" i="3" s="1"/>
  <c r="N1272" i="3" s="1"/>
  <c r="R1272" i="3" s="1"/>
  <c r="J1273" i="3"/>
  <c r="K1273" i="3"/>
  <c r="L1273" i="3"/>
  <c r="M1273" i="3" s="1"/>
  <c r="N1273" i="3" s="1"/>
  <c r="R1273" i="3" s="1"/>
  <c r="J1274" i="3"/>
  <c r="K1274" i="3"/>
  <c r="L1274" i="3"/>
  <c r="M1274" i="3" s="1"/>
  <c r="N1274" i="3" s="1"/>
  <c r="R1274" i="3" s="1"/>
  <c r="J1275" i="3"/>
  <c r="K1275" i="3"/>
  <c r="L1275" i="3"/>
  <c r="M1275" i="3" s="1"/>
  <c r="N1275" i="3" s="1"/>
  <c r="R1275" i="3" s="1"/>
  <c r="J1276" i="3"/>
  <c r="K1276" i="3"/>
  <c r="L1276" i="3"/>
  <c r="M1276" i="3" s="1"/>
  <c r="N1276" i="3" s="1"/>
  <c r="R1276" i="3" s="1"/>
  <c r="J1277" i="3"/>
  <c r="K1277" i="3"/>
  <c r="L1277" i="3"/>
  <c r="M1277" i="3" s="1"/>
  <c r="N1277" i="3" s="1"/>
  <c r="R1277" i="3" s="1"/>
  <c r="J1278" i="3"/>
  <c r="K1278" i="3"/>
  <c r="L1278" i="3"/>
  <c r="M1278" i="3" s="1"/>
  <c r="N1278" i="3" s="1"/>
  <c r="R1278" i="3" s="1"/>
  <c r="J1279" i="3"/>
  <c r="K1279" i="3"/>
  <c r="L1279" i="3"/>
  <c r="M1279" i="3" s="1"/>
  <c r="N1279" i="3" s="1"/>
  <c r="R1279" i="3" s="1"/>
  <c r="J1280" i="3"/>
  <c r="K1280" i="3"/>
  <c r="L1280" i="3"/>
  <c r="M1280" i="3" s="1"/>
  <c r="N1280" i="3" s="1"/>
  <c r="R1280" i="3" s="1"/>
  <c r="J1281" i="3"/>
  <c r="K1281" i="3"/>
  <c r="L1281" i="3"/>
  <c r="M1281" i="3" s="1"/>
  <c r="N1281" i="3" s="1"/>
  <c r="R1281" i="3" s="1"/>
  <c r="J1282" i="3"/>
  <c r="K1282" i="3"/>
  <c r="L1282" i="3"/>
  <c r="M1282" i="3" s="1"/>
  <c r="N1282" i="3" s="1"/>
  <c r="R1282" i="3" s="1"/>
  <c r="J1283" i="3"/>
  <c r="K1283" i="3"/>
  <c r="L1283" i="3"/>
  <c r="M1283" i="3" s="1"/>
  <c r="N1283" i="3" s="1"/>
  <c r="R1283" i="3" s="1"/>
  <c r="J1284" i="3"/>
  <c r="K1284" i="3"/>
  <c r="L1284" i="3"/>
  <c r="M1284" i="3" s="1"/>
  <c r="N1284" i="3" s="1"/>
  <c r="R1284" i="3" s="1"/>
  <c r="J1285" i="3"/>
  <c r="K1285" i="3"/>
  <c r="L1285" i="3"/>
  <c r="M1285" i="3" s="1"/>
  <c r="N1285" i="3" s="1"/>
  <c r="R1285" i="3" s="1"/>
  <c r="J1286" i="3"/>
  <c r="K1286" i="3"/>
  <c r="L1286" i="3"/>
  <c r="M1286" i="3" s="1"/>
  <c r="N1286" i="3" s="1"/>
  <c r="R1286" i="3" s="1"/>
  <c r="J1287" i="3"/>
  <c r="K1287" i="3"/>
  <c r="L1287" i="3"/>
  <c r="M1287" i="3" s="1"/>
  <c r="N1287" i="3" s="1"/>
  <c r="R1287" i="3" s="1"/>
  <c r="J1288" i="3"/>
  <c r="K1288" i="3"/>
  <c r="L1288" i="3"/>
  <c r="M1288" i="3" s="1"/>
  <c r="N1288" i="3" s="1"/>
  <c r="R1288" i="3" s="1"/>
  <c r="J1289" i="3"/>
  <c r="K1289" i="3"/>
  <c r="L1289" i="3"/>
  <c r="M1289" i="3" s="1"/>
  <c r="N1289" i="3" s="1"/>
  <c r="R1289" i="3" s="1"/>
  <c r="J1290" i="3"/>
  <c r="K1290" i="3"/>
  <c r="L1290" i="3"/>
  <c r="M1290" i="3" s="1"/>
  <c r="N1290" i="3" s="1"/>
  <c r="R1290" i="3" s="1"/>
  <c r="J1291" i="3"/>
  <c r="K1291" i="3"/>
  <c r="L1291" i="3"/>
  <c r="M1291" i="3" s="1"/>
  <c r="N1291" i="3" s="1"/>
  <c r="R1291" i="3" s="1"/>
  <c r="J1292" i="3"/>
  <c r="K1292" i="3"/>
  <c r="L1292" i="3"/>
  <c r="M1292" i="3" s="1"/>
  <c r="N1292" i="3" s="1"/>
  <c r="R1292" i="3" s="1"/>
  <c r="J1293" i="3"/>
  <c r="K1293" i="3"/>
  <c r="L1293" i="3"/>
  <c r="M1293" i="3" s="1"/>
  <c r="N1293" i="3" s="1"/>
  <c r="R1293" i="3" s="1"/>
  <c r="J1294" i="3"/>
  <c r="K1294" i="3"/>
  <c r="L1294" i="3"/>
  <c r="M1294" i="3" s="1"/>
  <c r="N1294" i="3" s="1"/>
  <c r="R1294" i="3" s="1"/>
  <c r="J1295" i="3"/>
  <c r="K1295" i="3"/>
  <c r="L1295" i="3"/>
  <c r="M1295" i="3" s="1"/>
  <c r="N1295" i="3" s="1"/>
  <c r="R1295" i="3" s="1"/>
  <c r="J1296" i="3"/>
  <c r="K1296" i="3"/>
  <c r="L1296" i="3"/>
  <c r="M1296" i="3" s="1"/>
  <c r="N1296" i="3" s="1"/>
  <c r="R1296" i="3" s="1"/>
  <c r="J1297" i="3"/>
  <c r="K1297" i="3"/>
  <c r="L1297" i="3"/>
  <c r="M1297" i="3" s="1"/>
  <c r="N1297" i="3" s="1"/>
  <c r="R1297" i="3" s="1"/>
  <c r="J1298" i="3"/>
  <c r="K1298" i="3"/>
  <c r="L1298" i="3"/>
  <c r="M1298" i="3" s="1"/>
  <c r="N1298" i="3" s="1"/>
  <c r="R1298" i="3" s="1"/>
  <c r="J1299" i="3"/>
  <c r="K1299" i="3"/>
  <c r="L1299" i="3"/>
  <c r="M1299" i="3" s="1"/>
  <c r="N1299" i="3" s="1"/>
  <c r="R1299" i="3" s="1"/>
  <c r="J1300" i="3"/>
  <c r="K1300" i="3"/>
  <c r="L1300" i="3"/>
  <c r="M1300" i="3" s="1"/>
  <c r="N1300" i="3" s="1"/>
  <c r="R1300" i="3" s="1"/>
  <c r="J1301" i="3"/>
  <c r="K1301" i="3"/>
  <c r="L1301" i="3"/>
  <c r="M1301" i="3" s="1"/>
  <c r="N1301" i="3" s="1"/>
  <c r="R1301" i="3" s="1"/>
  <c r="J1302" i="3"/>
  <c r="K1302" i="3"/>
  <c r="L1302" i="3"/>
  <c r="M1302" i="3" s="1"/>
  <c r="N1302" i="3" s="1"/>
  <c r="R1302" i="3" s="1"/>
  <c r="J1303" i="3"/>
  <c r="K1303" i="3"/>
  <c r="L1303" i="3"/>
  <c r="M1303" i="3" s="1"/>
  <c r="N1303" i="3" s="1"/>
  <c r="R1303" i="3" s="1"/>
  <c r="J1304" i="3"/>
  <c r="K1304" i="3"/>
  <c r="L1304" i="3"/>
  <c r="M1304" i="3" s="1"/>
  <c r="N1304" i="3" s="1"/>
  <c r="R1304" i="3" s="1"/>
  <c r="J1305" i="3"/>
  <c r="K1305" i="3"/>
  <c r="L1305" i="3"/>
  <c r="M1305" i="3" s="1"/>
  <c r="N1305" i="3" s="1"/>
  <c r="R1305" i="3" s="1"/>
  <c r="J1306" i="3"/>
  <c r="K1306" i="3"/>
  <c r="L1306" i="3"/>
  <c r="M1306" i="3" s="1"/>
  <c r="N1306" i="3" s="1"/>
  <c r="R1306" i="3" s="1"/>
  <c r="J1307" i="3"/>
  <c r="K1307" i="3"/>
  <c r="L1307" i="3"/>
  <c r="M1307" i="3" s="1"/>
  <c r="N1307" i="3" s="1"/>
  <c r="R1307" i="3" s="1"/>
  <c r="J1308" i="3"/>
  <c r="K1308" i="3"/>
  <c r="L1308" i="3"/>
  <c r="M1308" i="3" s="1"/>
  <c r="N1308" i="3" s="1"/>
  <c r="R1308" i="3" s="1"/>
  <c r="J1309" i="3"/>
  <c r="K1309" i="3"/>
  <c r="L1309" i="3"/>
  <c r="M1309" i="3" s="1"/>
  <c r="N1309" i="3" s="1"/>
  <c r="R1309" i="3" s="1"/>
  <c r="J1310" i="3"/>
  <c r="K1310" i="3"/>
  <c r="L1310" i="3"/>
  <c r="M1310" i="3" s="1"/>
  <c r="N1310" i="3" s="1"/>
  <c r="R1310" i="3" s="1"/>
  <c r="J1311" i="3"/>
  <c r="K1311" i="3"/>
  <c r="L1311" i="3"/>
  <c r="M1311" i="3" s="1"/>
  <c r="N1311" i="3" s="1"/>
  <c r="R1311" i="3" s="1"/>
  <c r="J1312" i="3"/>
  <c r="K1312" i="3"/>
  <c r="L1312" i="3"/>
  <c r="M1312" i="3" s="1"/>
  <c r="N1312" i="3" s="1"/>
  <c r="R1312" i="3" s="1"/>
  <c r="J1313" i="3"/>
  <c r="K1313" i="3"/>
  <c r="L1313" i="3"/>
  <c r="M1313" i="3" s="1"/>
  <c r="N1313" i="3" s="1"/>
  <c r="R1313" i="3" s="1"/>
  <c r="J1314" i="3"/>
  <c r="K1314" i="3"/>
  <c r="L1314" i="3"/>
  <c r="M1314" i="3" s="1"/>
  <c r="N1314" i="3" s="1"/>
  <c r="R1314" i="3" s="1"/>
  <c r="J1315" i="3"/>
  <c r="K1315" i="3"/>
  <c r="L1315" i="3"/>
  <c r="M1315" i="3" s="1"/>
  <c r="N1315" i="3" s="1"/>
  <c r="R1315" i="3" s="1"/>
  <c r="J1316" i="3"/>
  <c r="K1316" i="3"/>
  <c r="L1316" i="3"/>
  <c r="M1316" i="3" s="1"/>
  <c r="N1316" i="3" s="1"/>
  <c r="R1316" i="3" s="1"/>
  <c r="J1317" i="3"/>
  <c r="K1317" i="3"/>
  <c r="L1317" i="3"/>
  <c r="M1317" i="3" s="1"/>
  <c r="N1317" i="3" s="1"/>
  <c r="R1317" i="3" s="1"/>
  <c r="J1318" i="3"/>
  <c r="K1318" i="3"/>
  <c r="L1318" i="3"/>
  <c r="M1318" i="3" s="1"/>
  <c r="N1318" i="3" s="1"/>
  <c r="R1318" i="3" s="1"/>
  <c r="J1319" i="3"/>
  <c r="K1319" i="3"/>
  <c r="L1319" i="3"/>
  <c r="M1319" i="3" s="1"/>
  <c r="N1319" i="3" s="1"/>
  <c r="R1319" i="3" s="1"/>
  <c r="J1320" i="3"/>
  <c r="K1320" i="3"/>
  <c r="L1320" i="3"/>
  <c r="M1320" i="3" s="1"/>
  <c r="N1320" i="3" s="1"/>
  <c r="R1320" i="3" s="1"/>
  <c r="J1321" i="3"/>
  <c r="K1321" i="3"/>
  <c r="L1321" i="3"/>
  <c r="M1321" i="3" s="1"/>
  <c r="N1321" i="3" s="1"/>
  <c r="R1321" i="3" s="1"/>
  <c r="J1322" i="3"/>
  <c r="K1322" i="3"/>
  <c r="L1322" i="3"/>
  <c r="M1322" i="3" s="1"/>
  <c r="N1322" i="3" s="1"/>
  <c r="R1322" i="3" s="1"/>
  <c r="J1323" i="3"/>
  <c r="K1323" i="3"/>
  <c r="L1323" i="3"/>
  <c r="M1323" i="3" s="1"/>
  <c r="N1323" i="3" s="1"/>
  <c r="R1323" i="3" s="1"/>
  <c r="J1324" i="3"/>
  <c r="K1324" i="3"/>
  <c r="L1324" i="3"/>
  <c r="M1324" i="3" s="1"/>
  <c r="N1324" i="3" s="1"/>
  <c r="R1324" i="3" s="1"/>
  <c r="J1325" i="3"/>
  <c r="K1325" i="3"/>
  <c r="L1325" i="3"/>
  <c r="M1325" i="3" s="1"/>
  <c r="N1325" i="3" s="1"/>
  <c r="R1325" i="3" s="1"/>
  <c r="J1326" i="3"/>
  <c r="K1326" i="3"/>
  <c r="L1326" i="3"/>
  <c r="M1326" i="3" s="1"/>
  <c r="N1326" i="3" s="1"/>
  <c r="R1326" i="3" s="1"/>
  <c r="J1327" i="3"/>
  <c r="K1327" i="3"/>
  <c r="L1327" i="3"/>
  <c r="M1327" i="3" s="1"/>
  <c r="N1327" i="3" s="1"/>
  <c r="R1327" i="3" s="1"/>
  <c r="J1328" i="3"/>
  <c r="K1328" i="3"/>
  <c r="L1328" i="3"/>
  <c r="M1328" i="3" s="1"/>
  <c r="N1328" i="3" s="1"/>
  <c r="R1328" i="3" s="1"/>
  <c r="J1329" i="3"/>
  <c r="K1329" i="3"/>
  <c r="L1329" i="3"/>
  <c r="M1329" i="3" s="1"/>
  <c r="N1329" i="3" s="1"/>
  <c r="R1329" i="3" s="1"/>
  <c r="J1330" i="3"/>
  <c r="K1330" i="3"/>
  <c r="L1330" i="3"/>
  <c r="M1330" i="3" s="1"/>
  <c r="N1330" i="3" s="1"/>
  <c r="R1330" i="3" s="1"/>
  <c r="J1331" i="3"/>
  <c r="K1331" i="3"/>
  <c r="L1331" i="3"/>
  <c r="M1331" i="3" s="1"/>
  <c r="N1331" i="3" s="1"/>
  <c r="R1331" i="3" s="1"/>
  <c r="J1332" i="3"/>
  <c r="K1332" i="3"/>
  <c r="L1332" i="3"/>
  <c r="M1332" i="3" s="1"/>
  <c r="N1332" i="3" s="1"/>
  <c r="R1332" i="3" s="1"/>
  <c r="J1333" i="3"/>
  <c r="K1333" i="3"/>
  <c r="L1333" i="3"/>
  <c r="M1333" i="3" s="1"/>
  <c r="N1333" i="3" s="1"/>
  <c r="R1333" i="3" s="1"/>
  <c r="J1334" i="3"/>
  <c r="K1334" i="3"/>
  <c r="L1334" i="3"/>
  <c r="M1334" i="3" s="1"/>
  <c r="N1334" i="3" s="1"/>
  <c r="R1334" i="3" s="1"/>
  <c r="J1335" i="3"/>
  <c r="K1335" i="3"/>
  <c r="L1335" i="3"/>
  <c r="M1335" i="3" s="1"/>
  <c r="N1335" i="3" s="1"/>
  <c r="R1335" i="3" s="1"/>
  <c r="J1336" i="3"/>
  <c r="K1336" i="3"/>
  <c r="L1336" i="3"/>
  <c r="M1336" i="3" s="1"/>
  <c r="N1336" i="3" s="1"/>
  <c r="R1336" i="3" s="1"/>
  <c r="J1337" i="3"/>
  <c r="K1337" i="3"/>
  <c r="L1337" i="3"/>
  <c r="M1337" i="3" s="1"/>
  <c r="N1337" i="3" s="1"/>
  <c r="R1337" i="3" s="1"/>
  <c r="J1338" i="3"/>
  <c r="K1338" i="3"/>
  <c r="L1338" i="3"/>
  <c r="M1338" i="3" s="1"/>
  <c r="N1338" i="3" s="1"/>
  <c r="R1338" i="3" s="1"/>
  <c r="J1339" i="3"/>
  <c r="K1339" i="3"/>
  <c r="L1339" i="3"/>
  <c r="M1339" i="3" s="1"/>
  <c r="N1339" i="3" s="1"/>
  <c r="R1339" i="3" s="1"/>
  <c r="J1340" i="3"/>
  <c r="K1340" i="3"/>
  <c r="L1340" i="3"/>
  <c r="M1340" i="3" s="1"/>
  <c r="N1340" i="3" s="1"/>
  <c r="R1340" i="3" s="1"/>
  <c r="J1341" i="3"/>
  <c r="K1341" i="3"/>
  <c r="L1341" i="3"/>
  <c r="M1341" i="3" s="1"/>
  <c r="N1341" i="3" s="1"/>
  <c r="R1341" i="3" s="1"/>
  <c r="J1342" i="3"/>
  <c r="K1342" i="3"/>
  <c r="L1342" i="3"/>
  <c r="M1342" i="3" s="1"/>
  <c r="N1342" i="3" s="1"/>
  <c r="R1342" i="3" s="1"/>
  <c r="J1343" i="3"/>
  <c r="K1343" i="3"/>
  <c r="L1343" i="3"/>
  <c r="M1343" i="3" s="1"/>
  <c r="N1343" i="3" s="1"/>
  <c r="R1343" i="3" s="1"/>
  <c r="J1344" i="3"/>
  <c r="K1344" i="3"/>
  <c r="L1344" i="3"/>
  <c r="M1344" i="3" s="1"/>
  <c r="N1344" i="3" s="1"/>
  <c r="R1344" i="3" s="1"/>
  <c r="J1345" i="3"/>
  <c r="K1345" i="3"/>
  <c r="L1345" i="3"/>
  <c r="M1345" i="3" s="1"/>
  <c r="N1345" i="3" s="1"/>
  <c r="R1345" i="3" s="1"/>
  <c r="J1346" i="3"/>
  <c r="K1346" i="3"/>
  <c r="L1346" i="3"/>
  <c r="M1346" i="3" s="1"/>
  <c r="N1346" i="3" s="1"/>
  <c r="R1346" i="3" s="1"/>
  <c r="J1347" i="3"/>
  <c r="K1347" i="3"/>
  <c r="L1347" i="3"/>
  <c r="M1347" i="3" s="1"/>
  <c r="N1347" i="3" s="1"/>
  <c r="R1347" i="3" s="1"/>
  <c r="J1348" i="3"/>
  <c r="K1348" i="3"/>
  <c r="L1348" i="3"/>
  <c r="M1348" i="3" s="1"/>
  <c r="N1348" i="3" s="1"/>
  <c r="R1348" i="3" s="1"/>
  <c r="J1349" i="3"/>
  <c r="K1349" i="3"/>
  <c r="L1349" i="3"/>
  <c r="M1349" i="3" s="1"/>
  <c r="N1349" i="3" s="1"/>
  <c r="R1349" i="3" s="1"/>
  <c r="J1350" i="3"/>
  <c r="K1350" i="3"/>
  <c r="L1350" i="3"/>
  <c r="M1350" i="3" s="1"/>
  <c r="N1350" i="3" s="1"/>
  <c r="R1350" i="3" s="1"/>
  <c r="J1351" i="3"/>
  <c r="K1351" i="3"/>
  <c r="L1351" i="3"/>
  <c r="M1351" i="3" s="1"/>
  <c r="N1351" i="3" s="1"/>
  <c r="R1351" i="3" s="1"/>
  <c r="J1352" i="3"/>
  <c r="K1352" i="3"/>
  <c r="L1352" i="3"/>
  <c r="M1352" i="3" s="1"/>
  <c r="N1352" i="3" s="1"/>
  <c r="R1352" i="3" s="1"/>
  <c r="J1353" i="3"/>
  <c r="K1353" i="3"/>
  <c r="L1353" i="3"/>
  <c r="M1353" i="3" s="1"/>
  <c r="N1353" i="3" s="1"/>
  <c r="R1353" i="3" s="1"/>
  <c r="J1354" i="3"/>
  <c r="K1354" i="3"/>
  <c r="L1354" i="3"/>
  <c r="M1354" i="3" s="1"/>
  <c r="N1354" i="3" s="1"/>
  <c r="R1354" i="3" s="1"/>
  <c r="J1355" i="3"/>
  <c r="K1355" i="3"/>
  <c r="L1355" i="3"/>
  <c r="M1355" i="3" s="1"/>
  <c r="N1355" i="3" s="1"/>
  <c r="R1355" i="3" s="1"/>
  <c r="J1356" i="3"/>
  <c r="K1356" i="3"/>
  <c r="L1356" i="3"/>
  <c r="M1356" i="3" s="1"/>
  <c r="N1356" i="3" s="1"/>
  <c r="R1356" i="3" s="1"/>
  <c r="J1357" i="3"/>
  <c r="K1357" i="3"/>
  <c r="L1357" i="3"/>
  <c r="M1357" i="3" s="1"/>
  <c r="N1357" i="3" s="1"/>
  <c r="R1357" i="3" s="1"/>
  <c r="J1358" i="3"/>
  <c r="K1358" i="3"/>
  <c r="L1358" i="3"/>
  <c r="M1358" i="3" s="1"/>
  <c r="N1358" i="3" s="1"/>
  <c r="R1358" i="3" s="1"/>
  <c r="J1359" i="3"/>
  <c r="K1359" i="3"/>
  <c r="L1359" i="3"/>
  <c r="M1359" i="3" s="1"/>
  <c r="N1359" i="3" s="1"/>
  <c r="R1359" i="3" s="1"/>
  <c r="J1360" i="3"/>
  <c r="K1360" i="3"/>
  <c r="L1360" i="3"/>
  <c r="M1360" i="3" s="1"/>
  <c r="N1360" i="3" s="1"/>
  <c r="R1360" i="3" s="1"/>
  <c r="J1361" i="3"/>
  <c r="K1361" i="3"/>
  <c r="L1361" i="3"/>
  <c r="M1361" i="3" s="1"/>
  <c r="N1361" i="3" s="1"/>
  <c r="R1361" i="3" s="1"/>
  <c r="J1362" i="3"/>
  <c r="K1362" i="3"/>
  <c r="L1362" i="3"/>
  <c r="M1362" i="3" s="1"/>
  <c r="N1362" i="3" s="1"/>
  <c r="R1362" i="3" s="1"/>
  <c r="J1363" i="3"/>
  <c r="K1363" i="3"/>
  <c r="L1363" i="3"/>
  <c r="M1363" i="3" s="1"/>
  <c r="N1363" i="3" s="1"/>
  <c r="R1363" i="3" s="1"/>
  <c r="J1364" i="3"/>
  <c r="K1364" i="3"/>
  <c r="L1364" i="3"/>
  <c r="M1364" i="3" s="1"/>
  <c r="N1364" i="3" s="1"/>
  <c r="R1364" i="3" s="1"/>
  <c r="J1365" i="3"/>
  <c r="K1365" i="3"/>
  <c r="L1365" i="3"/>
  <c r="M1365" i="3" s="1"/>
  <c r="N1365" i="3" s="1"/>
  <c r="R1365" i="3" s="1"/>
  <c r="J1366" i="3"/>
  <c r="K1366" i="3"/>
  <c r="L1366" i="3"/>
  <c r="M1366" i="3" s="1"/>
  <c r="N1366" i="3" s="1"/>
  <c r="R1366" i="3" s="1"/>
  <c r="J1367" i="3"/>
  <c r="K1367" i="3"/>
  <c r="L1367" i="3"/>
  <c r="M1367" i="3" s="1"/>
  <c r="N1367" i="3" s="1"/>
  <c r="R1367" i="3" s="1"/>
  <c r="J1368" i="3"/>
  <c r="K1368" i="3"/>
  <c r="L1368" i="3"/>
  <c r="M1368" i="3" s="1"/>
  <c r="N1368" i="3" s="1"/>
  <c r="R1368" i="3" s="1"/>
  <c r="J1369" i="3"/>
  <c r="K1369" i="3"/>
  <c r="L1369" i="3"/>
  <c r="M1369" i="3" s="1"/>
  <c r="N1369" i="3" s="1"/>
  <c r="R1369" i="3" s="1"/>
  <c r="J1370" i="3"/>
  <c r="K1370" i="3"/>
  <c r="L1370" i="3"/>
  <c r="M1370" i="3" s="1"/>
  <c r="N1370" i="3" s="1"/>
  <c r="R1370" i="3" s="1"/>
  <c r="J1371" i="3"/>
  <c r="K1371" i="3"/>
  <c r="L1371" i="3"/>
  <c r="M1371" i="3" s="1"/>
  <c r="N1371" i="3" s="1"/>
  <c r="R1371" i="3" s="1"/>
  <c r="J1372" i="3"/>
  <c r="K1372" i="3"/>
  <c r="L1372" i="3"/>
  <c r="M1372" i="3" s="1"/>
  <c r="N1372" i="3" s="1"/>
  <c r="R1372" i="3" s="1"/>
  <c r="J1373" i="3"/>
  <c r="K1373" i="3"/>
  <c r="L1373" i="3"/>
  <c r="M1373" i="3" s="1"/>
  <c r="N1373" i="3" s="1"/>
  <c r="R1373" i="3" s="1"/>
  <c r="J1374" i="3"/>
  <c r="K1374" i="3"/>
  <c r="L1374" i="3"/>
  <c r="M1374" i="3" s="1"/>
  <c r="N1374" i="3" s="1"/>
  <c r="R1374" i="3" s="1"/>
  <c r="J1375" i="3"/>
  <c r="K1375" i="3"/>
  <c r="L1375" i="3"/>
  <c r="M1375" i="3" s="1"/>
  <c r="N1375" i="3" s="1"/>
  <c r="R1375" i="3" s="1"/>
  <c r="J1376" i="3"/>
  <c r="K1376" i="3"/>
  <c r="L1376" i="3"/>
  <c r="M1376" i="3" s="1"/>
  <c r="N1376" i="3" s="1"/>
  <c r="R1376" i="3" s="1"/>
  <c r="J1377" i="3"/>
  <c r="K1377" i="3"/>
  <c r="L1377" i="3"/>
  <c r="M1377" i="3" s="1"/>
  <c r="N1377" i="3" s="1"/>
  <c r="R1377" i="3" s="1"/>
  <c r="J1378" i="3"/>
  <c r="K1378" i="3"/>
  <c r="L1378" i="3"/>
  <c r="M1378" i="3" s="1"/>
  <c r="N1378" i="3" s="1"/>
  <c r="R1378" i="3" s="1"/>
  <c r="J1379" i="3"/>
  <c r="K1379" i="3"/>
  <c r="L1379" i="3"/>
  <c r="M1379" i="3" s="1"/>
  <c r="N1379" i="3" s="1"/>
  <c r="R1379" i="3" s="1"/>
  <c r="J1380" i="3"/>
  <c r="K1380" i="3"/>
  <c r="L1380" i="3"/>
  <c r="M1380" i="3" s="1"/>
  <c r="N1380" i="3" s="1"/>
  <c r="R1380" i="3" s="1"/>
  <c r="J1381" i="3"/>
  <c r="K1381" i="3"/>
  <c r="L1381" i="3"/>
  <c r="M1381" i="3" s="1"/>
  <c r="N1381" i="3" s="1"/>
  <c r="R1381" i="3" s="1"/>
  <c r="J1382" i="3"/>
  <c r="K1382" i="3"/>
  <c r="L1382" i="3"/>
  <c r="M1382" i="3" s="1"/>
  <c r="N1382" i="3" s="1"/>
  <c r="R1382" i="3" s="1"/>
  <c r="J1383" i="3"/>
  <c r="K1383" i="3"/>
  <c r="L1383" i="3"/>
  <c r="M1383" i="3" s="1"/>
  <c r="N1383" i="3" s="1"/>
  <c r="R1383" i="3" s="1"/>
  <c r="J1384" i="3"/>
  <c r="K1384" i="3"/>
  <c r="L1384" i="3"/>
  <c r="M1384" i="3" s="1"/>
  <c r="N1384" i="3" s="1"/>
  <c r="R1384" i="3" s="1"/>
  <c r="J1385" i="3"/>
  <c r="K1385" i="3"/>
  <c r="L1385" i="3"/>
  <c r="M1385" i="3" s="1"/>
  <c r="N1385" i="3" s="1"/>
  <c r="R1385" i="3" s="1"/>
  <c r="J1386" i="3"/>
  <c r="K1386" i="3"/>
  <c r="L1386" i="3"/>
  <c r="M1386" i="3" s="1"/>
  <c r="N1386" i="3" s="1"/>
  <c r="R1386" i="3" s="1"/>
  <c r="J1387" i="3"/>
  <c r="K1387" i="3"/>
  <c r="L1387" i="3"/>
  <c r="M1387" i="3" s="1"/>
  <c r="N1387" i="3" s="1"/>
  <c r="R1387" i="3" s="1"/>
  <c r="J1388" i="3"/>
  <c r="K1388" i="3"/>
  <c r="L1388" i="3"/>
  <c r="M1388" i="3" s="1"/>
  <c r="N1388" i="3" s="1"/>
  <c r="R1388" i="3" s="1"/>
  <c r="J1389" i="3"/>
  <c r="K1389" i="3"/>
  <c r="L1389" i="3"/>
  <c r="M1389" i="3" s="1"/>
  <c r="N1389" i="3" s="1"/>
  <c r="R1389" i="3" s="1"/>
  <c r="J1390" i="3"/>
  <c r="K1390" i="3"/>
  <c r="L1390" i="3"/>
  <c r="M1390" i="3" s="1"/>
  <c r="N1390" i="3" s="1"/>
  <c r="R1390" i="3" s="1"/>
  <c r="J1391" i="3"/>
  <c r="K1391" i="3"/>
  <c r="L1391" i="3"/>
  <c r="M1391" i="3" s="1"/>
  <c r="N1391" i="3" s="1"/>
  <c r="R1391" i="3" s="1"/>
  <c r="J1392" i="3"/>
  <c r="K1392" i="3"/>
  <c r="L1392" i="3"/>
  <c r="M1392" i="3" s="1"/>
  <c r="N1392" i="3" s="1"/>
  <c r="R1392" i="3" s="1"/>
  <c r="J1393" i="3"/>
  <c r="K1393" i="3"/>
  <c r="L1393" i="3"/>
  <c r="M1393" i="3" s="1"/>
  <c r="N1393" i="3" s="1"/>
  <c r="R1393" i="3" s="1"/>
  <c r="J1394" i="3"/>
  <c r="K1394" i="3"/>
  <c r="L1394" i="3"/>
  <c r="M1394" i="3" s="1"/>
  <c r="N1394" i="3" s="1"/>
  <c r="R1394" i="3" s="1"/>
  <c r="J1395" i="3"/>
  <c r="K1395" i="3"/>
  <c r="L1395" i="3"/>
  <c r="M1395" i="3" s="1"/>
  <c r="N1395" i="3" s="1"/>
  <c r="R1395" i="3" s="1"/>
  <c r="J1396" i="3"/>
  <c r="K1396" i="3"/>
  <c r="L1396" i="3"/>
  <c r="M1396" i="3" s="1"/>
  <c r="N1396" i="3" s="1"/>
  <c r="R1396" i="3" s="1"/>
  <c r="J1397" i="3"/>
  <c r="K1397" i="3"/>
  <c r="L1397" i="3"/>
  <c r="M1397" i="3" s="1"/>
  <c r="N1397" i="3" s="1"/>
  <c r="R1397" i="3" s="1"/>
  <c r="J1398" i="3"/>
  <c r="K1398" i="3"/>
  <c r="L1398" i="3"/>
  <c r="M1398" i="3" s="1"/>
  <c r="N1398" i="3" s="1"/>
  <c r="R1398" i="3" s="1"/>
  <c r="J1399" i="3"/>
  <c r="K1399" i="3"/>
  <c r="L1399" i="3"/>
  <c r="M1399" i="3" s="1"/>
  <c r="N1399" i="3" s="1"/>
  <c r="R1399" i="3" s="1"/>
  <c r="J1400" i="3"/>
  <c r="K1400" i="3"/>
  <c r="L1400" i="3"/>
  <c r="M1400" i="3" s="1"/>
  <c r="N1400" i="3" s="1"/>
  <c r="R1400" i="3" s="1"/>
  <c r="J1401" i="3"/>
  <c r="K1401" i="3"/>
  <c r="L1401" i="3"/>
  <c r="M1401" i="3" s="1"/>
  <c r="N1401" i="3" s="1"/>
  <c r="R1401" i="3" s="1"/>
  <c r="J1402" i="3"/>
  <c r="K1402" i="3"/>
  <c r="L1402" i="3"/>
  <c r="M1402" i="3" s="1"/>
  <c r="N1402" i="3" s="1"/>
  <c r="R1402" i="3" s="1"/>
  <c r="J1403" i="3"/>
  <c r="K1403" i="3"/>
  <c r="L1403" i="3"/>
  <c r="M1403" i="3" s="1"/>
  <c r="N1403" i="3" s="1"/>
  <c r="R1403" i="3" s="1"/>
  <c r="J1404" i="3"/>
  <c r="K1404" i="3"/>
  <c r="L1404" i="3"/>
  <c r="M1404" i="3" s="1"/>
  <c r="N1404" i="3" s="1"/>
  <c r="R1404" i="3" s="1"/>
  <c r="J1405" i="3"/>
  <c r="K1405" i="3"/>
  <c r="L1405" i="3"/>
  <c r="M1405" i="3" s="1"/>
  <c r="N1405" i="3" s="1"/>
  <c r="R1405" i="3" s="1"/>
  <c r="J1406" i="3"/>
  <c r="K1406" i="3"/>
  <c r="L1406" i="3"/>
  <c r="M1406" i="3" s="1"/>
  <c r="N1406" i="3" s="1"/>
  <c r="R1406" i="3" s="1"/>
  <c r="J1407" i="3"/>
  <c r="K1407" i="3"/>
  <c r="L1407" i="3"/>
  <c r="M1407" i="3" s="1"/>
  <c r="N1407" i="3" s="1"/>
  <c r="R1407" i="3" s="1"/>
  <c r="J1408" i="3"/>
  <c r="K1408" i="3"/>
  <c r="L1408" i="3"/>
  <c r="M1408" i="3" s="1"/>
  <c r="N1408" i="3" s="1"/>
  <c r="R1408" i="3" s="1"/>
  <c r="J1409" i="3"/>
  <c r="K1409" i="3"/>
  <c r="L1409" i="3"/>
  <c r="M1409" i="3" s="1"/>
  <c r="N1409" i="3" s="1"/>
  <c r="R1409" i="3" s="1"/>
  <c r="J1410" i="3"/>
  <c r="K1410" i="3"/>
  <c r="L1410" i="3"/>
  <c r="M1410" i="3" s="1"/>
  <c r="N1410" i="3" s="1"/>
  <c r="R1410" i="3" s="1"/>
  <c r="J1411" i="3"/>
  <c r="K1411" i="3"/>
  <c r="L1411" i="3"/>
  <c r="M1411" i="3" s="1"/>
  <c r="N1411" i="3" s="1"/>
  <c r="R1411" i="3" s="1"/>
  <c r="J1412" i="3"/>
  <c r="K1412" i="3"/>
  <c r="L1412" i="3"/>
  <c r="M1412" i="3" s="1"/>
  <c r="N1412" i="3" s="1"/>
  <c r="R1412" i="3" s="1"/>
  <c r="J1413" i="3"/>
  <c r="K1413" i="3"/>
  <c r="L1413" i="3"/>
  <c r="M1413" i="3" s="1"/>
  <c r="N1413" i="3" s="1"/>
  <c r="R1413" i="3" s="1"/>
  <c r="J1414" i="3"/>
  <c r="K1414" i="3"/>
  <c r="L1414" i="3"/>
  <c r="M1414" i="3" s="1"/>
  <c r="N1414" i="3" s="1"/>
  <c r="R1414" i="3" s="1"/>
  <c r="J1415" i="3"/>
  <c r="K1415" i="3"/>
  <c r="L1415" i="3"/>
  <c r="M1415" i="3" s="1"/>
  <c r="N1415" i="3" s="1"/>
  <c r="R1415" i="3" s="1"/>
  <c r="J1416" i="3"/>
  <c r="K1416" i="3"/>
  <c r="L1416" i="3"/>
  <c r="M1416" i="3" s="1"/>
  <c r="N1416" i="3" s="1"/>
  <c r="R1416" i="3" s="1"/>
  <c r="J1417" i="3"/>
  <c r="K1417" i="3"/>
  <c r="L1417" i="3"/>
  <c r="M1417" i="3" s="1"/>
  <c r="N1417" i="3" s="1"/>
  <c r="R1417" i="3" s="1"/>
  <c r="J1418" i="3"/>
  <c r="K1418" i="3"/>
  <c r="L1418" i="3"/>
  <c r="M1418" i="3" s="1"/>
  <c r="N1418" i="3" s="1"/>
  <c r="R1418" i="3" s="1"/>
  <c r="J1419" i="3"/>
  <c r="K1419" i="3"/>
  <c r="L1419" i="3"/>
  <c r="M1419" i="3" s="1"/>
  <c r="N1419" i="3" s="1"/>
  <c r="R1419" i="3" s="1"/>
  <c r="J1420" i="3"/>
  <c r="K1420" i="3"/>
  <c r="L1420" i="3"/>
  <c r="M1420" i="3" s="1"/>
  <c r="N1420" i="3" s="1"/>
  <c r="R1420" i="3" s="1"/>
  <c r="J1421" i="3"/>
  <c r="K1421" i="3"/>
  <c r="L1421" i="3"/>
  <c r="M1421" i="3" s="1"/>
  <c r="N1421" i="3" s="1"/>
  <c r="R1421" i="3" s="1"/>
  <c r="J1422" i="3"/>
  <c r="K1422" i="3"/>
  <c r="L1422" i="3"/>
  <c r="M1422" i="3" s="1"/>
  <c r="N1422" i="3" s="1"/>
  <c r="R1422" i="3" s="1"/>
  <c r="J1423" i="3"/>
  <c r="K1423" i="3"/>
  <c r="L1423" i="3"/>
  <c r="M1423" i="3" s="1"/>
  <c r="N1423" i="3" s="1"/>
  <c r="R1423" i="3" s="1"/>
  <c r="J1424" i="3"/>
  <c r="K1424" i="3"/>
  <c r="L1424" i="3"/>
  <c r="M1424" i="3" s="1"/>
  <c r="N1424" i="3" s="1"/>
  <c r="R1424" i="3" s="1"/>
  <c r="J1425" i="3"/>
  <c r="K1425" i="3"/>
  <c r="L1425" i="3"/>
  <c r="M1425" i="3" s="1"/>
  <c r="N1425" i="3" s="1"/>
  <c r="R1425" i="3" s="1"/>
  <c r="J1426" i="3"/>
  <c r="K1426" i="3"/>
  <c r="L1426" i="3"/>
  <c r="M1426" i="3" s="1"/>
  <c r="N1426" i="3" s="1"/>
  <c r="R1426" i="3" s="1"/>
  <c r="J1427" i="3"/>
  <c r="K1427" i="3"/>
  <c r="L1427" i="3"/>
  <c r="M1427" i="3" s="1"/>
  <c r="N1427" i="3" s="1"/>
  <c r="R1427" i="3" s="1"/>
  <c r="J1428" i="3"/>
  <c r="K1428" i="3"/>
  <c r="L1428" i="3"/>
  <c r="M1428" i="3" s="1"/>
  <c r="N1428" i="3" s="1"/>
  <c r="R1428" i="3" s="1"/>
  <c r="J1429" i="3"/>
  <c r="K1429" i="3"/>
  <c r="L1429" i="3"/>
  <c r="M1429" i="3" s="1"/>
  <c r="N1429" i="3" s="1"/>
  <c r="R1429" i="3" s="1"/>
  <c r="J1430" i="3"/>
  <c r="K1430" i="3"/>
  <c r="L1430" i="3"/>
  <c r="M1430" i="3" s="1"/>
  <c r="N1430" i="3" s="1"/>
  <c r="R1430" i="3" s="1"/>
  <c r="J1431" i="3"/>
  <c r="K1431" i="3"/>
  <c r="L1431" i="3"/>
  <c r="M1431" i="3" s="1"/>
  <c r="N1431" i="3" s="1"/>
  <c r="R1431" i="3" s="1"/>
  <c r="J1432" i="3"/>
  <c r="K1432" i="3"/>
  <c r="L1432" i="3"/>
  <c r="M1432" i="3" s="1"/>
  <c r="N1432" i="3" s="1"/>
  <c r="R1432" i="3" s="1"/>
  <c r="J1433" i="3"/>
  <c r="K1433" i="3"/>
  <c r="L1433" i="3"/>
  <c r="M1433" i="3" s="1"/>
  <c r="N1433" i="3" s="1"/>
  <c r="R1433" i="3" s="1"/>
  <c r="J1434" i="3"/>
  <c r="K1434" i="3"/>
  <c r="L1434" i="3"/>
  <c r="M1434" i="3" s="1"/>
  <c r="N1434" i="3" s="1"/>
  <c r="R1434" i="3" s="1"/>
  <c r="J1435" i="3"/>
  <c r="K1435" i="3"/>
  <c r="L1435" i="3"/>
  <c r="M1435" i="3" s="1"/>
  <c r="N1435" i="3" s="1"/>
  <c r="R1435" i="3" s="1"/>
  <c r="J1436" i="3"/>
  <c r="K1436" i="3"/>
  <c r="L1436" i="3"/>
  <c r="M1436" i="3" s="1"/>
  <c r="N1436" i="3" s="1"/>
  <c r="R1436" i="3" s="1"/>
  <c r="J1437" i="3"/>
  <c r="K1437" i="3"/>
  <c r="L1437" i="3"/>
  <c r="M1437" i="3" s="1"/>
  <c r="N1437" i="3" s="1"/>
  <c r="R1437" i="3" s="1"/>
  <c r="J1438" i="3"/>
  <c r="K1438" i="3"/>
  <c r="L1438" i="3"/>
  <c r="M1438" i="3" s="1"/>
  <c r="N1438" i="3" s="1"/>
  <c r="R1438" i="3" s="1"/>
  <c r="J1439" i="3"/>
  <c r="K1439" i="3"/>
  <c r="L1439" i="3"/>
  <c r="M1439" i="3" s="1"/>
  <c r="N1439" i="3" s="1"/>
  <c r="R1439" i="3" s="1"/>
  <c r="J1440" i="3"/>
  <c r="K1440" i="3"/>
  <c r="L1440" i="3"/>
  <c r="M1440" i="3" s="1"/>
  <c r="N1440" i="3" s="1"/>
  <c r="R1440" i="3" s="1"/>
  <c r="J1441" i="3"/>
  <c r="K1441" i="3"/>
  <c r="L1441" i="3"/>
  <c r="M1441" i="3" s="1"/>
  <c r="N1441" i="3" s="1"/>
  <c r="R1441" i="3" s="1"/>
  <c r="J1442" i="3"/>
  <c r="K1442" i="3"/>
  <c r="L1442" i="3"/>
  <c r="M1442" i="3" s="1"/>
  <c r="N1442" i="3" s="1"/>
  <c r="R1442" i="3" s="1"/>
  <c r="J1443" i="3"/>
  <c r="K1443" i="3"/>
  <c r="L1443" i="3"/>
  <c r="M1443" i="3" s="1"/>
  <c r="N1443" i="3" s="1"/>
  <c r="R1443" i="3" s="1"/>
  <c r="J1444" i="3"/>
  <c r="K1444" i="3"/>
  <c r="L1444" i="3"/>
  <c r="M1444" i="3" s="1"/>
  <c r="N1444" i="3" s="1"/>
  <c r="R1444" i="3" s="1"/>
  <c r="J1445" i="3"/>
  <c r="K1445" i="3"/>
  <c r="L1445" i="3"/>
  <c r="M1445" i="3" s="1"/>
  <c r="N1445" i="3" s="1"/>
  <c r="R1445" i="3" s="1"/>
  <c r="J1446" i="3"/>
  <c r="K1446" i="3"/>
  <c r="L1446" i="3"/>
  <c r="M1446" i="3" s="1"/>
  <c r="N1446" i="3" s="1"/>
  <c r="R1446" i="3" s="1"/>
  <c r="J1447" i="3"/>
  <c r="K1447" i="3"/>
  <c r="L1447" i="3"/>
  <c r="M1447" i="3" s="1"/>
  <c r="N1447" i="3" s="1"/>
  <c r="R1447" i="3" s="1"/>
  <c r="J1448" i="3"/>
  <c r="K1448" i="3"/>
  <c r="L1448" i="3"/>
  <c r="M1448" i="3" s="1"/>
  <c r="N1448" i="3" s="1"/>
  <c r="R1448" i="3" s="1"/>
  <c r="J1449" i="3"/>
  <c r="K1449" i="3"/>
  <c r="L1449" i="3"/>
  <c r="M1449" i="3" s="1"/>
  <c r="N1449" i="3" s="1"/>
  <c r="R1449" i="3" s="1"/>
  <c r="J1450" i="3"/>
  <c r="K1450" i="3"/>
  <c r="L1450" i="3"/>
  <c r="M1450" i="3" s="1"/>
  <c r="N1450" i="3" s="1"/>
  <c r="R1450" i="3" s="1"/>
  <c r="J1451" i="3"/>
  <c r="K1451" i="3"/>
  <c r="L1451" i="3"/>
  <c r="M1451" i="3" s="1"/>
  <c r="N1451" i="3" s="1"/>
  <c r="R1451" i="3" s="1"/>
  <c r="J1452" i="3"/>
  <c r="K1452" i="3"/>
  <c r="L1452" i="3"/>
  <c r="M1452" i="3" s="1"/>
  <c r="N1452" i="3" s="1"/>
  <c r="R1452" i="3" s="1"/>
  <c r="J1453" i="3"/>
  <c r="K1453" i="3"/>
  <c r="L1453" i="3"/>
  <c r="M1453" i="3" s="1"/>
  <c r="N1453" i="3" s="1"/>
  <c r="R1453" i="3" s="1"/>
  <c r="J1454" i="3"/>
  <c r="K1454" i="3"/>
  <c r="L1454" i="3"/>
  <c r="M1454" i="3" s="1"/>
  <c r="N1454" i="3" s="1"/>
  <c r="R1454" i="3" s="1"/>
  <c r="J1455" i="3"/>
  <c r="K1455" i="3"/>
  <c r="L1455" i="3"/>
  <c r="M1455" i="3" s="1"/>
  <c r="N1455" i="3" s="1"/>
  <c r="R1455" i="3" s="1"/>
  <c r="J1456" i="3"/>
  <c r="K1456" i="3"/>
  <c r="L1456" i="3"/>
  <c r="M1456" i="3" s="1"/>
  <c r="N1456" i="3" s="1"/>
  <c r="R1456" i="3" s="1"/>
  <c r="J1457" i="3"/>
  <c r="K1457" i="3"/>
  <c r="L1457" i="3"/>
  <c r="M1457" i="3" s="1"/>
  <c r="N1457" i="3" s="1"/>
  <c r="R1457" i="3" s="1"/>
  <c r="J1458" i="3"/>
  <c r="K1458" i="3"/>
  <c r="L1458" i="3"/>
  <c r="M1458" i="3" s="1"/>
  <c r="N1458" i="3" s="1"/>
  <c r="R1458" i="3" s="1"/>
  <c r="J1459" i="3"/>
  <c r="K1459" i="3"/>
  <c r="L1459" i="3"/>
  <c r="M1459" i="3" s="1"/>
  <c r="N1459" i="3" s="1"/>
  <c r="R1459" i="3" s="1"/>
  <c r="J1460" i="3"/>
  <c r="K1460" i="3"/>
  <c r="L1460" i="3"/>
  <c r="M1460" i="3" s="1"/>
  <c r="N1460" i="3" s="1"/>
  <c r="R1460" i="3" s="1"/>
  <c r="J1461" i="3"/>
  <c r="K1461" i="3"/>
  <c r="L1461" i="3"/>
  <c r="M1461" i="3" s="1"/>
  <c r="N1461" i="3" s="1"/>
  <c r="R1461" i="3" s="1"/>
  <c r="J1462" i="3"/>
  <c r="K1462" i="3"/>
  <c r="L1462" i="3"/>
  <c r="M1462" i="3" s="1"/>
  <c r="N1462" i="3" s="1"/>
  <c r="R1462" i="3" s="1"/>
  <c r="J1463" i="3"/>
  <c r="K1463" i="3"/>
  <c r="L1463" i="3"/>
  <c r="M1463" i="3" s="1"/>
  <c r="N1463" i="3" s="1"/>
  <c r="R1463" i="3" s="1"/>
  <c r="J1464" i="3"/>
  <c r="K1464" i="3"/>
  <c r="L1464" i="3"/>
  <c r="M1464" i="3" s="1"/>
  <c r="N1464" i="3" s="1"/>
  <c r="R1464" i="3" s="1"/>
  <c r="J1465" i="3"/>
  <c r="K1465" i="3"/>
  <c r="L1465" i="3"/>
  <c r="M1465" i="3" s="1"/>
  <c r="N1465" i="3" s="1"/>
  <c r="R1465" i="3" s="1"/>
  <c r="J1466" i="3"/>
  <c r="K1466" i="3"/>
  <c r="L1466" i="3"/>
  <c r="M1466" i="3" s="1"/>
  <c r="N1466" i="3" s="1"/>
  <c r="R1466" i="3" s="1"/>
  <c r="J1467" i="3"/>
  <c r="K1467" i="3"/>
  <c r="L1467" i="3"/>
  <c r="M1467" i="3" s="1"/>
  <c r="N1467" i="3" s="1"/>
  <c r="R1467" i="3" s="1"/>
  <c r="J1468" i="3"/>
  <c r="K1468" i="3"/>
  <c r="L1468" i="3"/>
  <c r="M1468" i="3" s="1"/>
  <c r="N1468" i="3" s="1"/>
  <c r="R1468" i="3" s="1"/>
  <c r="J1469" i="3"/>
  <c r="K1469" i="3"/>
  <c r="L1469" i="3"/>
  <c r="M1469" i="3" s="1"/>
  <c r="N1469" i="3" s="1"/>
  <c r="R1469" i="3" s="1"/>
  <c r="J1470" i="3"/>
  <c r="K1470" i="3"/>
  <c r="L1470" i="3"/>
  <c r="M1470" i="3" s="1"/>
  <c r="N1470" i="3" s="1"/>
  <c r="R1470" i="3" s="1"/>
  <c r="J1471" i="3"/>
  <c r="K1471" i="3"/>
  <c r="L1471" i="3"/>
  <c r="M1471" i="3" s="1"/>
  <c r="N1471" i="3" s="1"/>
  <c r="R1471" i="3" s="1"/>
  <c r="J1472" i="3"/>
  <c r="K1472" i="3"/>
  <c r="L1472" i="3"/>
  <c r="M1472" i="3" s="1"/>
  <c r="N1472" i="3" s="1"/>
  <c r="R1472" i="3" s="1"/>
  <c r="J1473" i="3"/>
  <c r="K1473" i="3"/>
  <c r="L1473" i="3"/>
  <c r="M1473" i="3" s="1"/>
  <c r="N1473" i="3" s="1"/>
  <c r="R1473" i="3" s="1"/>
  <c r="J1474" i="3"/>
  <c r="K1474" i="3"/>
  <c r="L1474" i="3"/>
  <c r="M1474" i="3" s="1"/>
  <c r="N1474" i="3" s="1"/>
  <c r="R1474" i="3" s="1"/>
  <c r="J1475" i="3"/>
  <c r="K1475" i="3"/>
  <c r="L1475" i="3"/>
  <c r="M1475" i="3" s="1"/>
  <c r="N1475" i="3" s="1"/>
  <c r="R1475" i="3" s="1"/>
  <c r="J1476" i="3"/>
  <c r="K1476" i="3"/>
  <c r="L1476" i="3"/>
  <c r="M1476" i="3" s="1"/>
  <c r="N1476" i="3" s="1"/>
  <c r="R1476" i="3" s="1"/>
  <c r="J1477" i="3"/>
  <c r="K1477" i="3"/>
  <c r="L1477" i="3"/>
  <c r="M1477" i="3" s="1"/>
  <c r="N1477" i="3" s="1"/>
  <c r="R1477" i="3" s="1"/>
  <c r="J1478" i="3"/>
  <c r="K1478" i="3"/>
  <c r="L1478" i="3"/>
  <c r="M1478" i="3" s="1"/>
  <c r="N1478" i="3" s="1"/>
  <c r="R1478" i="3" s="1"/>
  <c r="J1479" i="3"/>
  <c r="K1479" i="3"/>
  <c r="L1479" i="3"/>
  <c r="M1479" i="3" s="1"/>
  <c r="N1479" i="3" s="1"/>
  <c r="R1479" i="3" s="1"/>
  <c r="J1480" i="3"/>
  <c r="K1480" i="3"/>
  <c r="L1480" i="3"/>
  <c r="M1480" i="3" s="1"/>
  <c r="N1480" i="3" s="1"/>
  <c r="R1480" i="3" s="1"/>
  <c r="J1481" i="3"/>
  <c r="K1481" i="3"/>
  <c r="L1481" i="3"/>
  <c r="M1481" i="3" s="1"/>
  <c r="N1481" i="3" s="1"/>
  <c r="R1481" i="3" s="1"/>
  <c r="J1482" i="3"/>
  <c r="K1482" i="3"/>
  <c r="L1482" i="3"/>
  <c r="M1482" i="3" s="1"/>
  <c r="N1482" i="3" s="1"/>
  <c r="R1482" i="3" s="1"/>
  <c r="J1483" i="3"/>
  <c r="K1483" i="3"/>
  <c r="L1483" i="3"/>
  <c r="M1483" i="3" s="1"/>
  <c r="N1483" i="3" s="1"/>
  <c r="R1483" i="3" s="1"/>
  <c r="J1484" i="3"/>
  <c r="K1484" i="3"/>
  <c r="L1484" i="3"/>
  <c r="M1484" i="3" s="1"/>
  <c r="N1484" i="3" s="1"/>
  <c r="R1484" i="3" s="1"/>
  <c r="J1485" i="3"/>
  <c r="K1485" i="3"/>
  <c r="L1485" i="3"/>
  <c r="M1485" i="3" s="1"/>
  <c r="N1485" i="3" s="1"/>
  <c r="R1485" i="3" s="1"/>
  <c r="J1486" i="3"/>
  <c r="K1486" i="3"/>
  <c r="L1486" i="3"/>
  <c r="M1486" i="3" s="1"/>
  <c r="N1486" i="3" s="1"/>
  <c r="R1486" i="3" s="1"/>
  <c r="J1487" i="3"/>
  <c r="K1487" i="3"/>
  <c r="L1487" i="3"/>
  <c r="M1487" i="3" s="1"/>
  <c r="N1487" i="3" s="1"/>
  <c r="R1487" i="3" s="1"/>
  <c r="J1488" i="3"/>
  <c r="K1488" i="3"/>
  <c r="L1488" i="3"/>
  <c r="M1488" i="3" s="1"/>
  <c r="N1488" i="3" s="1"/>
  <c r="R1488" i="3" s="1"/>
  <c r="J1489" i="3"/>
  <c r="K1489" i="3"/>
  <c r="L1489" i="3"/>
  <c r="M1489" i="3" s="1"/>
  <c r="N1489" i="3" s="1"/>
  <c r="R1489" i="3" s="1"/>
  <c r="J1490" i="3"/>
  <c r="K1490" i="3"/>
  <c r="L1490" i="3"/>
  <c r="M1490" i="3" s="1"/>
  <c r="N1490" i="3" s="1"/>
  <c r="R1490" i="3" s="1"/>
  <c r="J1491" i="3"/>
  <c r="K1491" i="3"/>
  <c r="L1491" i="3"/>
  <c r="M1491" i="3" s="1"/>
  <c r="N1491" i="3" s="1"/>
  <c r="R1491" i="3" s="1"/>
  <c r="J1492" i="3"/>
  <c r="K1492" i="3"/>
  <c r="L1492" i="3"/>
  <c r="M1492" i="3" s="1"/>
  <c r="N1492" i="3" s="1"/>
  <c r="R1492" i="3" s="1"/>
  <c r="J1493" i="3"/>
  <c r="K1493" i="3"/>
  <c r="L1493" i="3"/>
  <c r="M1493" i="3" s="1"/>
  <c r="N1493" i="3" s="1"/>
  <c r="R1493" i="3" s="1"/>
  <c r="J1494" i="3"/>
  <c r="K1494" i="3"/>
  <c r="L1494" i="3"/>
  <c r="M1494" i="3" s="1"/>
  <c r="N1494" i="3" s="1"/>
  <c r="R1494" i="3" s="1"/>
  <c r="J1495" i="3"/>
  <c r="K1495" i="3"/>
  <c r="L1495" i="3"/>
  <c r="M1495" i="3" s="1"/>
  <c r="N1495" i="3" s="1"/>
  <c r="R1495" i="3" s="1"/>
  <c r="J1496" i="3"/>
  <c r="K1496" i="3"/>
  <c r="L1496" i="3"/>
  <c r="M1496" i="3" s="1"/>
  <c r="N1496" i="3" s="1"/>
  <c r="R1496" i="3" s="1"/>
  <c r="J1497" i="3"/>
  <c r="K1497" i="3"/>
  <c r="L1497" i="3"/>
  <c r="M1497" i="3" s="1"/>
  <c r="N1497" i="3" s="1"/>
  <c r="R1497" i="3" s="1"/>
  <c r="J1498" i="3"/>
  <c r="K1498" i="3"/>
  <c r="L1498" i="3"/>
  <c r="M1498" i="3" s="1"/>
  <c r="N1498" i="3" s="1"/>
  <c r="R1498" i="3" s="1"/>
  <c r="J1499" i="3"/>
  <c r="K1499" i="3"/>
  <c r="L1499" i="3"/>
  <c r="M1499" i="3" s="1"/>
  <c r="N1499" i="3" s="1"/>
  <c r="R1499" i="3" s="1"/>
  <c r="J1500" i="3"/>
  <c r="K1500" i="3"/>
  <c r="L1500" i="3"/>
  <c r="M1500" i="3" s="1"/>
  <c r="N1500" i="3" s="1"/>
  <c r="R1500" i="3" s="1"/>
  <c r="J1501" i="3"/>
  <c r="K1501" i="3"/>
  <c r="L1501" i="3"/>
  <c r="M1501" i="3" s="1"/>
  <c r="N1501" i="3" s="1"/>
  <c r="R1501" i="3" s="1"/>
  <c r="J1502" i="3"/>
  <c r="K1502" i="3"/>
  <c r="L1502" i="3"/>
  <c r="M1502" i="3" s="1"/>
  <c r="N1502" i="3" s="1"/>
  <c r="R1502" i="3" s="1"/>
  <c r="J1503" i="3"/>
  <c r="K1503" i="3"/>
  <c r="L1503" i="3"/>
  <c r="M1503" i="3" s="1"/>
  <c r="N1503" i="3" s="1"/>
  <c r="R1503" i="3" s="1"/>
  <c r="J1504" i="3"/>
  <c r="K1504" i="3"/>
  <c r="L1504" i="3"/>
  <c r="M1504" i="3" s="1"/>
  <c r="N1504" i="3" s="1"/>
  <c r="R1504" i="3" s="1"/>
  <c r="J1505" i="3"/>
  <c r="K1505" i="3"/>
  <c r="L1505" i="3"/>
  <c r="M1505" i="3" s="1"/>
  <c r="N1505" i="3" s="1"/>
  <c r="R1505" i="3" s="1"/>
  <c r="J1506" i="3"/>
  <c r="K1506" i="3"/>
  <c r="L1506" i="3"/>
  <c r="M1506" i="3" s="1"/>
  <c r="N1506" i="3" s="1"/>
  <c r="R1506" i="3" s="1"/>
  <c r="J1507" i="3"/>
  <c r="K1507" i="3"/>
  <c r="L1507" i="3"/>
  <c r="M1507" i="3" s="1"/>
  <c r="N1507" i="3" s="1"/>
  <c r="R1507" i="3" s="1"/>
  <c r="J1508" i="3"/>
  <c r="K1508" i="3"/>
  <c r="L1508" i="3"/>
  <c r="M1508" i="3" s="1"/>
  <c r="N1508" i="3" s="1"/>
  <c r="R1508" i="3" s="1"/>
  <c r="J1509" i="3"/>
  <c r="K1509" i="3"/>
  <c r="L1509" i="3"/>
  <c r="M1509" i="3" s="1"/>
  <c r="N1509" i="3" s="1"/>
  <c r="R1509" i="3" s="1"/>
  <c r="J1510" i="3"/>
  <c r="K1510" i="3"/>
  <c r="L1510" i="3"/>
  <c r="M1510" i="3" s="1"/>
  <c r="N1510" i="3" s="1"/>
  <c r="R1510" i="3" s="1"/>
  <c r="J1511" i="3"/>
  <c r="K1511" i="3"/>
  <c r="L1511" i="3"/>
  <c r="M1511" i="3" s="1"/>
  <c r="N1511" i="3" s="1"/>
  <c r="R1511" i="3" s="1"/>
  <c r="J1512" i="3"/>
  <c r="K1512" i="3"/>
  <c r="L1512" i="3"/>
  <c r="M1512" i="3" s="1"/>
  <c r="N1512" i="3" s="1"/>
  <c r="R1512" i="3" s="1"/>
  <c r="J1513" i="3"/>
  <c r="K1513" i="3"/>
  <c r="L1513" i="3"/>
  <c r="M1513" i="3" s="1"/>
  <c r="N1513" i="3" s="1"/>
  <c r="R1513" i="3" s="1"/>
  <c r="J1514" i="3"/>
  <c r="K1514" i="3"/>
  <c r="L1514" i="3"/>
  <c r="M1514" i="3" s="1"/>
  <c r="N1514" i="3" s="1"/>
  <c r="R1514" i="3" s="1"/>
  <c r="J1515" i="3"/>
  <c r="K1515" i="3"/>
  <c r="L1515" i="3"/>
  <c r="M1515" i="3" s="1"/>
  <c r="N1515" i="3" s="1"/>
  <c r="R1515" i="3" s="1"/>
  <c r="J1516" i="3"/>
  <c r="K1516" i="3"/>
  <c r="L1516" i="3"/>
  <c r="M1516" i="3" s="1"/>
  <c r="N1516" i="3" s="1"/>
  <c r="R1516" i="3" s="1"/>
  <c r="J1517" i="3"/>
  <c r="K1517" i="3"/>
  <c r="L1517" i="3"/>
  <c r="M1517" i="3" s="1"/>
  <c r="N1517" i="3" s="1"/>
  <c r="R1517" i="3" s="1"/>
  <c r="J1518" i="3"/>
  <c r="K1518" i="3"/>
  <c r="L1518" i="3"/>
  <c r="M1518" i="3" s="1"/>
  <c r="N1518" i="3" s="1"/>
  <c r="R1518" i="3" s="1"/>
  <c r="J1519" i="3"/>
  <c r="K1519" i="3"/>
  <c r="L1519" i="3"/>
  <c r="M1519" i="3" s="1"/>
  <c r="N1519" i="3" s="1"/>
  <c r="R1519" i="3" s="1"/>
  <c r="J1520" i="3"/>
  <c r="K1520" i="3"/>
  <c r="L1520" i="3"/>
  <c r="M1520" i="3" s="1"/>
  <c r="N1520" i="3" s="1"/>
  <c r="R1520" i="3" s="1"/>
  <c r="J1521" i="3"/>
  <c r="K1521" i="3"/>
  <c r="L1521" i="3"/>
  <c r="M1521" i="3" s="1"/>
  <c r="N1521" i="3" s="1"/>
  <c r="R1521" i="3" s="1"/>
  <c r="J1522" i="3"/>
  <c r="K1522" i="3"/>
  <c r="L1522" i="3"/>
  <c r="M1522" i="3" s="1"/>
  <c r="N1522" i="3" s="1"/>
  <c r="R1522" i="3" s="1"/>
  <c r="J1523" i="3"/>
  <c r="K1523" i="3"/>
  <c r="L1523" i="3"/>
  <c r="M1523" i="3" s="1"/>
  <c r="N1523" i="3" s="1"/>
  <c r="R1523" i="3" s="1"/>
  <c r="J1524" i="3"/>
  <c r="K1524" i="3"/>
  <c r="L1524" i="3"/>
  <c r="M1524" i="3" s="1"/>
  <c r="N1524" i="3" s="1"/>
  <c r="R1524" i="3" s="1"/>
  <c r="J1525" i="3"/>
  <c r="K1525" i="3"/>
  <c r="L1525" i="3"/>
  <c r="M1525" i="3" s="1"/>
  <c r="N1525" i="3" s="1"/>
  <c r="R1525" i="3" s="1"/>
  <c r="J1526" i="3"/>
  <c r="K1526" i="3"/>
  <c r="L1526" i="3"/>
  <c r="M1526" i="3" s="1"/>
  <c r="N1526" i="3" s="1"/>
  <c r="R1526" i="3" s="1"/>
  <c r="J1527" i="3"/>
  <c r="K1527" i="3"/>
  <c r="L1527" i="3"/>
  <c r="M1527" i="3" s="1"/>
  <c r="N1527" i="3" s="1"/>
  <c r="R1527" i="3" s="1"/>
  <c r="J1528" i="3"/>
  <c r="K1528" i="3"/>
  <c r="L1528" i="3"/>
  <c r="M1528" i="3" s="1"/>
  <c r="N1528" i="3" s="1"/>
  <c r="R1528" i="3" s="1"/>
  <c r="J1529" i="3"/>
  <c r="K1529" i="3"/>
  <c r="L1529" i="3"/>
  <c r="M1529" i="3" s="1"/>
  <c r="N1529" i="3" s="1"/>
  <c r="R1529" i="3" s="1"/>
  <c r="J1530" i="3"/>
  <c r="K1530" i="3"/>
  <c r="L1530" i="3"/>
  <c r="M1530" i="3" s="1"/>
  <c r="N1530" i="3" s="1"/>
  <c r="R1530" i="3" s="1"/>
  <c r="J1531" i="3"/>
  <c r="K1531" i="3"/>
  <c r="L1531" i="3"/>
  <c r="M1531" i="3" s="1"/>
  <c r="N1531" i="3" s="1"/>
  <c r="R1531" i="3" s="1"/>
  <c r="J1532" i="3"/>
  <c r="K1532" i="3"/>
  <c r="L1532" i="3"/>
  <c r="M1532" i="3" s="1"/>
  <c r="N1532" i="3" s="1"/>
  <c r="R1532" i="3" s="1"/>
  <c r="J1533" i="3"/>
  <c r="K1533" i="3"/>
  <c r="L1533" i="3"/>
  <c r="M1533" i="3" s="1"/>
  <c r="N1533" i="3" s="1"/>
  <c r="R1533" i="3" s="1"/>
  <c r="J1534" i="3"/>
  <c r="K1534" i="3"/>
  <c r="L1534" i="3"/>
  <c r="M1534" i="3" s="1"/>
  <c r="N1534" i="3" s="1"/>
  <c r="R1534" i="3" s="1"/>
  <c r="J1535" i="3"/>
  <c r="K1535" i="3"/>
  <c r="L1535" i="3"/>
  <c r="M1535" i="3" s="1"/>
  <c r="N1535" i="3" s="1"/>
  <c r="R1535" i="3" s="1"/>
  <c r="J1536" i="3"/>
  <c r="K1536" i="3"/>
  <c r="L1536" i="3"/>
  <c r="M1536" i="3" s="1"/>
  <c r="N1536" i="3" s="1"/>
  <c r="R1536" i="3" s="1"/>
  <c r="J1537" i="3"/>
  <c r="K1537" i="3"/>
  <c r="L1537" i="3"/>
  <c r="M1537" i="3" s="1"/>
  <c r="N1537" i="3" s="1"/>
  <c r="R1537" i="3" s="1"/>
  <c r="J1538" i="3"/>
  <c r="K1538" i="3"/>
  <c r="L1538" i="3"/>
  <c r="M1538" i="3" s="1"/>
  <c r="N1538" i="3" s="1"/>
  <c r="R1538" i="3" s="1"/>
  <c r="J1539" i="3"/>
  <c r="K1539" i="3"/>
  <c r="L1539" i="3"/>
  <c r="M1539" i="3" s="1"/>
  <c r="N1539" i="3" s="1"/>
  <c r="R1539" i="3" s="1"/>
  <c r="J1540" i="3"/>
  <c r="K1540" i="3"/>
  <c r="L1540" i="3"/>
  <c r="M1540" i="3" s="1"/>
  <c r="N1540" i="3" s="1"/>
  <c r="R1540" i="3" s="1"/>
  <c r="J1541" i="3"/>
  <c r="K1541" i="3"/>
  <c r="L1541" i="3"/>
  <c r="M1541" i="3" s="1"/>
  <c r="N1541" i="3" s="1"/>
  <c r="R1541" i="3" s="1"/>
  <c r="J1542" i="3"/>
  <c r="K1542" i="3"/>
  <c r="L1542" i="3"/>
  <c r="M1542" i="3" s="1"/>
  <c r="N1542" i="3" s="1"/>
  <c r="R1542" i="3" s="1"/>
  <c r="J1543" i="3"/>
  <c r="K1543" i="3"/>
  <c r="L1543" i="3"/>
  <c r="M1543" i="3" s="1"/>
  <c r="N1543" i="3" s="1"/>
  <c r="R1543" i="3" s="1"/>
  <c r="J1544" i="3"/>
  <c r="K1544" i="3"/>
  <c r="L1544" i="3"/>
  <c r="M1544" i="3" s="1"/>
  <c r="N1544" i="3" s="1"/>
  <c r="R1544" i="3" s="1"/>
  <c r="J1545" i="3"/>
  <c r="K1545" i="3"/>
  <c r="L1545" i="3"/>
  <c r="M1545" i="3" s="1"/>
  <c r="N1545" i="3" s="1"/>
  <c r="R1545" i="3" s="1"/>
  <c r="J1546" i="3"/>
  <c r="K1546" i="3"/>
  <c r="L1546" i="3"/>
  <c r="M1546" i="3" s="1"/>
  <c r="N1546" i="3" s="1"/>
  <c r="R1546" i="3" s="1"/>
  <c r="J1547" i="3"/>
  <c r="K1547" i="3"/>
  <c r="L1547" i="3"/>
  <c r="M1547" i="3" s="1"/>
  <c r="N1547" i="3" s="1"/>
  <c r="R1547" i="3" s="1"/>
  <c r="J1548" i="3"/>
  <c r="K1548" i="3"/>
  <c r="L1548" i="3"/>
  <c r="M1548" i="3" s="1"/>
  <c r="N1548" i="3" s="1"/>
  <c r="R1548" i="3" s="1"/>
  <c r="J1549" i="3"/>
  <c r="K1549" i="3"/>
  <c r="L1549" i="3"/>
  <c r="M1549" i="3" s="1"/>
  <c r="N1549" i="3" s="1"/>
  <c r="R1549" i="3" s="1"/>
  <c r="J1550" i="3"/>
  <c r="K1550" i="3"/>
  <c r="L1550" i="3"/>
  <c r="M1550" i="3" s="1"/>
  <c r="N1550" i="3" s="1"/>
  <c r="R1550" i="3" s="1"/>
  <c r="J1551" i="3"/>
  <c r="K1551" i="3"/>
  <c r="L1551" i="3"/>
  <c r="M1551" i="3" s="1"/>
  <c r="N1551" i="3" s="1"/>
  <c r="R1551" i="3" s="1"/>
  <c r="J1552" i="3"/>
  <c r="K1552" i="3"/>
  <c r="L1552" i="3"/>
  <c r="M1552" i="3" s="1"/>
  <c r="N1552" i="3" s="1"/>
  <c r="R1552" i="3" s="1"/>
  <c r="J1553" i="3"/>
  <c r="K1553" i="3"/>
  <c r="L1553" i="3"/>
  <c r="M1553" i="3" s="1"/>
  <c r="N1553" i="3" s="1"/>
  <c r="R1553" i="3" s="1"/>
  <c r="J1554" i="3"/>
  <c r="K1554" i="3"/>
  <c r="L1554" i="3"/>
  <c r="M1554" i="3" s="1"/>
  <c r="N1554" i="3" s="1"/>
  <c r="R1554" i="3" s="1"/>
  <c r="J1555" i="3"/>
  <c r="K1555" i="3"/>
  <c r="L1555" i="3"/>
  <c r="M1555" i="3" s="1"/>
  <c r="N1555" i="3" s="1"/>
  <c r="R1555" i="3" s="1"/>
  <c r="J1556" i="3"/>
  <c r="K1556" i="3"/>
  <c r="L1556" i="3"/>
  <c r="M1556" i="3" s="1"/>
  <c r="N1556" i="3" s="1"/>
  <c r="R1556" i="3" s="1"/>
  <c r="J1557" i="3"/>
  <c r="K1557" i="3"/>
  <c r="L1557" i="3"/>
  <c r="M1557" i="3" s="1"/>
  <c r="N1557" i="3" s="1"/>
  <c r="R1557" i="3" s="1"/>
  <c r="J1558" i="3"/>
  <c r="K1558" i="3"/>
  <c r="L1558" i="3"/>
  <c r="M1558" i="3" s="1"/>
  <c r="N1558" i="3" s="1"/>
  <c r="R1558" i="3" s="1"/>
  <c r="J1559" i="3"/>
  <c r="K1559" i="3"/>
  <c r="L1559" i="3"/>
  <c r="M1559" i="3" s="1"/>
  <c r="N1559" i="3" s="1"/>
  <c r="R1559" i="3" s="1"/>
  <c r="J1560" i="3"/>
  <c r="K1560" i="3"/>
  <c r="L1560" i="3"/>
  <c r="M1560" i="3" s="1"/>
  <c r="N1560" i="3" s="1"/>
  <c r="R1560" i="3" s="1"/>
  <c r="J1561" i="3"/>
  <c r="K1561" i="3"/>
  <c r="L1561" i="3"/>
  <c r="M1561" i="3" s="1"/>
  <c r="N1561" i="3" s="1"/>
  <c r="R1561" i="3" s="1"/>
  <c r="J1562" i="3"/>
  <c r="K1562" i="3"/>
  <c r="L1562" i="3"/>
  <c r="M1562" i="3" s="1"/>
  <c r="N1562" i="3" s="1"/>
  <c r="R1562" i="3" s="1"/>
  <c r="J1563" i="3"/>
  <c r="K1563" i="3"/>
  <c r="L1563" i="3"/>
  <c r="M1563" i="3" s="1"/>
  <c r="N1563" i="3" s="1"/>
  <c r="R1563" i="3" s="1"/>
  <c r="J1564" i="3"/>
  <c r="K1564" i="3"/>
  <c r="L1564" i="3"/>
  <c r="M1564" i="3" s="1"/>
  <c r="N1564" i="3" s="1"/>
  <c r="R1564" i="3" s="1"/>
  <c r="J1565" i="3"/>
  <c r="K1565" i="3"/>
  <c r="L1565" i="3"/>
  <c r="M1565" i="3" s="1"/>
  <c r="N1565" i="3" s="1"/>
  <c r="R1565" i="3" s="1"/>
  <c r="J1566" i="3"/>
  <c r="K1566" i="3"/>
  <c r="L1566" i="3"/>
  <c r="M1566" i="3" s="1"/>
  <c r="N1566" i="3" s="1"/>
  <c r="R1566" i="3" s="1"/>
  <c r="J1567" i="3"/>
  <c r="K1567" i="3"/>
  <c r="L1567" i="3"/>
  <c r="M1567" i="3" s="1"/>
  <c r="N1567" i="3" s="1"/>
  <c r="R1567" i="3" s="1"/>
  <c r="J1568" i="3"/>
  <c r="K1568" i="3"/>
  <c r="L1568" i="3"/>
  <c r="M1568" i="3" s="1"/>
  <c r="N1568" i="3" s="1"/>
  <c r="R1568" i="3" s="1"/>
  <c r="J1569" i="3"/>
  <c r="K1569" i="3"/>
  <c r="L1569" i="3"/>
  <c r="M1569" i="3" s="1"/>
  <c r="N1569" i="3" s="1"/>
  <c r="R1569" i="3" s="1"/>
  <c r="J1570" i="3"/>
  <c r="K1570" i="3"/>
  <c r="L1570" i="3"/>
  <c r="M1570" i="3" s="1"/>
  <c r="N1570" i="3" s="1"/>
  <c r="R1570" i="3" s="1"/>
  <c r="J1571" i="3"/>
  <c r="K1571" i="3"/>
  <c r="L1571" i="3"/>
  <c r="M1571" i="3" s="1"/>
  <c r="N1571" i="3" s="1"/>
  <c r="R1571" i="3" s="1"/>
  <c r="J1572" i="3"/>
  <c r="K1572" i="3"/>
  <c r="L1572" i="3"/>
  <c r="M1572" i="3" s="1"/>
  <c r="N1572" i="3" s="1"/>
  <c r="R1572" i="3" s="1"/>
  <c r="J1573" i="3"/>
  <c r="K1573" i="3"/>
  <c r="L1573" i="3"/>
  <c r="M1573" i="3" s="1"/>
  <c r="N1573" i="3" s="1"/>
  <c r="R1573" i="3" s="1"/>
  <c r="J1574" i="3"/>
  <c r="K1574" i="3"/>
  <c r="L1574" i="3"/>
  <c r="M1574" i="3" s="1"/>
  <c r="N1574" i="3" s="1"/>
  <c r="R1574" i="3" s="1"/>
  <c r="J1575" i="3"/>
  <c r="K1575" i="3"/>
  <c r="L1575" i="3"/>
  <c r="M1575" i="3" s="1"/>
  <c r="N1575" i="3" s="1"/>
  <c r="R1575" i="3" s="1"/>
  <c r="J1576" i="3"/>
  <c r="K1576" i="3"/>
  <c r="L1576" i="3"/>
  <c r="M1576" i="3" s="1"/>
  <c r="N1576" i="3" s="1"/>
  <c r="R1576" i="3" s="1"/>
  <c r="J1577" i="3"/>
  <c r="K1577" i="3"/>
  <c r="L1577" i="3"/>
  <c r="M1577" i="3" s="1"/>
  <c r="N1577" i="3" s="1"/>
  <c r="R1577" i="3" s="1"/>
  <c r="J1578" i="3"/>
  <c r="K1578" i="3"/>
  <c r="L1578" i="3"/>
  <c r="M1578" i="3" s="1"/>
  <c r="N1578" i="3" s="1"/>
  <c r="R1578" i="3" s="1"/>
  <c r="J1579" i="3"/>
  <c r="K1579" i="3"/>
  <c r="L1579" i="3"/>
  <c r="M1579" i="3" s="1"/>
  <c r="N1579" i="3" s="1"/>
  <c r="R1579" i="3" s="1"/>
  <c r="J1580" i="3"/>
  <c r="K1580" i="3"/>
  <c r="L1580" i="3"/>
  <c r="M1580" i="3" s="1"/>
  <c r="N1580" i="3" s="1"/>
  <c r="R1580" i="3" s="1"/>
  <c r="J1581" i="3"/>
  <c r="K1581" i="3"/>
  <c r="L1581" i="3"/>
  <c r="M1581" i="3" s="1"/>
  <c r="N1581" i="3" s="1"/>
  <c r="R1581" i="3" s="1"/>
  <c r="J1582" i="3"/>
  <c r="K1582" i="3"/>
  <c r="L1582" i="3"/>
  <c r="M1582" i="3" s="1"/>
  <c r="N1582" i="3" s="1"/>
  <c r="R1582" i="3" s="1"/>
  <c r="J1583" i="3"/>
  <c r="K1583" i="3"/>
  <c r="L1583" i="3"/>
  <c r="M1583" i="3" s="1"/>
  <c r="N1583" i="3" s="1"/>
  <c r="R1583" i="3" s="1"/>
  <c r="J1584" i="3"/>
  <c r="K1584" i="3"/>
  <c r="L1584" i="3"/>
  <c r="M1584" i="3" s="1"/>
  <c r="N1584" i="3" s="1"/>
  <c r="R1584" i="3" s="1"/>
  <c r="J1585" i="3"/>
  <c r="K1585" i="3"/>
  <c r="L1585" i="3"/>
  <c r="M1585" i="3" s="1"/>
  <c r="N1585" i="3" s="1"/>
  <c r="R1585" i="3" s="1"/>
  <c r="J1586" i="3"/>
  <c r="K1586" i="3"/>
  <c r="L1586" i="3"/>
  <c r="M1586" i="3" s="1"/>
  <c r="N1586" i="3" s="1"/>
  <c r="R1586" i="3" s="1"/>
  <c r="J1587" i="3"/>
  <c r="K1587" i="3"/>
  <c r="L1587" i="3"/>
  <c r="M1587" i="3" s="1"/>
  <c r="N1587" i="3" s="1"/>
  <c r="R1587" i="3" s="1"/>
  <c r="J1588" i="3"/>
  <c r="K1588" i="3"/>
  <c r="L1588" i="3"/>
  <c r="M1588" i="3" s="1"/>
  <c r="N1588" i="3" s="1"/>
  <c r="R1588" i="3" s="1"/>
  <c r="J1589" i="3"/>
  <c r="K1589" i="3"/>
  <c r="L1589" i="3"/>
  <c r="M1589" i="3" s="1"/>
  <c r="N1589" i="3" s="1"/>
  <c r="R1589" i="3" s="1"/>
  <c r="J1590" i="3"/>
  <c r="K1590" i="3"/>
  <c r="L1590" i="3"/>
  <c r="M1590" i="3" s="1"/>
  <c r="N1590" i="3" s="1"/>
  <c r="R1590" i="3" s="1"/>
  <c r="J1591" i="3"/>
  <c r="K1591" i="3"/>
  <c r="L1591" i="3"/>
  <c r="M1591" i="3" s="1"/>
  <c r="N1591" i="3" s="1"/>
  <c r="R1591" i="3" s="1"/>
  <c r="J1592" i="3"/>
  <c r="K1592" i="3"/>
  <c r="L1592" i="3"/>
  <c r="M1592" i="3" s="1"/>
  <c r="N1592" i="3" s="1"/>
  <c r="R1592" i="3" s="1"/>
  <c r="J1593" i="3"/>
  <c r="K1593" i="3"/>
  <c r="L1593" i="3"/>
  <c r="M1593" i="3" s="1"/>
  <c r="N1593" i="3" s="1"/>
  <c r="R1593" i="3" s="1"/>
  <c r="J1594" i="3"/>
  <c r="K1594" i="3"/>
  <c r="L1594" i="3"/>
  <c r="M1594" i="3" s="1"/>
  <c r="N1594" i="3" s="1"/>
  <c r="R1594" i="3" s="1"/>
  <c r="J1595" i="3"/>
  <c r="K1595" i="3"/>
  <c r="L1595" i="3"/>
  <c r="M1595" i="3" s="1"/>
  <c r="N1595" i="3" s="1"/>
  <c r="R1595" i="3" s="1"/>
  <c r="J1596" i="3"/>
  <c r="K1596" i="3"/>
  <c r="L1596" i="3"/>
  <c r="M1596" i="3" s="1"/>
  <c r="N1596" i="3" s="1"/>
  <c r="R1596" i="3" s="1"/>
  <c r="J1597" i="3"/>
  <c r="K1597" i="3"/>
  <c r="L1597" i="3"/>
  <c r="M1597" i="3" s="1"/>
  <c r="N1597" i="3" s="1"/>
  <c r="R1597" i="3" s="1"/>
  <c r="J1598" i="3"/>
  <c r="K1598" i="3"/>
  <c r="L1598" i="3"/>
  <c r="M1598" i="3" s="1"/>
  <c r="N1598" i="3" s="1"/>
  <c r="R1598" i="3" s="1"/>
  <c r="J1599" i="3"/>
  <c r="K1599" i="3"/>
  <c r="L1599" i="3"/>
  <c r="M1599" i="3" s="1"/>
  <c r="N1599" i="3" s="1"/>
  <c r="R1599" i="3" s="1"/>
  <c r="J1600" i="3"/>
  <c r="K1600" i="3"/>
  <c r="L1600" i="3"/>
  <c r="M1600" i="3" s="1"/>
  <c r="N1600" i="3" s="1"/>
  <c r="R1600" i="3" s="1"/>
  <c r="J1601" i="3"/>
  <c r="K1601" i="3"/>
  <c r="L1601" i="3"/>
  <c r="M1601" i="3" s="1"/>
  <c r="N1601" i="3" s="1"/>
  <c r="R1601" i="3" s="1"/>
  <c r="J1602" i="3"/>
  <c r="K1602" i="3"/>
  <c r="L1602" i="3"/>
  <c r="M1602" i="3" s="1"/>
  <c r="N1602" i="3" s="1"/>
  <c r="R1602" i="3" s="1"/>
  <c r="J1603" i="3"/>
  <c r="K1603" i="3"/>
  <c r="L1603" i="3"/>
  <c r="M1603" i="3" s="1"/>
  <c r="N1603" i="3" s="1"/>
  <c r="R1603" i="3" s="1"/>
  <c r="J1604" i="3"/>
  <c r="K1604" i="3"/>
  <c r="L1604" i="3"/>
  <c r="M1604" i="3" s="1"/>
  <c r="N1604" i="3" s="1"/>
  <c r="R1604" i="3" s="1"/>
  <c r="J1605" i="3"/>
  <c r="K1605" i="3"/>
  <c r="L1605" i="3"/>
  <c r="M1605" i="3" s="1"/>
  <c r="N1605" i="3" s="1"/>
  <c r="R1605" i="3" s="1"/>
  <c r="J1606" i="3"/>
  <c r="K1606" i="3"/>
  <c r="L1606" i="3"/>
  <c r="M1606" i="3" s="1"/>
  <c r="N1606" i="3" s="1"/>
  <c r="R1606" i="3" s="1"/>
  <c r="J1607" i="3"/>
  <c r="K1607" i="3"/>
  <c r="L1607" i="3"/>
  <c r="M1607" i="3" s="1"/>
  <c r="N1607" i="3" s="1"/>
  <c r="R1607" i="3" s="1"/>
  <c r="J1608" i="3"/>
  <c r="K1608" i="3"/>
  <c r="L1608" i="3"/>
  <c r="M1608" i="3" s="1"/>
  <c r="N1608" i="3" s="1"/>
  <c r="R1608" i="3" s="1"/>
  <c r="J1609" i="3"/>
  <c r="K1609" i="3"/>
  <c r="L1609" i="3"/>
  <c r="M1609" i="3" s="1"/>
  <c r="N1609" i="3" s="1"/>
  <c r="R1609" i="3" s="1"/>
  <c r="J1610" i="3"/>
  <c r="K1610" i="3"/>
  <c r="L1610" i="3"/>
  <c r="M1610" i="3" s="1"/>
  <c r="N1610" i="3" s="1"/>
  <c r="R1610" i="3" s="1"/>
  <c r="J1611" i="3"/>
  <c r="K1611" i="3"/>
  <c r="L1611" i="3"/>
  <c r="M1611" i="3" s="1"/>
  <c r="N1611" i="3" s="1"/>
  <c r="R1611" i="3" s="1"/>
  <c r="J1612" i="3"/>
  <c r="K1612" i="3"/>
  <c r="L1612" i="3"/>
  <c r="M1612" i="3" s="1"/>
  <c r="N1612" i="3" s="1"/>
  <c r="R1612" i="3" s="1"/>
  <c r="J1613" i="3"/>
  <c r="K1613" i="3"/>
  <c r="L1613" i="3"/>
  <c r="M1613" i="3" s="1"/>
  <c r="N1613" i="3" s="1"/>
  <c r="R1613" i="3" s="1"/>
  <c r="J1614" i="3"/>
  <c r="K1614" i="3"/>
  <c r="L1614" i="3"/>
  <c r="M1614" i="3" s="1"/>
  <c r="N1614" i="3" s="1"/>
  <c r="R1614" i="3" s="1"/>
  <c r="J1615" i="3"/>
  <c r="K1615" i="3"/>
  <c r="L1615" i="3"/>
  <c r="M1615" i="3" s="1"/>
  <c r="N1615" i="3" s="1"/>
  <c r="R1615" i="3" s="1"/>
  <c r="J1616" i="3"/>
  <c r="K1616" i="3"/>
  <c r="L1616" i="3"/>
  <c r="M1616" i="3" s="1"/>
  <c r="N1616" i="3" s="1"/>
  <c r="R1616" i="3" s="1"/>
  <c r="J1617" i="3"/>
  <c r="K1617" i="3"/>
  <c r="L1617" i="3"/>
  <c r="M1617" i="3" s="1"/>
  <c r="N1617" i="3" s="1"/>
  <c r="R1617" i="3" s="1"/>
  <c r="J1618" i="3"/>
  <c r="K1618" i="3"/>
  <c r="L1618" i="3"/>
  <c r="M1618" i="3" s="1"/>
  <c r="N1618" i="3" s="1"/>
  <c r="R1618" i="3" s="1"/>
  <c r="J1619" i="3"/>
  <c r="K1619" i="3"/>
  <c r="L1619" i="3"/>
  <c r="M1619" i="3" s="1"/>
  <c r="N1619" i="3" s="1"/>
  <c r="R1619" i="3" s="1"/>
  <c r="J1620" i="3"/>
  <c r="K1620" i="3"/>
  <c r="L1620" i="3"/>
  <c r="M1620" i="3" s="1"/>
  <c r="N1620" i="3" s="1"/>
  <c r="R1620" i="3" s="1"/>
  <c r="J1621" i="3"/>
  <c r="K1621" i="3"/>
  <c r="L1621" i="3"/>
  <c r="M1621" i="3" s="1"/>
  <c r="N1621" i="3" s="1"/>
  <c r="R1621" i="3" s="1"/>
  <c r="J1622" i="3"/>
  <c r="K1622" i="3"/>
  <c r="L1622" i="3"/>
  <c r="M1622" i="3" s="1"/>
  <c r="N1622" i="3" s="1"/>
  <c r="R1622" i="3" s="1"/>
  <c r="J1623" i="3"/>
  <c r="K1623" i="3"/>
  <c r="L1623" i="3"/>
  <c r="M1623" i="3" s="1"/>
  <c r="N1623" i="3" s="1"/>
  <c r="R1623" i="3" s="1"/>
  <c r="J1624" i="3"/>
  <c r="K1624" i="3"/>
  <c r="L1624" i="3"/>
  <c r="M1624" i="3" s="1"/>
  <c r="N1624" i="3" s="1"/>
  <c r="R1624" i="3" s="1"/>
  <c r="J1625" i="3"/>
  <c r="K1625" i="3"/>
  <c r="L1625" i="3"/>
  <c r="M1625" i="3" s="1"/>
  <c r="N1625" i="3" s="1"/>
  <c r="R1625" i="3" s="1"/>
  <c r="J1626" i="3"/>
  <c r="K1626" i="3"/>
  <c r="L1626" i="3"/>
  <c r="M1626" i="3" s="1"/>
  <c r="N1626" i="3" s="1"/>
  <c r="R1626" i="3" s="1"/>
  <c r="J1627" i="3"/>
  <c r="K1627" i="3"/>
  <c r="L1627" i="3"/>
  <c r="M1627" i="3" s="1"/>
  <c r="N1627" i="3" s="1"/>
  <c r="R1627" i="3" s="1"/>
  <c r="J1628" i="3"/>
  <c r="K1628" i="3"/>
  <c r="L1628" i="3"/>
  <c r="M1628" i="3" s="1"/>
  <c r="N1628" i="3" s="1"/>
  <c r="R1628" i="3" s="1"/>
  <c r="J1629" i="3"/>
  <c r="K1629" i="3"/>
  <c r="L1629" i="3"/>
  <c r="M1629" i="3" s="1"/>
  <c r="N1629" i="3" s="1"/>
  <c r="R1629" i="3" s="1"/>
  <c r="J1630" i="3"/>
  <c r="K1630" i="3"/>
  <c r="L1630" i="3"/>
  <c r="M1630" i="3" s="1"/>
  <c r="N1630" i="3" s="1"/>
  <c r="R1630" i="3" s="1"/>
  <c r="J1631" i="3"/>
  <c r="K1631" i="3"/>
  <c r="L1631" i="3"/>
  <c r="M1631" i="3" s="1"/>
  <c r="N1631" i="3" s="1"/>
  <c r="R1631" i="3" s="1"/>
  <c r="J1632" i="3"/>
  <c r="K1632" i="3"/>
  <c r="L1632" i="3"/>
  <c r="M1632" i="3" s="1"/>
  <c r="N1632" i="3" s="1"/>
  <c r="R1632" i="3" s="1"/>
  <c r="J1633" i="3"/>
  <c r="K1633" i="3"/>
  <c r="L1633" i="3"/>
  <c r="M1633" i="3" s="1"/>
  <c r="N1633" i="3" s="1"/>
  <c r="R1633" i="3" s="1"/>
  <c r="J1634" i="3"/>
  <c r="K1634" i="3"/>
  <c r="L1634" i="3"/>
  <c r="M1634" i="3" s="1"/>
  <c r="N1634" i="3" s="1"/>
  <c r="R1634" i="3" s="1"/>
  <c r="J1635" i="3"/>
  <c r="K1635" i="3"/>
  <c r="L1635" i="3"/>
  <c r="M1635" i="3" s="1"/>
  <c r="N1635" i="3" s="1"/>
  <c r="R1635" i="3" s="1"/>
  <c r="J1636" i="3"/>
  <c r="K1636" i="3"/>
  <c r="L1636" i="3"/>
  <c r="M1636" i="3" s="1"/>
  <c r="N1636" i="3" s="1"/>
  <c r="R1636" i="3" s="1"/>
  <c r="J1637" i="3"/>
  <c r="K1637" i="3"/>
  <c r="L1637" i="3"/>
  <c r="M1637" i="3" s="1"/>
  <c r="N1637" i="3" s="1"/>
  <c r="R1637" i="3" s="1"/>
  <c r="J1638" i="3"/>
  <c r="K1638" i="3"/>
  <c r="L1638" i="3"/>
  <c r="M1638" i="3" s="1"/>
  <c r="N1638" i="3" s="1"/>
  <c r="R1638" i="3" s="1"/>
  <c r="J1639" i="3"/>
  <c r="K1639" i="3"/>
  <c r="L1639" i="3"/>
  <c r="M1639" i="3" s="1"/>
  <c r="N1639" i="3" s="1"/>
  <c r="R1639" i="3" s="1"/>
  <c r="J1640" i="3"/>
  <c r="K1640" i="3"/>
  <c r="L1640" i="3"/>
  <c r="M1640" i="3" s="1"/>
  <c r="N1640" i="3" s="1"/>
  <c r="R1640" i="3" s="1"/>
  <c r="J1641" i="3"/>
  <c r="K1641" i="3"/>
  <c r="L1641" i="3"/>
  <c r="M1641" i="3" s="1"/>
  <c r="N1641" i="3" s="1"/>
  <c r="R1641" i="3" s="1"/>
  <c r="J1642" i="3"/>
  <c r="K1642" i="3"/>
  <c r="L1642" i="3"/>
  <c r="M1642" i="3" s="1"/>
  <c r="N1642" i="3" s="1"/>
  <c r="R1642" i="3" s="1"/>
  <c r="J1643" i="3"/>
  <c r="K1643" i="3"/>
  <c r="L1643" i="3"/>
  <c r="M1643" i="3" s="1"/>
  <c r="N1643" i="3" s="1"/>
  <c r="R1643" i="3" s="1"/>
  <c r="J1644" i="3"/>
  <c r="K1644" i="3"/>
  <c r="L1644" i="3"/>
  <c r="M1644" i="3" s="1"/>
  <c r="N1644" i="3" s="1"/>
  <c r="R1644" i="3" s="1"/>
  <c r="J1645" i="3"/>
  <c r="K1645" i="3"/>
  <c r="L1645" i="3"/>
  <c r="M1645" i="3" s="1"/>
  <c r="N1645" i="3" s="1"/>
  <c r="R1645" i="3" s="1"/>
  <c r="J1646" i="3"/>
  <c r="K1646" i="3"/>
  <c r="L1646" i="3"/>
  <c r="M1646" i="3" s="1"/>
  <c r="N1646" i="3" s="1"/>
  <c r="R1646" i="3" s="1"/>
  <c r="J1647" i="3"/>
  <c r="K1647" i="3"/>
  <c r="L1647" i="3"/>
  <c r="M1647" i="3" s="1"/>
  <c r="N1647" i="3" s="1"/>
  <c r="R1647" i="3" s="1"/>
  <c r="J1648" i="3"/>
  <c r="K1648" i="3"/>
  <c r="L1648" i="3"/>
  <c r="M1648" i="3" s="1"/>
  <c r="N1648" i="3" s="1"/>
  <c r="R1648" i="3" s="1"/>
  <c r="J1649" i="3"/>
  <c r="K1649" i="3"/>
  <c r="L1649" i="3"/>
  <c r="M1649" i="3" s="1"/>
  <c r="N1649" i="3" s="1"/>
  <c r="R1649" i="3" s="1"/>
  <c r="J1650" i="3"/>
  <c r="K1650" i="3"/>
  <c r="L1650" i="3"/>
  <c r="M1650" i="3" s="1"/>
  <c r="N1650" i="3" s="1"/>
  <c r="R1650" i="3" s="1"/>
  <c r="J1651" i="3"/>
  <c r="K1651" i="3"/>
  <c r="L1651" i="3"/>
  <c r="M1651" i="3" s="1"/>
  <c r="N1651" i="3" s="1"/>
  <c r="R1651" i="3" s="1"/>
  <c r="J1652" i="3"/>
  <c r="K1652" i="3"/>
  <c r="L1652" i="3"/>
  <c r="M1652" i="3" s="1"/>
  <c r="N1652" i="3" s="1"/>
  <c r="R1652" i="3" s="1"/>
  <c r="J1653" i="3"/>
  <c r="K1653" i="3"/>
  <c r="L1653" i="3"/>
  <c r="M1653" i="3" s="1"/>
  <c r="N1653" i="3" s="1"/>
  <c r="R1653" i="3" s="1"/>
  <c r="J1654" i="3"/>
  <c r="K1654" i="3"/>
  <c r="L1654" i="3"/>
  <c r="M1654" i="3" s="1"/>
  <c r="N1654" i="3" s="1"/>
  <c r="R1654" i="3" s="1"/>
  <c r="J1655" i="3"/>
  <c r="K1655" i="3"/>
  <c r="L1655" i="3"/>
  <c r="M1655" i="3" s="1"/>
  <c r="N1655" i="3" s="1"/>
  <c r="R1655" i="3" s="1"/>
  <c r="J1656" i="3"/>
  <c r="K1656" i="3"/>
  <c r="L1656" i="3"/>
  <c r="M1656" i="3" s="1"/>
  <c r="N1656" i="3" s="1"/>
  <c r="R1656" i="3" s="1"/>
  <c r="J1657" i="3"/>
  <c r="K1657" i="3"/>
  <c r="L1657" i="3"/>
  <c r="M1657" i="3" s="1"/>
  <c r="N1657" i="3" s="1"/>
  <c r="R1657" i="3" s="1"/>
  <c r="J1658" i="3"/>
  <c r="K1658" i="3"/>
  <c r="L1658" i="3"/>
  <c r="M1658" i="3" s="1"/>
  <c r="N1658" i="3" s="1"/>
  <c r="R1658" i="3" s="1"/>
  <c r="J1659" i="3"/>
  <c r="K1659" i="3"/>
  <c r="L1659" i="3"/>
  <c r="M1659" i="3" s="1"/>
  <c r="N1659" i="3" s="1"/>
  <c r="R1659" i="3" s="1"/>
  <c r="J1660" i="3"/>
  <c r="K1660" i="3"/>
  <c r="L1660" i="3"/>
  <c r="M1660" i="3" s="1"/>
  <c r="N1660" i="3" s="1"/>
  <c r="R1660" i="3" s="1"/>
  <c r="J1661" i="3"/>
  <c r="K1661" i="3"/>
  <c r="L1661" i="3"/>
  <c r="M1661" i="3" s="1"/>
  <c r="N1661" i="3" s="1"/>
  <c r="R1661" i="3" s="1"/>
  <c r="J1662" i="3"/>
  <c r="K1662" i="3"/>
  <c r="L1662" i="3"/>
  <c r="M1662" i="3" s="1"/>
  <c r="N1662" i="3" s="1"/>
  <c r="R1662" i="3" s="1"/>
  <c r="J1663" i="3"/>
  <c r="K1663" i="3"/>
  <c r="L1663" i="3"/>
  <c r="M1663" i="3" s="1"/>
  <c r="N1663" i="3" s="1"/>
  <c r="R1663" i="3" s="1"/>
  <c r="J1664" i="3"/>
  <c r="K1664" i="3"/>
  <c r="L1664" i="3"/>
  <c r="M1664" i="3" s="1"/>
  <c r="N1664" i="3" s="1"/>
  <c r="R1664" i="3" s="1"/>
  <c r="J1665" i="3"/>
  <c r="K1665" i="3"/>
  <c r="L1665" i="3"/>
  <c r="M1665" i="3" s="1"/>
  <c r="N1665" i="3" s="1"/>
  <c r="R1665" i="3" s="1"/>
  <c r="J1666" i="3"/>
  <c r="K1666" i="3"/>
  <c r="L1666" i="3"/>
  <c r="M1666" i="3" s="1"/>
  <c r="N1666" i="3" s="1"/>
  <c r="R1666" i="3" s="1"/>
  <c r="J1667" i="3"/>
  <c r="K1667" i="3"/>
  <c r="L1667" i="3"/>
  <c r="M1667" i="3" s="1"/>
  <c r="N1667" i="3" s="1"/>
  <c r="R1667" i="3" s="1"/>
  <c r="J1668" i="3"/>
  <c r="K1668" i="3"/>
  <c r="L1668" i="3"/>
  <c r="M1668" i="3" s="1"/>
  <c r="N1668" i="3" s="1"/>
  <c r="R1668" i="3" s="1"/>
  <c r="J1669" i="3"/>
  <c r="K1669" i="3"/>
  <c r="L1669" i="3"/>
  <c r="M1669" i="3" s="1"/>
  <c r="N1669" i="3" s="1"/>
  <c r="R1669" i="3" s="1"/>
  <c r="J1670" i="3"/>
  <c r="K1670" i="3"/>
  <c r="L1670" i="3"/>
  <c r="M1670" i="3" s="1"/>
  <c r="N1670" i="3" s="1"/>
  <c r="R1670" i="3" s="1"/>
  <c r="J1671" i="3"/>
  <c r="K1671" i="3"/>
  <c r="L1671" i="3"/>
  <c r="M1671" i="3" s="1"/>
  <c r="N1671" i="3" s="1"/>
  <c r="R1671" i="3" s="1"/>
  <c r="J1672" i="3"/>
  <c r="K1672" i="3"/>
  <c r="L1672" i="3"/>
  <c r="M1672" i="3" s="1"/>
  <c r="N1672" i="3" s="1"/>
  <c r="R1672" i="3" s="1"/>
  <c r="J1673" i="3"/>
  <c r="K1673" i="3"/>
  <c r="L1673" i="3"/>
  <c r="M1673" i="3" s="1"/>
  <c r="N1673" i="3" s="1"/>
  <c r="R1673" i="3" s="1"/>
  <c r="J1674" i="3"/>
  <c r="K1674" i="3"/>
  <c r="L1674" i="3"/>
  <c r="M1674" i="3" s="1"/>
  <c r="N1674" i="3" s="1"/>
  <c r="R1674" i="3" s="1"/>
  <c r="J1675" i="3"/>
  <c r="K1675" i="3"/>
  <c r="L1675" i="3"/>
  <c r="M1675" i="3" s="1"/>
  <c r="N1675" i="3" s="1"/>
  <c r="R1675" i="3" s="1"/>
  <c r="J1676" i="3"/>
  <c r="K1676" i="3"/>
  <c r="L1676" i="3"/>
  <c r="M1676" i="3" s="1"/>
  <c r="N1676" i="3" s="1"/>
  <c r="R1676" i="3" s="1"/>
  <c r="J1677" i="3"/>
  <c r="K1677" i="3"/>
  <c r="L1677" i="3"/>
  <c r="M1677" i="3" s="1"/>
  <c r="N1677" i="3" s="1"/>
  <c r="R1677" i="3" s="1"/>
  <c r="J1678" i="3"/>
  <c r="K1678" i="3"/>
  <c r="L1678" i="3"/>
  <c r="M1678" i="3" s="1"/>
  <c r="N1678" i="3" s="1"/>
  <c r="R1678" i="3" s="1"/>
  <c r="J1679" i="3"/>
  <c r="K1679" i="3"/>
  <c r="L1679" i="3"/>
  <c r="M1679" i="3" s="1"/>
  <c r="N1679" i="3" s="1"/>
  <c r="R1679" i="3" s="1"/>
  <c r="J1680" i="3"/>
  <c r="K1680" i="3"/>
  <c r="L1680" i="3"/>
  <c r="M1680" i="3" s="1"/>
  <c r="N1680" i="3" s="1"/>
  <c r="R1680" i="3" s="1"/>
  <c r="J1681" i="3"/>
  <c r="K1681" i="3"/>
  <c r="L1681" i="3"/>
  <c r="M1681" i="3" s="1"/>
  <c r="N1681" i="3" s="1"/>
  <c r="R1681" i="3" s="1"/>
  <c r="J1682" i="3"/>
  <c r="K1682" i="3"/>
  <c r="L1682" i="3"/>
  <c r="M1682" i="3" s="1"/>
  <c r="N1682" i="3" s="1"/>
  <c r="R1682" i="3" s="1"/>
  <c r="J1683" i="3"/>
  <c r="K1683" i="3"/>
  <c r="L1683" i="3"/>
  <c r="M1683" i="3" s="1"/>
  <c r="N1683" i="3" s="1"/>
  <c r="R1683" i="3" s="1"/>
  <c r="J1684" i="3"/>
  <c r="K1684" i="3"/>
  <c r="L1684" i="3"/>
  <c r="M1684" i="3" s="1"/>
  <c r="N1684" i="3" s="1"/>
  <c r="R1684" i="3" s="1"/>
  <c r="J1685" i="3"/>
  <c r="K1685" i="3"/>
  <c r="L1685" i="3"/>
  <c r="M1685" i="3" s="1"/>
  <c r="N1685" i="3" s="1"/>
  <c r="R1685" i="3" s="1"/>
  <c r="J1686" i="3"/>
  <c r="K1686" i="3"/>
  <c r="L1686" i="3"/>
  <c r="M1686" i="3" s="1"/>
  <c r="N1686" i="3" s="1"/>
  <c r="R1686" i="3" s="1"/>
  <c r="J1687" i="3"/>
  <c r="K1687" i="3"/>
  <c r="L1687" i="3"/>
  <c r="M1687" i="3" s="1"/>
  <c r="N1687" i="3" s="1"/>
  <c r="R1687" i="3" s="1"/>
  <c r="J1688" i="3"/>
  <c r="K1688" i="3"/>
  <c r="L1688" i="3"/>
  <c r="M1688" i="3" s="1"/>
  <c r="N1688" i="3" s="1"/>
  <c r="R1688" i="3" s="1"/>
  <c r="J1689" i="3"/>
  <c r="K1689" i="3"/>
  <c r="L1689" i="3"/>
  <c r="M1689" i="3" s="1"/>
  <c r="N1689" i="3" s="1"/>
  <c r="R1689" i="3" s="1"/>
  <c r="J1690" i="3"/>
  <c r="K1690" i="3"/>
  <c r="L1690" i="3"/>
  <c r="M1690" i="3" s="1"/>
  <c r="N1690" i="3" s="1"/>
  <c r="R1690" i="3" s="1"/>
  <c r="J1691" i="3"/>
  <c r="K1691" i="3"/>
  <c r="L1691" i="3"/>
  <c r="M1691" i="3" s="1"/>
  <c r="N1691" i="3" s="1"/>
  <c r="R1691" i="3" s="1"/>
  <c r="J1692" i="3"/>
  <c r="K1692" i="3"/>
  <c r="L1692" i="3"/>
  <c r="M1692" i="3" s="1"/>
  <c r="N1692" i="3" s="1"/>
  <c r="R1692" i="3" s="1"/>
  <c r="J1693" i="3"/>
  <c r="K1693" i="3"/>
  <c r="L1693" i="3"/>
  <c r="M1693" i="3" s="1"/>
  <c r="N1693" i="3" s="1"/>
  <c r="R1693" i="3" s="1"/>
  <c r="J1694" i="3"/>
  <c r="K1694" i="3"/>
  <c r="L1694" i="3"/>
  <c r="M1694" i="3" s="1"/>
  <c r="N1694" i="3" s="1"/>
  <c r="R1694" i="3" s="1"/>
  <c r="J1695" i="3"/>
  <c r="K1695" i="3"/>
  <c r="L1695" i="3"/>
  <c r="M1695" i="3" s="1"/>
  <c r="N1695" i="3" s="1"/>
  <c r="R1695" i="3" s="1"/>
  <c r="J1696" i="3"/>
  <c r="K1696" i="3"/>
  <c r="L1696" i="3"/>
  <c r="M1696" i="3" s="1"/>
  <c r="N1696" i="3" s="1"/>
  <c r="R1696" i="3" s="1"/>
  <c r="J1697" i="3"/>
  <c r="K1697" i="3"/>
  <c r="L1697" i="3"/>
  <c r="M1697" i="3" s="1"/>
  <c r="N1697" i="3" s="1"/>
  <c r="R1697" i="3" s="1"/>
  <c r="J1698" i="3"/>
  <c r="K1698" i="3"/>
  <c r="L1698" i="3"/>
  <c r="M1698" i="3" s="1"/>
  <c r="N1698" i="3" s="1"/>
  <c r="R1698" i="3" s="1"/>
  <c r="J1699" i="3"/>
  <c r="K1699" i="3"/>
  <c r="L1699" i="3"/>
  <c r="M1699" i="3" s="1"/>
  <c r="N1699" i="3" s="1"/>
  <c r="R1699" i="3" s="1"/>
  <c r="J1700" i="3"/>
  <c r="K1700" i="3"/>
  <c r="L1700" i="3"/>
  <c r="M1700" i="3" s="1"/>
  <c r="N1700" i="3" s="1"/>
  <c r="R1700" i="3" s="1"/>
  <c r="J1701" i="3"/>
  <c r="K1701" i="3"/>
  <c r="L1701" i="3"/>
  <c r="M1701" i="3" s="1"/>
  <c r="N1701" i="3" s="1"/>
  <c r="R1701" i="3" s="1"/>
  <c r="J1702" i="3"/>
  <c r="K1702" i="3"/>
  <c r="L1702" i="3"/>
  <c r="M1702" i="3" s="1"/>
  <c r="N1702" i="3" s="1"/>
  <c r="R1702" i="3" s="1"/>
  <c r="J1703" i="3"/>
  <c r="K1703" i="3"/>
  <c r="L1703" i="3"/>
  <c r="M1703" i="3" s="1"/>
  <c r="N1703" i="3" s="1"/>
  <c r="R1703" i="3" s="1"/>
  <c r="J1704" i="3"/>
  <c r="K1704" i="3"/>
  <c r="L1704" i="3"/>
  <c r="M1704" i="3" s="1"/>
  <c r="N1704" i="3" s="1"/>
  <c r="R1704" i="3" s="1"/>
  <c r="J1705" i="3"/>
  <c r="K1705" i="3"/>
  <c r="L1705" i="3"/>
  <c r="M1705" i="3" s="1"/>
  <c r="N1705" i="3" s="1"/>
  <c r="R1705" i="3" s="1"/>
  <c r="J1706" i="3"/>
  <c r="K1706" i="3"/>
  <c r="L1706" i="3"/>
  <c r="M1706" i="3" s="1"/>
  <c r="N1706" i="3" s="1"/>
  <c r="R1706" i="3" s="1"/>
  <c r="J1707" i="3"/>
  <c r="K1707" i="3"/>
  <c r="L1707" i="3"/>
  <c r="M1707" i="3" s="1"/>
  <c r="N1707" i="3" s="1"/>
  <c r="R1707" i="3" s="1"/>
  <c r="J1708" i="3"/>
  <c r="K1708" i="3"/>
  <c r="L1708" i="3"/>
  <c r="M1708" i="3" s="1"/>
  <c r="N1708" i="3" s="1"/>
  <c r="R1708" i="3" s="1"/>
  <c r="J1709" i="3"/>
  <c r="K1709" i="3"/>
  <c r="L1709" i="3"/>
  <c r="M1709" i="3" s="1"/>
  <c r="N1709" i="3" s="1"/>
  <c r="R1709" i="3" s="1"/>
  <c r="J1710" i="3"/>
  <c r="K1710" i="3"/>
  <c r="L1710" i="3"/>
  <c r="M1710" i="3" s="1"/>
  <c r="N1710" i="3" s="1"/>
  <c r="R1710" i="3" s="1"/>
  <c r="J1711" i="3"/>
  <c r="K1711" i="3"/>
  <c r="L1711" i="3"/>
  <c r="M1711" i="3" s="1"/>
  <c r="N1711" i="3" s="1"/>
  <c r="R1711" i="3" s="1"/>
  <c r="J1712" i="3"/>
  <c r="K1712" i="3"/>
  <c r="L1712" i="3"/>
  <c r="M1712" i="3" s="1"/>
  <c r="N1712" i="3" s="1"/>
  <c r="R1712" i="3" s="1"/>
  <c r="J1713" i="3"/>
  <c r="K1713" i="3"/>
  <c r="L1713" i="3"/>
  <c r="M1713" i="3" s="1"/>
  <c r="N1713" i="3" s="1"/>
  <c r="R1713" i="3" s="1"/>
  <c r="J1714" i="3"/>
  <c r="K1714" i="3"/>
  <c r="L1714" i="3"/>
  <c r="M1714" i="3" s="1"/>
  <c r="N1714" i="3" s="1"/>
  <c r="R1714" i="3" s="1"/>
  <c r="J1715" i="3"/>
  <c r="K1715" i="3"/>
  <c r="L1715" i="3"/>
  <c r="M1715" i="3" s="1"/>
  <c r="N1715" i="3" s="1"/>
  <c r="R1715" i="3" s="1"/>
  <c r="J1716" i="3"/>
  <c r="K1716" i="3"/>
  <c r="L1716" i="3"/>
  <c r="M1716" i="3" s="1"/>
  <c r="N1716" i="3" s="1"/>
  <c r="R1716" i="3" s="1"/>
  <c r="J1717" i="3"/>
  <c r="K1717" i="3"/>
  <c r="L1717" i="3"/>
  <c r="M1717" i="3" s="1"/>
  <c r="N1717" i="3" s="1"/>
  <c r="R1717" i="3" s="1"/>
  <c r="J1718" i="3"/>
  <c r="K1718" i="3"/>
  <c r="L1718" i="3"/>
  <c r="M1718" i="3" s="1"/>
  <c r="N1718" i="3" s="1"/>
  <c r="R1718" i="3" s="1"/>
  <c r="J1719" i="3"/>
  <c r="K1719" i="3"/>
  <c r="L1719" i="3"/>
  <c r="M1719" i="3" s="1"/>
  <c r="N1719" i="3" s="1"/>
  <c r="R1719" i="3" s="1"/>
  <c r="J1720" i="3"/>
  <c r="K1720" i="3"/>
  <c r="L1720" i="3"/>
  <c r="M1720" i="3" s="1"/>
  <c r="N1720" i="3" s="1"/>
  <c r="R1720" i="3" s="1"/>
  <c r="J1721" i="3"/>
  <c r="K1721" i="3"/>
  <c r="L1721" i="3"/>
  <c r="M1721" i="3" s="1"/>
  <c r="N1721" i="3" s="1"/>
  <c r="R1721" i="3" s="1"/>
  <c r="J1722" i="3"/>
  <c r="K1722" i="3"/>
  <c r="L1722" i="3"/>
  <c r="M1722" i="3" s="1"/>
  <c r="N1722" i="3" s="1"/>
  <c r="R1722" i="3" s="1"/>
  <c r="J1723" i="3"/>
  <c r="K1723" i="3"/>
  <c r="L1723" i="3"/>
  <c r="M1723" i="3" s="1"/>
  <c r="N1723" i="3" s="1"/>
  <c r="R1723" i="3" s="1"/>
  <c r="J1724" i="3"/>
  <c r="K1724" i="3"/>
  <c r="L1724" i="3"/>
  <c r="M1724" i="3" s="1"/>
  <c r="N1724" i="3" s="1"/>
  <c r="R1724" i="3" s="1"/>
  <c r="J1725" i="3"/>
  <c r="K1725" i="3"/>
  <c r="L1725" i="3"/>
  <c r="M1725" i="3" s="1"/>
  <c r="N1725" i="3" s="1"/>
  <c r="R1725" i="3" s="1"/>
  <c r="J1726" i="3"/>
  <c r="K1726" i="3"/>
  <c r="L1726" i="3"/>
  <c r="M1726" i="3" s="1"/>
  <c r="N1726" i="3" s="1"/>
  <c r="R1726" i="3" s="1"/>
  <c r="J1727" i="3"/>
  <c r="K1727" i="3"/>
  <c r="L1727" i="3"/>
  <c r="M1727" i="3" s="1"/>
  <c r="N1727" i="3" s="1"/>
  <c r="R1727" i="3" s="1"/>
  <c r="J1728" i="3"/>
  <c r="K1728" i="3"/>
  <c r="L1728" i="3"/>
  <c r="M1728" i="3" s="1"/>
  <c r="N1728" i="3" s="1"/>
  <c r="R1728" i="3" s="1"/>
  <c r="J1729" i="3"/>
  <c r="K1729" i="3"/>
  <c r="L1729" i="3"/>
  <c r="M1729" i="3" s="1"/>
  <c r="N1729" i="3" s="1"/>
  <c r="R1729" i="3" s="1"/>
  <c r="J1730" i="3"/>
  <c r="K1730" i="3"/>
  <c r="L1730" i="3"/>
  <c r="M1730" i="3" s="1"/>
  <c r="N1730" i="3" s="1"/>
  <c r="R1730" i="3" s="1"/>
  <c r="J1731" i="3"/>
  <c r="K1731" i="3"/>
  <c r="L1731" i="3"/>
  <c r="M1731" i="3" s="1"/>
  <c r="N1731" i="3" s="1"/>
  <c r="R1731" i="3" s="1"/>
  <c r="J1732" i="3"/>
  <c r="K1732" i="3"/>
  <c r="L1732" i="3"/>
  <c r="M1732" i="3" s="1"/>
  <c r="N1732" i="3" s="1"/>
  <c r="R1732" i="3" s="1"/>
  <c r="J1733" i="3"/>
  <c r="K1733" i="3"/>
  <c r="L1733" i="3"/>
  <c r="M1733" i="3" s="1"/>
  <c r="N1733" i="3" s="1"/>
  <c r="R1733" i="3" s="1"/>
  <c r="J1734" i="3"/>
  <c r="K1734" i="3"/>
  <c r="L1734" i="3"/>
  <c r="M1734" i="3" s="1"/>
  <c r="N1734" i="3" s="1"/>
  <c r="R1734" i="3" s="1"/>
  <c r="J1735" i="3"/>
  <c r="K1735" i="3"/>
  <c r="L1735" i="3"/>
  <c r="M1735" i="3" s="1"/>
  <c r="N1735" i="3" s="1"/>
  <c r="R1735" i="3" s="1"/>
  <c r="J1736" i="3"/>
  <c r="K1736" i="3"/>
  <c r="L1736" i="3"/>
  <c r="M1736" i="3" s="1"/>
  <c r="N1736" i="3" s="1"/>
  <c r="R1736" i="3" s="1"/>
  <c r="J1737" i="3"/>
  <c r="K1737" i="3"/>
  <c r="L1737" i="3"/>
  <c r="M1737" i="3" s="1"/>
  <c r="N1737" i="3" s="1"/>
  <c r="R1737" i="3" s="1"/>
  <c r="J1738" i="3"/>
  <c r="K1738" i="3"/>
  <c r="L1738" i="3"/>
  <c r="M1738" i="3" s="1"/>
  <c r="N1738" i="3" s="1"/>
  <c r="R1738" i="3" s="1"/>
  <c r="J1739" i="3"/>
  <c r="K1739" i="3"/>
  <c r="L1739" i="3"/>
  <c r="M1739" i="3" s="1"/>
  <c r="N1739" i="3" s="1"/>
  <c r="R1739" i="3" s="1"/>
  <c r="J1740" i="3"/>
  <c r="K1740" i="3"/>
  <c r="L1740" i="3"/>
  <c r="M1740" i="3" s="1"/>
  <c r="N1740" i="3" s="1"/>
  <c r="R1740" i="3" s="1"/>
  <c r="J1741" i="3"/>
  <c r="K1741" i="3"/>
  <c r="L1741" i="3"/>
  <c r="M1741" i="3" s="1"/>
  <c r="N1741" i="3" s="1"/>
  <c r="R1741" i="3" s="1"/>
  <c r="J1742" i="3"/>
  <c r="K1742" i="3"/>
  <c r="L1742" i="3"/>
  <c r="M1742" i="3" s="1"/>
  <c r="N1742" i="3" s="1"/>
  <c r="R1742" i="3" s="1"/>
  <c r="J1743" i="3"/>
  <c r="K1743" i="3"/>
  <c r="L1743" i="3"/>
  <c r="M1743" i="3" s="1"/>
  <c r="N1743" i="3" s="1"/>
  <c r="R1743" i="3" s="1"/>
  <c r="J1744" i="3"/>
  <c r="K1744" i="3"/>
  <c r="L1744" i="3"/>
  <c r="M1744" i="3" s="1"/>
  <c r="N1744" i="3" s="1"/>
  <c r="R1744" i="3" s="1"/>
  <c r="J1745" i="3"/>
  <c r="K1745" i="3"/>
  <c r="L1745" i="3"/>
  <c r="M1745" i="3" s="1"/>
  <c r="N1745" i="3" s="1"/>
  <c r="R1745" i="3" s="1"/>
  <c r="J1746" i="3"/>
  <c r="K1746" i="3"/>
  <c r="L1746" i="3"/>
  <c r="M1746" i="3" s="1"/>
  <c r="N1746" i="3" s="1"/>
  <c r="R1746" i="3" s="1"/>
  <c r="J1747" i="3"/>
  <c r="K1747" i="3"/>
  <c r="L1747" i="3"/>
  <c r="M1747" i="3" s="1"/>
  <c r="N1747" i="3" s="1"/>
  <c r="R1747" i="3" s="1"/>
  <c r="J1748" i="3"/>
  <c r="K1748" i="3"/>
  <c r="L1748" i="3"/>
  <c r="M1748" i="3" s="1"/>
  <c r="N1748" i="3" s="1"/>
  <c r="R1748" i="3" s="1"/>
  <c r="J1749" i="3"/>
  <c r="K1749" i="3"/>
  <c r="L1749" i="3"/>
  <c r="M1749" i="3" s="1"/>
  <c r="N1749" i="3" s="1"/>
  <c r="R1749" i="3" s="1"/>
  <c r="J1750" i="3"/>
  <c r="K1750" i="3"/>
  <c r="L1750" i="3"/>
  <c r="M1750" i="3" s="1"/>
  <c r="N1750" i="3" s="1"/>
  <c r="R1750" i="3" s="1"/>
  <c r="J1751" i="3"/>
  <c r="K1751" i="3"/>
  <c r="L1751" i="3"/>
  <c r="M1751" i="3" s="1"/>
  <c r="N1751" i="3" s="1"/>
  <c r="R1751" i="3" s="1"/>
  <c r="J1752" i="3"/>
  <c r="K1752" i="3"/>
  <c r="L1752" i="3"/>
  <c r="M1752" i="3" s="1"/>
  <c r="N1752" i="3" s="1"/>
  <c r="R1752" i="3" s="1"/>
  <c r="J1753" i="3"/>
  <c r="K1753" i="3"/>
  <c r="L1753" i="3"/>
  <c r="M1753" i="3" s="1"/>
  <c r="N1753" i="3" s="1"/>
  <c r="R1753" i="3" s="1"/>
  <c r="J1754" i="3"/>
  <c r="K1754" i="3"/>
  <c r="L1754" i="3"/>
  <c r="M1754" i="3" s="1"/>
  <c r="N1754" i="3" s="1"/>
  <c r="R1754" i="3" s="1"/>
  <c r="J1755" i="3"/>
  <c r="K1755" i="3"/>
  <c r="L1755" i="3"/>
  <c r="M1755" i="3" s="1"/>
  <c r="N1755" i="3" s="1"/>
  <c r="R1755" i="3" s="1"/>
  <c r="J1756" i="3"/>
  <c r="K1756" i="3"/>
  <c r="L1756" i="3"/>
  <c r="M1756" i="3" s="1"/>
  <c r="N1756" i="3" s="1"/>
  <c r="R1756" i="3" s="1"/>
  <c r="J1757" i="3"/>
  <c r="K1757" i="3"/>
  <c r="L1757" i="3"/>
  <c r="M1757" i="3" s="1"/>
  <c r="N1757" i="3" s="1"/>
  <c r="R1757" i="3" s="1"/>
  <c r="J1758" i="3"/>
  <c r="K1758" i="3"/>
  <c r="L1758" i="3"/>
  <c r="M1758" i="3" s="1"/>
  <c r="N1758" i="3" s="1"/>
  <c r="R1758" i="3" s="1"/>
  <c r="J1759" i="3"/>
  <c r="K1759" i="3"/>
  <c r="L1759" i="3"/>
  <c r="M1759" i="3" s="1"/>
  <c r="N1759" i="3" s="1"/>
  <c r="R1759" i="3" s="1"/>
  <c r="J1760" i="3"/>
  <c r="K1760" i="3"/>
  <c r="L1760" i="3"/>
  <c r="M1760" i="3" s="1"/>
  <c r="N1760" i="3" s="1"/>
  <c r="R1760" i="3" s="1"/>
  <c r="J1761" i="3"/>
  <c r="K1761" i="3"/>
  <c r="L1761" i="3"/>
  <c r="M1761" i="3" s="1"/>
  <c r="N1761" i="3" s="1"/>
  <c r="R1761" i="3" s="1"/>
  <c r="J1762" i="3"/>
  <c r="K1762" i="3"/>
  <c r="L1762" i="3"/>
  <c r="M1762" i="3" s="1"/>
  <c r="N1762" i="3" s="1"/>
  <c r="R1762" i="3" s="1"/>
  <c r="J1763" i="3"/>
  <c r="K1763" i="3"/>
  <c r="L1763" i="3"/>
  <c r="M1763" i="3" s="1"/>
  <c r="N1763" i="3" s="1"/>
  <c r="R1763" i="3" s="1"/>
  <c r="J1764" i="3"/>
  <c r="K1764" i="3"/>
  <c r="L1764" i="3"/>
  <c r="M1764" i="3" s="1"/>
  <c r="N1764" i="3" s="1"/>
  <c r="R1764" i="3" s="1"/>
  <c r="J1765" i="3"/>
  <c r="K1765" i="3"/>
  <c r="L1765" i="3"/>
  <c r="M1765" i="3" s="1"/>
  <c r="N1765" i="3" s="1"/>
  <c r="R1765" i="3" s="1"/>
  <c r="J1766" i="3"/>
  <c r="K1766" i="3"/>
  <c r="L1766" i="3"/>
  <c r="M1766" i="3" s="1"/>
  <c r="N1766" i="3" s="1"/>
  <c r="R1766" i="3" s="1"/>
  <c r="J1767" i="3"/>
  <c r="K1767" i="3"/>
  <c r="L1767" i="3"/>
  <c r="M1767" i="3" s="1"/>
  <c r="N1767" i="3" s="1"/>
  <c r="R1767" i="3" s="1"/>
  <c r="J1768" i="3"/>
  <c r="K1768" i="3"/>
  <c r="L1768" i="3"/>
  <c r="M1768" i="3" s="1"/>
  <c r="N1768" i="3" s="1"/>
  <c r="R1768" i="3" s="1"/>
  <c r="J1769" i="3"/>
  <c r="K1769" i="3"/>
  <c r="L1769" i="3"/>
  <c r="M1769" i="3" s="1"/>
  <c r="N1769" i="3" s="1"/>
  <c r="R1769" i="3" s="1"/>
  <c r="J1770" i="3"/>
  <c r="K1770" i="3"/>
  <c r="L1770" i="3"/>
  <c r="M1770" i="3" s="1"/>
  <c r="N1770" i="3" s="1"/>
  <c r="R1770" i="3" s="1"/>
  <c r="J1771" i="3"/>
  <c r="K1771" i="3"/>
  <c r="L1771" i="3"/>
  <c r="M1771" i="3" s="1"/>
  <c r="N1771" i="3" s="1"/>
  <c r="R1771" i="3" s="1"/>
  <c r="J1772" i="3"/>
  <c r="K1772" i="3"/>
  <c r="L1772" i="3"/>
  <c r="M1772" i="3" s="1"/>
  <c r="N1772" i="3" s="1"/>
  <c r="R1772" i="3" s="1"/>
  <c r="J1773" i="3"/>
  <c r="K1773" i="3"/>
  <c r="L1773" i="3"/>
  <c r="M1773" i="3" s="1"/>
  <c r="N1773" i="3" s="1"/>
  <c r="R1773" i="3" s="1"/>
  <c r="J1774" i="3"/>
  <c r="K1774" i="3"/>
  <c r="L1774" i="3"/>
  <c r="M1774" i="3" s="1"/>
  <c r="N1774" i="3" s="1"/>
  <c r="R1774" i="3" s="1"/>
  <c r="J1775" i="3"/>
  <c r="K1775" i="3"/>
  <c r="L1775" i="3"/>
  <c r="M1775" i="3" s="1"/>
  <c r="N1775" i="3" s="1"/>
  <c r="R1775" i="3" s="1"/>
  <c r="J1776" i="3"/>
  <c r="K1776" i="3"/>
  <c r="L1776" i="3"/>
  <c r="M1776" i="3" s="1"/>
  <c r="N1776" i="3" s="1"/>
  <c r="R1776" i="3" s="1"/>
  <c r="J1777" i="3"/>
  <c r="K1777" i="3"/>
  <c r="L1777" i="3"/>
  <c r="M1777" i="3" s="1"/>
  <c r="N1777" i="3" s="1"/>
  <c r="R1777" i="3" s="1"/>
  <c r="J1778" i="3"/>
  <c r="K1778" i="3"/>
  <c r="L1778" i="3"/>
  <c r="M1778" i="3" s="1"/>
  <c r="N1778" i="3" s="1"/>
  <c r="R1778" i="3" s="1"/>
  <c r="J1779" i="3"/>
  <c r="K1779" i="3"/>
  <c r="L1779" i="3"/>
  <c r="M1779" i="3" s="1"/>
  <c r="N1779" i="3" s="1"/>
  <c r="R1779" i="3" s="1"/>
  <c r="J1780" i="3"/>
  <c r="K1780" i="3"/>
  <c r="L1780" i="3"/>
  <c r="M1780" i="3" s="1"/>
  <c r="N1780" i="3" s="1"/>
  <c r="R1780" i="3" s="1"/>
  <c r="J1781" i="3"/>
  <c r="K1781" i="3"/>
  <c r="L1781" i="3"/>
  <c r="M1781" i="3" s="1"/>
  <c r="N1781" i="3" s="1"/>
  <c r="R1781" i="3" s="1"/>
  <c r="J1782" i="3"/>
  <c r="K1782" i="3"/>
  <c r="L1782" i="3"/>
  <c r="M1782" i="3" s="1"/>
  <c r="N1782" i="3" s="1"/>
  <c r="R1782" i="3" s="1"/>
  <c r="J1783" i="3"/>
  <c r="K1783" i="3"/>
  <c r="L1783" i="3"/>
  <c r="M1783" i="3" s="1"/>
  <c r="N1783" i="3" s="1"/>
  <c r="R1783" i="3" s="1"/>
  <c r="J1784" i="3"/>
  <c r="K1784" i="3"/>
  <c r="L1784" i="3"/>
  <c r="M1784" i="3" s="1"/>
  <c r="N1784" i="3" s="1"/>
  <c r="R1784" i="3" s="1"/>
  <c r="J1785" i="3"/>
  <c r="K1785" i="3"/>
  <c r="L1785" i="3"/>
  <c r="M1785" i="3" s="1"/>
  <c r="N1785" i="3" s="1"/>
  <c r="R1785" i="3" s="1"/>
  <c r="J1786" i="3"/>
  <c r="K1786" i="3"/>
  <c r="L1786" i="3"/>
  <c r="M1786" i="3" s="1"/>
  <c r="N1786" i="3" s="1"/>
  <c r="R1786" i="3" s="1"/>
  <c r="J1787" i="3"/>
  <c r="K1787" i="3"/>
  <c r="L1787" i="3"/>
  <c r="M1787" i="3" s="1"/>
  <c r="N1787" i="3" s="1"/>
  <c r="R1787" i="3" s="1"/>
  <c r="J1788" i="3"/>
  <c r="K1788" i="3"/>
  <c r="L1788" i="3"/>
  <c r="M1788" i="3" s="1"/>
  <c r="N1788" i="3" s="1"/>
  <c r="R1788" i="3" s="1"/>
  <c r="J1789" i="3"/>
  <c r="K1789" i="3"/>
  <c r="L1789" i="3"/>
  <c r="M1789" i="3" s="1"/>
  <c r="N1789" i="3" s="1"/>
  <c r="R1789" i="3" s="1"/>
  <c r="J1790" i="3"/>
  <c r="K1790" i="3"/>
  <c r="L1790" i="3"/>
  <c r="M1790" i="3" s="1"/>
  <c r="N1790" i="3" s="1"/>
  <c r="R1790" i="3" s="1"/>
  <c r="J1791" i="3"/>
  <c r="K1791" i="3"/>
  <c r="L1791" i="3"/>
  <c r="M1791" i="3" s="1"/>
  <c r="N1791" i="3" s="1"/>
  <c r="R1791" i="3" s="1"/>
  <c r="J1792" i="3"/>
  <c r="K1792" i="3"/>
  <c r="L1792" i="3"/>
  <c r="M1792" i="3" s="1"/>
  <c r="N1792" i="3" s="1"/>
  <c r="R1792" i="3" s="1"/>
  <c r="J1793" i="3"/>
  <c r="K1793" i="3"/>
  <c r="L1793" i="3"/>
  <c r="M1793" i="3" s="1"/>
  <c r="N1793" i="3" s="1"/>
  <c r="R1793" i="3" s="1"/>
  <c r="J1794" i="3"/>
  <c r="K1794" i="3"/>
  <c r="L1794" i="3"/>
  <c r="M1794" i="3" s="1"/>
  <c r="N1794" i="3" s="1"/>
  <c r="R1794" i="3" s="1"/>
  <c r="J1795" i="3"/>
  <c r="K1795" i="3"/>
  <c r="L1795" i="3"/>
  <c r="M1795" i="3" s="1"/>
  <c r="N1795" i="3" s="1"/>
  <c r="R1795" i="3" s="1"/>
  <c r="J1796" i="3"/>
  <c r="K1796" i="3"/>
  <c r="L1796" i="3"/>
  <c r="M1796" i="3" s="1"/>
  <c r="N1796" i="3" s="1"/>
  <c r="R1796" i="3" s="1"/>
  <c r="J1797" i="3"/>
  <c r="K1797" i="3"/>
  <c r="L1797" i="3"/>
  <c r="M1797" i="3" s="1"/>
  <c r="N1797" i="3" s="1"/>
  <c r="R1797" i="3" s="1"/>
  <c r="J1798" i="3"/>
  <c r="K1798" i="3"/>
  <c r="L1798" i="3"/>
  <c r="M1798" i="3" s="1"/>
  <c r="N1798" i="3" s="1"/>
  <c r="R1798" i="3" s="1"/>
  <c r="J1799" i="3"/>
  <c r="K1799" i="3"/>
  <c r="L1799" i="3"/>
  <c r="M1799" i="3" s="1"/>
  <c r="N1799" i="3" s="1"/>
  <c r="R1799" i="3" s="1"/>
  <c r="J1800" i="3"/>
  <c r="K1800" i="3"/>
  <c r="L1800" i="3"/>
  <c r="M1800" i="3" s="1"/>
  <c r="N1800" i="3" s="1"/>
  <c r="R1800" i="3" s="1"/>
  <c r="J1801" i="3"/>
  <c r="K1801" i="3"/>
  <c r="L1801" i="3"/>
  <c r="M1801" i="3" s="1"/>
  <c r="N1801" i="3" s="1"/>
  <c r="R1801" i="3" s="1"/>
  <c r="J1802" i="3"/>
  <c r="K1802" i="3"/>
  <c r="L1802" i="3"/>
  <c r="M1802" i="3" s="1"/>
  <c r="N1802" i="3" s="1"/>
  <c r="R1802" i="3" s="1"/>
  <c r="J1803" i="3"/>
  <c r="K1803" i="3"/>
  <c r="L1803" i="3"/>
  <c r="M1803" i="3" s="1"/>
  <c r="N1803" i="3" s="1"/>
  <c r="R1803" i="3" s="1"/>
  <c r="J1804" i="3"/>
  <c r="K1804" i="3"/>
  <c r="L1804" i="3"/>
  <c r="M1804" i="3" s="1"/>
  <c r="N1804" i="3" s="1"/>
  <c r="R1804" i="3" s="1"/>
  <c r="J1805" i="3"/>
  <c r="K1805" i="3"/>
  <c r="L1805" i="3"/>
  <c r="M1805" i="3" s="1"/>
  <c r="N1805" i="3" s="1"/>
  <c r="R1805" i="3" s="1"/>
  <c r="J1806" i="3"/>
  <c r="K1806" i="3"/>
  <c r="L1806" i="3"/>
  <c r="M1806" i="3" s="1"/>
  <c r="N1806" i="3" s="1"/>
  <c r="R1806" i="3" s="1"/>
  <c r="J1807" i="3"/>
  <c r="K1807" i="3"/>
  <c r="L1807" i="3"/>
  <c r="M1807" i="3" s="1"/>
  <c r="N1807" i="3" s="1"/>
  <c r="R1807" i="3" s="1"/>
  <c r="J1808" i="3"/>
  <c r="K1808" i="3"/>
  <c r="L1808" i="3"/>
  <c r="M1808" i="3" s="1"/>
  <c r="N1808" i="3" s="1"/>
  <c r="R1808" i="3" s="1"/>
  <c r="J1809" i="3"/>
  <c r="K1809" i="3"/>
  <c r="L1809" i="3"/>
  <c r="M1809" i="3" s="1"/>
  <c r="N1809" i="3" s="1"/>
  <c r="R1809" i="3" s="1"/>
  <c r="J1810" i="3"/>
  <c r="K1810" i="3"/>
  <c r="L1810" i="3"/>
  <c r="M1810" i="3" s="1"/>
  <c r="N1810" i="3" s="1"/>
  <c r="R1810" i="3" s="1"/>
  <c r="J1811" i="3"/>
  <c r="K1811" i="3"/>
  <c r="L1811" i="3"/>
  <c r="M1811" i="3" s="1"/>
  <c r="N1811" i="3" s="1"/>
  <c r="R1811" i="3" s="1"/>
  <c r="J1812" i="3"/>
  <c r="K1812" i="3"/>
  <c r="L1812" i="3"/>
  <c r="M1812" i="3" s="1"/>
  <c r="N1812" i="3" s="1"/>
  <c r="R1812" i="3" s="1"/>
  <c r="J1813" i="3"/>
  <c r="K1813" i="3"/>
  <c r="L1813" i="3"/>
  <c r="M1813" i="3" s="1"/>
  <c r="N1813" i="3" s="1"/>
  <c r="R1813" i="3" s="1"/>
  <c r="J1814" i="3"/>
  <c r="K1814" i="3"/>
  <c r="L1814" i="3"/>
  <c r="M1814" i="3" s="1"/>
  <c r="N1814" i="3" s="1"/>
  <c r="R1814" i="3" s="1"/>
  <c r="J1815" i="3"/>
  <c r="K1815" i="3"/>
  <c r="L1815" i="3"/>
  <c r="M1815" i="3" s="1"/>
  <c r="N1815" i="3" s="1"/>
  <c r="R1815" i="3" s="1"/>
  <c r="J1816" i="3"/>
  <c r="K1816" i="3"/>
  <c r="L1816" i="3"/>
  <c r="M1816" i="3" s="1"/>
  <c r="N1816" i="3" s="1"/>
  <c r="R1816" i="3" s="1"/>
  <c r="J1817" i="3"/>
  <c r="K1817" i="3"/>
  <c r="L1817" i="3"/>
  <c r="M1817" i="3" s="1"/>
  <c r="N1817" i="3" s="1"/>
  <c r="R1817" i="3" s="1"/>
  <c r="J1818" i="3"/>
  <c r="K1818" i="3"/>
  <c r="L1818" i="3"/>
  <c r="M1818" i="3" s="1"/>
  <c r="N1818" i="3" s="1"/>
  <c r="R1818" i="3" s="1"/>
  <c r="J1819" i="3"/>
  <c r="K1819" i="3"/>
  <c r="L1819" i="3"/>
  <c r="M1819" i="3" s="1"/>
  <c r="N1819" i="3" s="1"/>
  <c r="R1819" i="3" s="1"/>
  <c r="J1820" i="3"/>
  <c r="K1820" i="3"/>
  <c r="L1820" i="3"/>
  <c r="M1820" i="3" s="1"/>
  <c r="N1820" i="3" s="1"/>
  <c r="R1820" i="3" s="1"/>
  <c r="J1821" i="3"/>
  <c r="K1821" i="3"/>
  <c r="L1821" i="3"/>
  <c r="M1821" i="3" s="1"/>
  <c r="N1821" i="3" s="1"/>
  <c r="R1821" i="3" s="1"/>
  <c r="J1822" i="3"/>
  <c r="K1822" i="3"/>
  <c r="L1822" i="3"/>
  <c r="M1822" i="3" s="1"/>
  <c r="N1822" i="3" s="1"/>
  <c r="R1822" i="3" s="1"/>
  <c r="J1823" i="3"/>
  <c r="K1823" i="3"/>
  <c r="L1823" i="3"/>
  <c r="M1823" i="3" s="1"/>
  <c r="N1823" i="3" s="1"/>
  <c r="R1823" i="3" s="1"/>
  <c r="J1824" i="3"/>
  <c r="K1824" i="3"/>
  <c r="L1824" i="3"/>
  <c r="M1824" i="3" s="1"/>
  <c r="N1824" i="3" s="1"/>
  <c r="R1824" i="3" s="1"/>
  <c r="J1825" i="3"/>
  <c r="K1825" i="3"/>
  <c r="L1825" i="3"/>
  <c r="M1825" i="3" s="1"/>
  <c r="N1825" i="3" s="1"/>
  <c r="R1825" i="3" s="1"/>
  <c r="J1826" i="3"/>
  <c r="K1826" i="3"/>
  <c r="L1826" i="3"/>
  <c r="M1826" i="3" s="1"/>
  <c r="N1826" i="3" s="1"/>
  <c r="R1826" i="3" s="1"/>
  <c r="J1827" i="3"/>
  <c r="K1827" i="3"/>
  <c r="L1827" i="3"/>
  <c r="M1827" i="3" s="1"/>
  <c r="N1827" i="3" s="1"/>
  <c r="R1827" i="3" s="1"/>
  <c r="J1828" i="3"/>
  <c r="K1828" i="3"/>
  <c r="L1828" i="3"/>
  <c r="M1828" i="3" s="1"/>
  <c r="N1828" i="3" s="1"/>
  <c r="R1828" i="3" s="1"/>
  <c r="J1829" i="3"/>
  <c r="K1829" i="3"/>
  <c r="L1829" i="3"/>
  <c r="M1829" i="3" s="1"/>
  <c r="N1829" i="3" s="1"/>
  <c r="R1829" i="3" s="1"/>
  <c r="J1830" i="3"/>
  <c r="K1830" i="3"/>
  <c r="L1830" i="3"/>
  <c r="M1830" i="3" s="1"/>
  <c r="N1830" i="3" s="1"/>
  <c r="R1830" i="3" s="1"/>
  <c r="J1831" i="3"/>
  <c r="K1831" i="3"/>
  <c r="L1831" i="3"/>
  <c r="M1831" i="3" s="1"/>
  <c r="N1831" i="3" s="1"/>
  <c r="R1831" i="3" s="1"/>
  <c r="J1832" i="3"/>
  <c r="K1832" i="3"/>
  <c r="L1832" i="3"/>
  <c r="M1832" i="3" s="1"/>
  <c r="N1832" i="3" s="1"/>
  <c r="R1832" i="3" s="1"/>
  <c r="J1833" i="3"/>
  <c r="K1833" i="3"/>
  <c r="L1833" i="3"/>
  <c r="M1833" i="3" s="1"/>
  <c r="N1833" i="3" s="1"/>
  <c r="R1833" i="3" s="1"/>
  <c r="J1834" i="3"/>
  <c r="K1834" i="3"/>
  <c r="L1834" i="3"/>
  <c r="M1834" i="3" s="1"/>
  <c r="N1834" i="3" s="1"/>
  <c r="R1834" i="3" s="1"/>
  <c r="J1835" i="3"/>
  <c r="K1835" i="3"/>
  <c r="L1835" i="3"/>
  <c r="M1835" i="3" s="1"/>
  <c r="N1835" i="3" s="1"/>
  <c r="R1835" i="3" s="1"/>
  <c r="J1836" i="3"/>
  <c r="K1836" i="3"/>
  <c r="L1836" i="3"/>
  <c r="M1836" i="3" s="1"/>
  <c r="N1836" i="3" s="1"/>
  <c r="R1836" i="3" s="1"/>
  <c r="J1837" i="3"/>
  <c r="K1837" i="3"/>
  <c r="L1837" i="3"/>
  <c r="M1837" i="3" s="1"/>
  <c r="N1837" i="3" s="1"/>
  <c r="R1837" i="3" s="1"/>
  <c r="J1838" i="3"/>
  <c r="K1838" i="3"/>
  <c r="L1838" i="3"/>
  <c r="M1838" i="3" s="1"/>
  <c r="N1838" i="3" s="1"/>
  <c r="R1838" i="3" s="1"/>
  <c r="J1839" i="3"/>
  <c r="K1839" i="3"/>
  <c r="L1839" i="3"/>
  <c r="M1839" i="3" s="1"/>
  <c r="N1839" i="3" s="1"/>
  <c r="R1839" i="3" s="1"/>
  <c r="J1840" i="3"/>
  <c r="K1840" i="3"/>
  <c r="L1840" i="3"/>
  <c r="M1840" i="3" s="1"/>
  <c r="N1840" i="3" s="1"/>
  <c r="R1840" i="3" s="1"/>
  <c r="J1841" i="3"/>
  <c r="K1841" i="3"/>
  <c r="L1841" i="3"/>
  <c r="M1841" i="3" s="1"/>
  <c r="N1841" i="3" s="1"/>
  <c r="R1841" i="3" s="1"/>
  <c r="J1842" i="3"/>
  <c r="K1842" i="3"/>
  <c r="L1842" i="3"/>
  <c r="M1842" i="3" s="1"/>
  <c r="N1842" i="3" s="1"/>
  <c r="R1842" i="3" s="1"/>
  <c r="J1843" i="3"/>
  <c r="K1843" i="3"/>
  <c r="L1843" i="3"/>
  <c r="M1843" i="3" s="1"/>
  <c r="N1843" i="3" s="1"/>
  <c r="R1843" i="3" s="1"/>
  <c r="J1844" i="3"/>
  <c r="K1844" i="3"/>
  <c r="L1844" i="3"/>
  <c r="M1844" i="3" s="1"/>
  <c r="N1844" i="3" s="1"/>
  <c r="R1844" i="3" s="1"/>
  <c r="J1845" i="3"/>
  <c r="K1845" i="3"/>
  <c r="L1845" i="3"/>
  <c r="M1845" i="3" s="1"/>
  <c r="N1845" i="3" s="1"/>
  <c r="R1845" i="3" s="1"/>
  <c r="J1846" i="3"/>
  <c r="K1846" i="3"/>
  <c r="L1846" i="3"/>
  <c r="M1846" i="3" s="1"/>
  <c r="N1846" i="3" s="1"/>
  <c r="R1846" i="3" s="1"/>
  <c r="J1847" i="3"/>
  <c r="K1847" i="3"/>
  <c r="L1847" i="3"/>
  <c r="M1847" i="3" s="1"/>
  <c r="N1847" i="3" s="1"/>
  <c r="R1847" i="3" s="1"/>
  <c r="J1848" i="3"/>
  <c r="K1848" i="3"/>
  <c r="L1848" i="3"/>
  <c r="M1848" i="3" s="1"/>
  <c r="N1848" i="3" s="1"/>
  <c r="R1848" i="3" s="1"/>
  <c r="J1849" i="3"/>
  <c r="K1849" i="3"/>
  <c r="L1849" i="3"/>
  <c r="M1849" i="3" s="1"/>
  <c r="N1849" i="3" s="1"/>
  <c r="R1849" i="3" s="1"/>
  <c r="J1850" i="3"/>
  <c r="K1850" i="3"/>
  <c r="L1850" i="3"/>
  <c r="M1850" i="3" s="1"/>
  <c r="N1850" i="3" s="1"/>
  <c r="R1850" i="3" s="1"/>
  <c r="J1851" i="3"/>
  <c r="K1851" i="3"/>
  <c r="L1851" i="3"/>
  <c r="M1851" i="3" s="1"/>
  <c r="N1851" i="3" s="1"/>
  <c r="R1851" i="3" s="1"/>
  <c r="J1852" i="3"/>
  <c r="K1852" i="3"/>
  <c r="L1852" i="3"/>
  <c r="M1852" i="3" s="1"/>
  <c r="N1852" i="3" s="1"/>
  <c r="R1852" i="3" s="1"/>
  <c r="J1853" i="3"/>
  <c r="K1853" i="3"/>
  <c r="L1853" i="3"/>
  <c r="M1853" i="3" s="1"/>
  <c r="N1853" i="3" s="1"/>
  <c r="R1853" i="3" s="1"/>
  <c r="J1854" i="3"/>
  <c r="K1854" i="3"/>
  <c r="L1854" i="3"/>
  <c r="M1854" i="3" s="1"/>
  <c r="N1854" i="3" s="1"/>
  <c r="R1854" i="3" s="1"/>
  <c r="J1855" i="3"/>
  <c r="K1855" i="3"/>
  <c r="L1855" i="3"/>
  <c r="M1855" i="3" s="1"/>
  <c r="N1855" i="3" s="1"/>
  <c r="R1855" i="3" s="1"/>
  <c r="J1856" i="3"/>
  <c r="K1856" i="3"/>
  <c r="L1856" i="3"/>
  <c r="M1856" i="3" s="1"/>
  <c r="N1856" i="3" s="1"/>
  <c r="R1856" i="3" s="1"/>
  <c r="J1857" i="3"/>
  <c r="K1857" i="3"/>
  <c r="L1857" i="3"/>
  <c r="M1857" i="3" s="1"/>
  <c r="N1857" i="3" s="1"/>
  <c r="R1857" i="3" s="1"/>
  <c r="J1858" i="3"/>
  <c r="K1858" i="3"/>
  <c r="L1858" i="3"/>
  <c r="M1858" i="3" s="1"/>
  <c r="N1858" i="3" s="1"/>
  <c r="R1858" i="3" s="1"/>
  <c r="J1859" i="3"/>
  <c r="K1859" i="3"/>
  <c r="L1859" i="3"/>
  <c r="M1859" i="3" s="1"/>
  <c r="N1859" i="3" s="1"/>
  <c r="R1859" i="3" s="1"/>
  <c r="J1860" i="3"/>
  <c r="K1860" i="3"/>
  <c r="L1860" i="3"/>
  <c r="M1860" i="3" s="1"/>
  <c r="N1860" i="3" s="1"/>
  <c r="R1860" i="3" s="1"/>
  <c r="J1861" i="3"/>
  <c r="K1861" i="3"/>
  <c r="L1861" i="3"/>
  <c r="M1861" i="3" s="1"/>
  <c r="N1861" i="3" s="1"/>
  <c r="R1861" i="3" s="1"/>
  <c r="J1862" i="3"/>
  <c r="K1862" i="3"/>
  <c r="L1862" i="3"/>
  <c r="M1862" i="3" s="1"/>
  <c r="N1862" i="3" s="1"/>
  <c r="R1862" i="3" s="1"/>
  <c r="J1863" i="3"/>
  <c r="K1863" i="3"/>
  <c r="L1863" i="3"/>
  <c r="M1863" i="3" s="1"/>
  <c r="N1863" i="3" s="1"/>
  <c r="R1863" i="3" s="1"/>
  <c r="J1864" i="3"/>
  <c r="K1864" i="3"/>
  <c r="L1864" i="3"/>
  <c r="M1864" i="3" s="1"/>
  <c r="N1864" i="3" s="1"/>
  <c r="R1864" i="3" s="1"/>
  <c r="J1865" i="3"/>
  <c r="K1865" i="3"/>
  <c r="L1865" i="3"/>
  <c r="M1865" i="3" s="1"/>
  <c r="N1865" i="3" s="1"/>
  <c r="R1865" i="3" s="1"/>
  <c r="J1866" i="3"/>
  <c r="K1866" i="3"/>
  <c r="L1866" i="3"/>
  <c r="M1866" i="3" s="1"/>
  <c r="N1866" i="3" s="1"/>
  <c r="R1866" i="3" s="1"/>
  <c r="J1867" i="3"/>
  <c r="K1867" i="3"/>
  <c r="L1867" i="3"/>
  <c r="M1867" i="3" s="1"/>
  <c r="N1867" i="3" s="1"/>
  <c r="R1867" i="3" s="1"/>
  <c r="J1868" i="3"/>
  <c r="K1868" i="3"/>
  <c r="L1868" i="3"/>
  <c r="M1868" i="3" s="1"/>
  <c r="N1868" i="3" s="1"/>
  <c r="R1868" i="3" s="1"/>
  <c r="J1869" i="3"/>
  <c r="K1869" i="3"/>
  <c r="L1869" i="3"/>
  <c r="M1869" i="3" s="1"/>
  <c r="N1869" i="3" s="1"/>
  <c r="R1869" i="3" s="1"/>
  <c r="J1870" i="3"/>
  <c r="K1870" i="3"/>
  <c r="L1870" i="3"/>
  <c r="M1870" i="3" s="1"/>
  <c r="N1870" i="3" s="1"/>
  <c r="R1870" i="3" s="1"/>
  <c r="J1871" i="3"/>
  <c r="K1871" i="3"/>
  <c r="L1871" i="3"/>
  <c r="M1871" i="3" s="1"/>
  <c r="N1871" i="3" s="1"/>
  <c r="R1871" i="3" s="1"/>
  <c r="J1872" i="3"/>
  <c r="K1872" i="3"/>
  <c r="L1872" i="3"/>
  <c r="M1872" i="3" s="1"/>
  <c r="N1872" i="3" s="1"/>
  <c r="R1872" i="3" s="1"/>
  <c r="J1873" i="3"/>
  <c r="K1873" i="3"/>
  <c r="L1873" i="3"/>
  <c r="M1873" i="3" s="1"/>
  <c r="N1873" i="3" s="1"/>
  <c r="R1873" i="3" s="1"/>
  <c r="J1874" i="3"/>
  <c r="K1874" i="3"/>
  <c r="L1874" i="3"/>
  <c r="M1874" i="3" s="1"/>
  <c r="N1874" i="3" s="1"/>
  <c r="R1874" i="3" s="1"/>
  <c r="J1875" i="3"/>
  <c r="K1875" i="3"/>
  <c r="L1875" i="3"/>
  <c r="M1875" i="3" s="1"/>
  <c r="N1875" i="3" s="1"/>
  <c r="R1875" i="3" s="1"/>
  <c r="J1876" i="3"/>
  <c r="K1876" i="3"/>
  <c r="L1876" i="3"/>
  <c r="M1876" i="3" s="1"/>
  <c r="N1876" i="3" s="1"/>
  <c r="R1876" i="3" s="1"/>
  <c r="J1877" i="3"/>
  <c r="K1877" i="3"/>
  <c r="L1877" i="3"/>
  <c r="M1877" i="3" s="1"/>
  <c r="N1877" i="3" s="1"/>
  <c r="R1877" i="3" s="1"/>
  <c r="J1878" i="3"/>
  <c r="K1878" i="3"/>
  <c r="L1878" i="3"/>
  <c r="M1878" i="3" s="1"/>
  <c r="N1878" i="3" s="1"/>
  <c r="R1878" i="3" s="1"/>
  <c r="J1879" i="3"/>
  <c r="K1879" i="3"/>
  <c r="L1879" i="3"/>
  <c r="M1879" i="3" s="1"/>
  <c r="N1879" i="3" s="1"/>
  <c r="R1879" i="3" s="1"/>
  <c r="J1880" i="3"/>
  <c r="K1880" i="3"/>
  <c r="L1880" i="3"/>
  <c r="M1880" i="3" s="1"/>
  <c r="N1880" i="3" s="1"/>
  <c r="R1880" i="3" s="1"/>
  <c r="J1881" i="3"/>
  <c r="K1881" i="3"/>
  <c r="L1881" i="3"/>
  <c r="M1881" i="3" s="1"/>
  <c r="N1881" i="3" s="1"/>
  <c r="R1881" i="3" s="1"/>
  <c r="J1882" i="3"/>
  <c r="K1882" i="3"/>
  <c r="L1882" i="3"/>
  <c r="M1882" i="3" s="1"/>
  <c r="N1882" i="3" s="1"/>
  <c r="R1882" i="3" s="1"/>
  <c r="J1883" i="3"/>
  <c r="K1883" i="3"/>
  <c r="L1883" i="3"/>
  <c r="M1883" i="3" s="1"/>
  <c r="N1883" i="3" s="1"/>
  <c r="R1883" i="3" s="1"/>
  <c r="J1884" i="3"/>
  <c r="K1884" i="3"/>
  <c r="L1884" i="3"/>
  <c r="M1884" i="3" s="1"/>
  <c r="N1884" i="3" s="1"/>
  <c r="R1884" i="3" s="1"/>
  <c r="J1885" i="3"/>
  <c r="K1885" i="3"/>
  <c r="L1885" i="3"/>
  <c r="M1885" i="3" s="1"/>
  <c r="N1885" i="3" s="1"/>
  <c r="R1885" i="3" s="1"/>
  <c r="J1886" i="3"/>
  <c r="K1886" i="3"/>
  <c r="L1886" i="3"/>
  <c r="M1886" i="3" s="1"/>
  <c r="N1886" i="3" s="1"/>
  <c r="R1886" i="3" s="1"/>
  <c r="J1887" i="3"/>
  <c r="K1887" i="3"/>
  <c r="L1887" i="3"/>
  <c r="M1887" i="3" s="1"/>
  <c r="N1887" i="3" s="1"/>
  <c r="R1887" i="3" s="1"/>
  <c r="J1888" i="3"/>
  <c r="K1888" i="3"/>
  <c r="L1888" i="3"/>
  <c r="M1888" i="3" s="1"/>
  <c r="N1888" i="3" s="1"/>
  <c r="R1888" i="3" s="1"/>
  <c r="J1889" i="3"/>
  <c r="K1889" i="3"/>
  <c r="L1889" i="3"/>
  <c r="M1889" i="3" s="1"/>
  <c r="N1889" i="3" s="1"/>
  <c r="R1889" i="3" s="1"/>
  <c r="J1890" i="3"/>
  <c r="K1890" i="3"/>
  <c r="L1890" i="3"/>
  <c r="M1890" i="3" s="1"/>
  <c r="N1890" i="3" s="1"/>
  <c r="R1890" i="3" s="1"/>
  <c r="J1891" i="3"/>
  <c r="K1891" i="3"/>
  <c r="L1891" i="3"/>
  <c r="M1891" i="3" s="1"/>
  <c r="N1891" i="3" s="1"/>
  <c r="R1891" i="3" s="1"/>
  <c r="J1892" i="3"/>
  <c r="K1892" i="3"/>
  <c r="L1892" i="3"/>
  <c r="M1892" i="3" s="1"/>
  <c r="N1892" i="3" s="1"/>
  <c r="R1892" i="3" s="1"/>
  <c r="J1893" i="3"/>
  <c r="K1893" i="3"/>
  <c r="L1893" i="3"/>
  <c r="M1893" i="3" s="1"/>
  <c r="N1893" i="3" s="1"/>
  <c r="R1893" i="3" s="1"/>
  <c r="J1894" i="3"/>
  <c r="K1894" i="3"/>
  <c r="L1894" i="3"/>
  <c r="M1894" i="3" s="1"/>
  <c r="N1894" i="3" s="1"/>
  <c r="R1894" i="3" s="1"/>
  <c r="J1895" i="3"/>
  <c r="K1895" i="3"/>
  <c r="L1895" i="3"/>
  <c r="M1895" i="3" s="1"/>
  <c r="N1895" i="3" s="1"/>
  <c r="R1895" i="3" s="1"/>
  <c r="J1896" i="3"/>
  <c r="K1896" i="3"/>
  <c r="L1896" i="3"/>
  <c r="M1896" i="3" s="1"/>
  <c r="N1896" i="3" s="1"/>
  <c r="R1896" i="3" s="1"/>
  <c r="J1897" i="3"/>
  <c r="K1897" i="3"/>
  <c r="L1897" i="3"/>
  <c r="M1897" i="3" s="1"/>
  <c r="N1897" i="3" s="1"/>
  <c r="R1897" i="3" s="1"/>
  <c r="J1898" i="3"/>
  <c r="K1898" i="3"/>
  <c r="L1898" i="3"/>
  <c r="M1898" i="3" s="1"/>
  <c r="N1898" i="3" s="1"/>
  <c r="R1898" i="3" s="1"/>
  <c r="J1899" i="3"/>
  <c r="K1899" i="3"/>
  <c r="L1899" i="3"/>
  <c r="M1899" i="3" s="1"/>
  <c r="N1899" i="3" s="1"/>
  <c r="R1899" i="3" s="1"/>
  <c r="J1900" i="3"/>
  <c r="K1900" i="3"/>
  <c r="L1900" i="3"/>
  <c r="M1900" i="3" s="1"/>
  <c r="N1900" i="3" s="1"/>
  <c r="R1900" i="3" s="1"/>
  <c r="J1901" i="3"/>
  <c r="K1901" i="3"/>
  <c r="L1901" i="3"/>
  <c r="M1901" i="3" s="1"/>
  <c r="N1901" i="3" s="1"/>
  <c r="R1901" i="3" s="1"/>
  <c r="J1902" i="3"/>
  <c r="K1902" i="3"/>
  <c r="L1902" i="3"/>
  <c r="M1902" i="3" s="1"/>
  <c r="N1902" i="3" s="1"/>
  <c r="R1902" i="3" s="1"/>
  <c r="J1903" i="3"/>
  <c r="K1903" i="3"/>
  <c r="L1903" i="3"/>
  <c r="M1903" i="3" s="1"/>
  <c r="N1903" i="3" s="1"/>
  <c r="R1903" i="3" s="1"/>
  <c r="J1904" i="3"/>
  <c r="K1904" i="3"/>
  <c r="L1904" i="3"/>
  <c r="M1904" i="3" s="1"/>
  <c r="N1904" i="3" s="1"/>
  <c r="R1904" i="3" s="1"/>
  <c r="J1905" i="3"/>
  <c r="K1905" i="3"/>
  <c r="L1905" i="3"/>
  <c r="M1905" i="3" s="1"/>
  <c r="N1905" i="3" s="1"/>
  <c r="R1905" i="3" s="1"/>
  <c r="J1906" i="3"/>
  <c r="K1906" i="3"/>
  <c r="L1906" i="3"/>
  <c r="M1906" i="3" s="1"/>
  <c r="N1906" i="3" s="1"/>
  <c r="R1906" i="3" s="1"/>
  <c r="J1907" i="3"/>
  <c r="K1907" i="3"/>
  <c r="L1907" i="3"/>
  <c r="M1907" i="3" s="1"/>
  <c r="N1907" i="3" s="1"/>
  <c r="R1907" i="3" s="1"/>
  <c r="J1908" i="3"/>
  <c r="K1908" i="3"/>
  <c r="L1908" i="3"/>
  <c r="M1908" i="3" s="1"/>
  <c r="N1908" i="3" s="1"/>
  <c r="R1908" i="3" s="1"/>
  <c r="J1909" i="3"/>
  <c r="K1909" i="3"/>
  <c r="L1909" i="3"/>
  <c r="M1909" i="3" s="1"/>
  <c r="N1909" i="3" s="1"/>
  <c r="R1909" i="3" s="1"/>
  <c r="J1910" i="3"/>
  <c r="K1910" i="3"/>
  <c r="L1910" i="3"/>
  <c r="M1910" i="3" s="1"/>
  <c r="N1910" i="3" s="1"/>
  <c r="R1910" i="3" s="1"/>
  <c r="J1911" i="3"/>
  <c r="K1911" i="3"/>
  <c r="L1911" i="3"/>
  <c r="M1911" i="3" s="1"/>
  <c r="N1911" i="3" s="1"/>
  <c r="R1911" i="3" s="1"/>
  <c r="J1912" i="3"/>
  <c r="K1912" i="3"/>
  <c r="L1912" i="3"/>
  <c r="M1912" i="3" s="1"/>
  <c r="N1912" i="3" s="1"/>
  <c r="R1912" i="3" s="1"/>
  <c r="J1913" i="3"/>
  <c r="K1913" i="3"/>
  <c r="L1913" i="3"/>
  <c r="M1913" i="3" s="1"/>
  <c r="N1913" i="3" s="1"/>
  <c r="R1913" i="3" s="1"/>
  <c r="J1914" i="3"/>
  <c r="K1914" i="3"/>
  <c r="L1914" i="3"/>
  <c r="M1914" i="3" s="1"/>
  <c r="N1914" i="3" s="1"/>
  <c r="R1914" i="3" s="1"/>
  <c r="J1915" i="3"/>
  <c r="K1915" i="3"/>
  <c r="L1915" i="3"/>
  <c r="M1915" i="3" s="1"/>
  <c r="N1915" i="3" s="1"/>
  <c r="R1915" i="3" s="1"/>
  <c r="J1916" i="3"/>
  <c r="K1916" i="3"/>
  <c r="L1916" i="3"/>
  <c r="M1916" i="3" s="1"/>
  <c r="N1916" i="3" s="1"/>
  <c r="R1916" i="3" s="1"/>
  <c r="J1917" i="3"/>
  <c r="K1917" i="3"/>
  <c r="L1917" i="3"/>
  <c r="M1917" i="3" s="1"/>
  <c r="N1917" i="3" s="1"/>
  <c r="R1917" i="3" s="1"/>
  <c r="J1918" i="3"/>
  <c r="K1918" i="3"/>
  <c r="L1918" i="3"/>
  <c r="M1918" i="3" s="1"/>
  <c r="N1918" i="3" s="1"/>
  <c r="R1918" i="3" s="1"/>
  <c r="J1919" i="3"/>
  <c r="K1919" i="3"/>
  <c r="L1919" i="3"/>
  <c r="M1919" i="3" s="1"/>
  <c r="N1919" i="3" s="1"/>
  <c r="R1919" i="3" s="1"/>
  <c r="J1920" i="3"/>
  <c r="K1920" i="3"/>
  <c r="L1920" i="3"/>
  <c r="M1920" i="3" s="1"/>
  <c r="N1920" i="3" s="1"/>
  <c r="R1920" i="3" s="1"/>
  <c r="J1921" i="3"/>
  <c r="K1921" i="3"/>
  <c r="L1921" i="3"/>
  <c r="M1921" i="3" s="1"/>
  <c r="N1921" i="3" s="1"/>
  <c r="R1921" i="3" s="1"/>
  <c r="J1922" i="3"/>
  <c r="K1922" i="3"/>
  <c r="L1922" i="3"/>
  <c r="M1922" i="3" s="1"/>
  <c r="N1922" i="3" s="1"/>
  <c r="R1922" i="3" s="1"/>
  <c r="J1923" i="3"/>
  <c r="K1923" i="3"/>
  <c r="L1923" i="3"/>
  <c r="M1923" i="3" s="1"/>
  <c r="N1923" i="3" s="1"/>
  <c r="R1923" i="3" s="1"/>
  <c r="J1924" i="3"/>
  <c r="K1924" i="3"/>
  <c r="L1924" i="3"/>
  <c r="M1924" i="3" s="1"/>
  <c r="N1924" i="3" s="1"/>
  <c r="R1924" i="3" s="1"/>
  <c r="J1925" i="3"/>
  <c r="K1925" i="3"/>
  <c r="L1925" i="3"/>
  <c r="M1925" i="3" s="1"/>
  <c r="N1925" i="3" s="1"/>
  <c r="R1925" i="3" s="1"/>
  <c r="J1926" i="3"/>
  <c r="K1926" i="3"/>
  <c r="L1926" i="3"/>
  <c r="M1926" i="3" s="1"/>
  <c r="N1926" i="3" s="1"/>
  <c r="R1926" i="3" s="1"/>
  <c r="J1927" i="3"/>
  <c r="K1927" i="3"/>
  <c r="L1927" i="3"/>
  <c r="M1927" i="3" s="1"/>
  <c r="N1927" i="3" s="1"/>
  <c r="R1927" i="3" s="1"/>
  <c r="J1928" i="3"/>
  <c r="K1928" i="3"/>
  <c r="L1928" i="3"/>
  <c r="M1928" i="3" s="1"/>
  <c r="N1928" i="3" s="1"/>
  <c r="R1928" i="3" s="1"/>
  <c r="J1929" i="3"/>
  <c r="K1929" i="3"/>
  <c r="L1929" i="3"/>
  <c r="M1929" i="3" s="1"/>
  <c r="N1929" i="3" s="1"/>
  <c r="R1929" i="3" s="1"/>
  <c r="J1930" i="3"/>
  <c r="K1930" i="3"/>
  <c r="L1930" i="3"/>
  <c r="M1930" i="3" s="1"/>
  <c r="N1930" i="3" s="1"/>
  <c r="R1930" i="3" s="1"/>
  <c r="J1931" i="3"/>
  <c r="K1931" i="3"/>
  <c r="L1931" i="3"/>
  <c r="M1931" i="3" s="1"/>
  <c r="N1931" i="3" s="1"/>
  <c r="R1931" i="3" s="1"/>
  <c r="J1932" i="3"/>
  <c r="K1932" i="3"/>
  <c r="L1932" i="3"/>
  <c r="M1932" i="3" s="1"/>
  <c r="N1932" i="3" s="1"/>
  <c r="R1932" i="3" s="1"/>
  <c r="J1933" i="3"/>
  <c r="K1933" i="3"/>
  <c r="L1933" i="3"/>
  <c r="M1933" i="3" s="1"/>
  <c r="N1933" i="3" s="1"/>
  <c r="R1933" i="3" s="1"/>
  <c r="J1934" i="3"/>
  <c r="K1934" i="3"/>
  <c r="L1934" i="3"/>
  <c r="M1934" i="3" s="1"/>
  <c r="N1934" i="3" s="1"/>
  <c r="R1934" i="3" s="1"/>
  <c r="J1935" i="3"/>
  <c r="K1935" i="3"/>
  <c r="L1935" i="3"/>
  <c r="M1935" i="3" s="1"/>
  <c r="N1935" i="3" s="1"/>
  <c r="R1935" i="3" s="1"/>
  <c r="J1936" i="3"/>
  <c r="K1936" i="3"/>
  <c r="L1936" i="3"/>
  <c r="M1936" i="3" s="1"/>
  <c r="N1936" i="3" s="1"/>
  <c r="R1936" i="3" s="1"/>
  <c r="J1937" i="3"/>
  <c r="K1937" i="3"/>
  <c r="L1937" i="3"/>
  <c r="M1937" i="3" s="1"/>
  <c r="N1937" i="3" s="1"/>
  <c r="R1937" i="3" s="1"/>
  <c r="J1938" i="3"/>
  <c r="K1938" i="3"/>
  <c r="L1938" i="3"/>
  <c r="M1938" i="3" s="1"/>
  <c r="N1938" i="3" s="1"/>
  <c r="R1938" i="3" s="1"/>
  <c r="J1939" i="3"/>
  <c r="K1939" i="3"/>
  <c r="L1939" i="3"/>
  <c r="M1939" i="3" s="1"/>
  <c r="N1939" i="3" s="1"/>
  <c r="R1939" i="3" s="1"/>
  <c r="J1940" i="3"/>
  <c r="K1940" i="3"/>
  <c r="L1940" i="3"/>
  <c r="M1940" i="3" s="1"/>
  <c r="N1940" i="3" s="1"/>
  <c r="R1940" i="3" s="1"/>
  <c r="J1941" i="3"/>
  <c r="K1941" i="3"/>
  <c r="L1941" i="3"/>
  <c r="M1941" i="3" s="1"/>
  <c r="N1941" i="3" s="1"/>
  <c r="R1941" i="3" s="1"/>
  <c r="J1942" i="3"/>
  <c r="K1942" i="3"/>
  <c r="L1942" i="3"/>
  <c r="M1942" i="3" s="1"/>
  <c r="N1942" i="3" s="1"/>
  <c r="R1942" i="3" s="1"/>
  <c r="J1943" i="3"/>
  <c r="K1943" i="3"/>
  <c r="L1943" i="3"/>
  <c r="M1943" i="3" s="1"/>
  <c r="N1943" i="3" s="1"/>
  <c r="R1943" i="3" s="1"/>
  <c r="J1944" i="3"/>
  <c r="K1944" i="3"/>
  <c r="L1944" i="3"/>
  <c r="M1944" i="3" s="1"/>
  <c r="N1944" i="3" s="1"/>
  <c r="R1944" i="3" s="1"/>
  <c r="J1945" i="3"/>
  <c r="K1945" i="3"/>
  <c r="L1945" i="3"/>
  <c r="M1945" i="3" s="1"/>
  <c r="N1945" i="3" s="1"/>
  <c r="R1945" i="3" s="1"/>
  <c r="J1946" i="3"/>
  <c r="K1946" i="3"/>
  <c r="L1946" i="3"/>
  <c r="M1946" i="3" s="1"/>
  <c r="N1946" i="3" s="1"/>
  <c r="R1946" i="3" s="1"/>
  <c r="J1947" i="3"/>
  <c r="K1947" i="3"/>
  <c r="L1947" i="3"/>
  <c r="M1947" i="3" s="1"/>
  <c r="N1947" i="3" s="1"/>
  <c r="R1947" i="3" s="1"/>
  <c r="J1948" i="3"/>
  <c r="K1948" i="3"/>
  <c r="L1948" i="3"/>
  <c r="M1948" i="3" s="1"/>
  <c r="N1948" i="3" s="1"/>
  <c r="R1948" i="3" s="1"/>
  <c r="J1949" i="3"/>
  <c r="K1949" i="3"/>
  <c r="L1949" i="3"/>
  <c r="M1949" i="3" s="1"/>
  <c r="N1949" i="3" s="1"/>
  <c r="R1949" i="3" s="1"/>
  <c r="J1950" i="3"/>
  <c r="K1950" i="3"/>
  <c r="L1950" i="3"/>
  <c r="M1950" i="3" s="1"/>
  <c r="N1950" i="3" s="1"/>
  <c r="R1950" i="3" s="1"/>
  <c r="J1951" i="3"/>
  <c r="K1951" i="3"/>
  <c r="L1951" i="3"/>
  <c r="M1951" i="3" s="1"/>
  <c r="N1951" i="3" s="1"/>
  <c r="R1951" i="3" s="1"/>
  <c r="J1952" i="3"/>
  <c r="K1952" i="3"/>
  <c r="L1952" i="3"/>
  <c r="M1952" i="3" s="1"/>
  <c r="N1952" i="3" s="1"/>
  <c r="R1952" i="3" s="1"/>
  <c r="J1953" i="3"/>
  <c r="K1953" i="3"/>
  <c r="L1953" i="3"/>
  <c r="M1953" i="3" s="1"/>
  <c r="N1953" i="3" s="1"/>
  <c r="R1953" i="3" s="1"/>
  <c r="J1954" i="3"/>
  <c r="K1954" i="3"/>
  <c r="L1954" i="3"/>
  <c r="M1954" i="3" s="1"/>
  <c r="N1954" i="3" s="1"/>
  <c r="R1954" i="3" s="1"/>
  <c r="J1955" i="3"/>
  <c r="K1955" i="3"/>
  <c r="L1955" i="3"/>
  <c r="M1955" i="3" s="1"/>
  <c r="N1955" i="3" s="1"/>
  <c r="R1955" i="3" s="1"/>
  <c r="J1956" i="3"/>
  <c r="K1956" i="3"/>
  <c r="L1956" i="3"/>
  <c r="M1956" i="3" s="1"/>
  <c r="N1956" i="3" s="1"/>
  <c r="R1956" i="3" s="1"/>
  <c r="J1957" i="3"/>
  <c r="K1957" i="3"/>
  <c r="L1957" i="3"/>
  <c r="M1957" i="3" s="1"/>
  <c r="N1957" i="3" s="1"/>
  <c r="R1957" i="3" s="1"/>
  <c r="J1958" i="3"/>
  <c r="K1958" i="3"/>
  <c r="L1958" i="3"/>
  <c r="M1958" i="3" s="1"/>
  <c r="N1958" i="3" s="1"/>
  <c r="R1958" i="3" s="1"/>
  <c r="J1959" i="3"/>
  <c r="K1959" i="3"/>
  <c r="L1959" i="3"/>
  <c r="M1959" i="3" s="1"/>
  <c r="N1959" i="3" s="1"/>
  <c r="R1959" i="3" s="1"/>
  <c r="J1960" i="3"/>
  <c r="K1960" i="3"/>
  <c r="L1960" i="3"/>
  <c r="M1960" i="3" s="1"/>
  <c r="N1960" i="3" s="1"/>
  <c r="R1960" i="3" s="1"/>
  <c r="J1961" i="3"/>
  <c r="K1961" i="3"/>
  <c r="L1961" i="3"/>
  <c r="M1961" i="3" s="1"/>
  <c r="N1961" i="3" s="1"/>
  <c r="R1961" i="3" s="1"/>
  <c r="J1962" i="3"/>
  <c r="K1962" i="3"/>
  <c r="L1962" i="3"/>
  <c r="M1962" i="3" s="1"/>
  <c r="N1962" i="3" s="1"/>
  <c r="R1962" i="3" s="1"/>
  <c r="J1963" i="3"/>
  <c r="K1963" i="3"/>
  <c r="L1963" i="3"/>
  <c r="M1963" i="3" s="1"/>
  <c r="N1963" i="3" s="1"/>
  <c r="R1963" i="3" s="1"/>
  <c r="J1964" i="3"/>
  <c r="K1964" i="3"/>
  <c r="L1964" i="3"/>
  <c r="M1964" i="3" s="1"/>
  <c r="N1964" i="3" s="1"/>
  <c r="R1964" i="3" s="1"/>
  <c r="J1965" i="3"/>
  <c r="K1965" i="3"/>
  <c r="L1965" i="3"/>
  <c r="M1965" i="3" s="1"/>
  <c r="N1965" i="3" s="1"/>
  <c r="R1965" i="3" s="1"/>
  <c r="J1966" i="3"/>
  <c r="K1966" i="3"/>
  <c r="L1966" i="3"/>
  <c r="M1966" i="3" s="1"/>
  <c r="N1966" i="3" s="1"/>
  <c r="R1966" i="3" s="1"/>
  <c r="J1967" i="3"/>
  <c r="K1967" i="3"/>
  <c r="L1967" i="3"/>
  <c r="M1967" i="3" s="1"/>
  <c r="N1967" i="3" s="1"/>
  <c r="R1967" i="3" s="1"/>
  <c r="J1968" i="3"/>
  <c r="K1968" i="3"/>
  <c r="L1968" i="3"/>
  <c r="M1968" i="3" s="1"/>
  <c r="N1968" i="3" s="1"/>
  <c r="R1968" i="3" s="1"/>
  <c r="J1969" i="3"/>
  <c r="K1969" i="3"/>
  <c r="L1969" i="3"/>
  <c r="M1969" i="3" s="1"/>
  <c r="N1969" i="3" s="1"/>
  <c r="R1969" i="3" s="1"/>
  <c r="J1970" i="3"/>
  <c r="K1970" i="3"/>
  <c r="L1970" i="3"/>
  <c r="M1970" i="3" s="1"/>
  <c r="N1970" i="3" s="1"/>
  <c r="R1970" i="3" s="1"/>
  <c r="J1971" i="3"/>
  <c r="K1971" i="3"/>
  <c r="L1971" i="3"/>
  <c r="M1971" i="3" s="1"/>
  <c r="N1971" i="3" s="1"/>
  <c r="R1971" i="3" s="1"/>
  <c r="J1972" i="3"/>
  <c r="K1972" i="3"/>
  <c r="L1972" i="3"/>
  <c r="M1972" i="3" s="1"/>
  <c r="N1972" i="3" s="1"/>
  <c r="R1972" i="3" s="1"/>
  <c r="J1973" i="3"/>
  <c r="K1973" i="3"/>
  <c r="L1973" i="3"/>
  <c r="M1973" i="3" s="1"/>
  <c r="N1973" i="3" s="1"/>
  <c r="R1973" i="3" s="1"/>
  <c r="J1974" i="3"/>
  <c r="K1974" i="3"/>
  <c r="L1974" i="3"/>
  <c r="M1974" i="3" s="1"/>
  <c r="N1974" i="3" s="1"/>
  <c r="R1974" i="3" s="1"/>
  <c r="J1975" i="3"/>
  <c r="K1975" i="3"/>
  <c r="L1975" i="3"/>
  <c r="M1975" i="3" s="1"/>
  <c r="N1975" i="3" s="1"/>
  <c r="R1975" i="3" s="1"/>
  <c r="J1976" i="3"/>
  <c r="K1976" i="3"/>
  <c r="L1976" i="3"/>
  <c r="M1976" i="3" s="1"/>
  <c r="N1976" i="3" s="1"/>
  <c r="R1976" i="3" s="1"/>
  <c r="J1977" i="3"/>
  <c r="K1977" i="3"/>
  <c r="L1977" i="3"/>
  <c r="M1977" i="3" s="1"/>
  <c r="N1977" i="3" s="1"/>
  <c r="R1977" i="3" s="1"/>
  <c r="J1978" i="3"/>
  <c r="K1978" i="3"/>
  <c r="L1978" i="3"/>
  <c r="M1978" i="3" s="1"/>
  <c r="N1978" i="3" s="1"/>
  <c r="R1978" i="3" s="1"/>
  <c r="J1979" i="3"/>
  <c r="K1979" i="3"/>
  <c r="L1979" i="3"/>
  <c r="M1979" i="3" s="1"/>
  <c r="N1979" i="3" s="1"/>
  <c r="R1979" i="3" s="1"/>
  <c r="J1980" i="3"/>
  <c r="K1980" i="3"/>
  <c r="L1980" i="3"/>
  <c r="M1980" i="3" s="1"/>
  <c r="N1980" i="3" s="1"/>
  <c r="R1980" i="3" s="1"/>
  <c r="J1981" i="3"/>
  <c r="K1981" i="3"/>
  <c r="L1981" i="3"/>
  <c r="M1981" i="3" s="1"/>
  <c r="N1981" i="3" s="1"/>
  <c r="R1981" i="3" s="1"/>
  <c r="J1982" i="3"/>
  <c r="K1982" i="3"/>
  <c r="L1982" i="3"/>
  <c r="M1982" i="3" s="1"/>
  <c r="N1982" i="3" s="1"/>
  <c r="R1982" i="3" s="1"/>
  <c r="J1983" i="3"/>
  <c r="K1983" i="3"/>
  <c r="L1983" i="3"/>
  <c r="M1983" i="3" s="1"/>
  <c r="N1983" i="3" s="1"/>
  <c r="R1983" i="3" s="1"/>
  <c r="J1984" i="3"/>
  <c r="K1984" i="3"/>
  <c r="L1984" i="3"/>
  <c r="M1984" i="3" s="1"/>
  <c r="N1984" i="3" s="1"/>
  <c r="R1984" i="3" s="1"/>
  <c r="J1985" i="3"/>
  <c r="K1985" i="3"/>
  <c r="L1985" i="3"/>
  <c r="M1985" i="3" s="1"/>
  <c r="N1985" i="3" s="1"/>
  <c r="R1985" i="3" s="1"/>
  <c r="J1986" i="3"/>
  <c r="K1986" i="3"/>
  <c r="L1986" i="3"/>
  <c r="M1986" i="3" s="1"/>
  <c r="N1986" i="3" s="1"/>
  <c r="R1986" i="3" s="1"/>
  <c r="J1987" i="3"/>
  <c r="K1987" i="3"/>
  <c r="L1987" i="3"/>
  <c r="M1987" i="3" s="1"/>
  <c r="N1987" i="3" s="1"/>
  <c r="R1987" i="3" s="1"/>
  <c r="J1988" i="3"/>
  <c r="K1988" i="3"/>
  <c r="L1988" i="3"/>
  <c r="M1988" i="3" s="1"/>
  <c r="N1988" i="3" s="1"/>
  <c r="R1988" i="3" s="1"/>
  <c r="J1989" i="3"/>
  <c r="K1989" i="3"/>
  <c r="L1989" i="3"/>
  <c r="M1989" i="3" s="1"/>
  <c r="N1989" i="3" s="1"/>
  <c r="R1989" i="3" s="1"/>
  <c r="J1990" i="3"/>
  <c r="K1990" i="3"/>
  <c r="L1990" i="3"/>
  <c r="M1990" i="3" s="1"/>
  <c r="N1990" i="3" s="1"/>
  <c r="R1990" i="3" s="1"/>
  <c r="J1991" i="3"/>
  <c r="K1991" i="3"/>
  <c r="L1991" i="3"/>
  <c r="M1991" i="3" s="1"/>
  <c r="N1991" i="3" s="1"/>
  <c r="R1991" i="3" s="1"/>
  <c r="J1992" i="3"/>
  <c r="K1992" i="3"/>
  <c r="L1992" i="3"/>
  <c r="M1992" i="3" s="1"/>
  <c r="N1992" i="3" s="1"/>
  <c r="R1992" i="3" s="1"/>
  <c r="J1993" i="3"/>
  <c r="K1993" i="3"/>
  <c r="L1993" i="3"/>
  <c r="M1993" i="3" s="1"/>
  <c r="N1993" i="3" s="1"/>
  <c r="R1993" i="3" s="1"/>
  <c r="J1994" i="3"/>
  <c r="K1994" i="3"/>
  <c r="L1994" i="3"/>
  <c r="M1994" i="3" s="1"/>
  <c r="N1994" i="3" s="1"/>
  <c r="R1994" i="3" s="1"/>
  <c r="J1995" i="3"/>
  <c r="K1995" i="3"/>
  <c r="L1995" i="3"/>
  <c r="M1995" i="3" s="1"/>
  <c r="N1995" i="3" s="1"/>
  <c r="R1995" i="3" s="1"/>
  <c r="J1996" i="3"/>
  <c r="K1996" i="3"/>
  <c r="L1996" i="3"/>
  <c r="M1996" i="3" s="1"/>
  <c r="N1996" i="3" s="1"/>
  <c r="R1996" i="3" s="1"/>
  <c r="J1997" i="3"/>
  <c r="K1997" i="3"/>
  <c r="L1997" i="3"/>
  <c r="M1997" i="3" s="1"/>
  <c r="N1997" i="3" s="1"/>
  <c r="R1997" i="3" s="1"/>
  <c r="J1998" i="3"/>
  <c r="K1998" i="3"/>
  <c r="L1998" i="3"/>
  <c r="M1998" i="3" s="1"/>
  <c r="N1998" i="3" s="1"/>
  <c r="R1998" i="3" s="1"/>
  <c r="J1999" i="3"/>
  <c r="K1999" i="3"/>
  <c r="L1999" i="3"/>
  <c r="M1999" i="3" s="1"/>
  <c r="N1999" i="3" s="1"/>
  <c r="R1999" i="3" s="1"/>
  <c r="J2000" i="3"/>
  <c r="K2000" i="3"/>
  <c r="L2000" i="3"/>
  <c r="M2000" i="3" s="1"/>
  <c r="N2000" i="3" s="1"/>
  <c r="R2000" i="3" s="1"/>
  <c r="J2001" i="3"/>
  <c r="K2001" i="3"/>
  <c r="L2001" i="3"/>
  <c r="M2001" i="3" s="1"/>
  <c r="N2001" i="3" s="1"/>
  <c r="R2001" i="3" s="1"/>
  <c r="J2002" i="3"/>
  <c r="K2002" i="3"/>
  <c r="L2002" i="3"/>
  <c r="M2002" i="3" s="1"/>
  <c r="N2002" i="3" s="1"/>
  <c r="R2002" i="3" s="1"/>
  <c r="J2003" i="3"/>
  <c r="K2003" i="3"/>
  <c r="L2003" i="3"/>
  <c r="M2003" i="3" s="1"/>
  <c r="N2003" i="3" s="1"/>
  <c r="R2003" i="3" s="1"/>
  <c r="J2004" i="3"/>
  <c r="K2004" i="3"/>
  <c r="L2004" i="3"/>
  <c r="M2004" i="3" s="1"/>
  <c r="N2004" i="3" s="1"/>
  <c r="R2004" i="3" s="1"/>
  <c r="J2005" i="3"/>
  <c r="K2005" i="3"/>
  <c r="L2005" i="3"/>
  <c r="M2005" i="3" s="1"/>
  <c r="N2005" i="3" s="1"/>
  <c r="R2005" i="3" s="1"/>
  <c r="J2006" i="3"/>
  <c r="K2006" i="3"/>
  <c r="L2006" i="3"/>
  <c r="M2006" i="3" s="1"/>
  <c r="N2006" i="3" s="1"/>
  <c r="R2006" i="3" s="1"/>
  <c r="J2007" i="3"/>
  <c r="K2007" i="3"/>
  <c r="L2007" i="3"/>
  <c r="M2007" i="3" s="1"/>
  <c r="N2007" i="3" s="1"/>
  <c r="R2007" i="3" s="1"/>
  <c r="J2008" i="3"/>
  <c r="K2008" i="3"/>
  <c r="L2008" i="3"/>
  <c r="M2008" i="3" s="1"/>
  <c r="N2008" i="3" s="1"/>
  <c r="R2008" i="3" s="1"/>
  <c r="J2009" i="3"/>
  <c r="K2009" i="3"/>
  <c r="L2009" i="3"/>
  <c r="M2009" i="3" s="1"/>
  <c r="N2009" i="3" s="1"/>
  <c r="R2009" i="3" s="1"/>
  <c r="J2010" i="3"/>
  <c r="K2010" i="3"/>
  <c r="L2010" i="3"/>
  <c r="M2010" i="3" s="1"/>
  <c r="N2010" i="3" s="1"/>
  <c r="R2010" i="3" s="1"/>
  <c r="J2011" i="3"/>
  <c r="K2011" i="3"/>
  <c r="L2011" i="3"/>
  <c r="M2011" i="3" s="1"/>
  <c r="N2011" i="3" s="1"/>
  <c r="R2011" i="3" s="1"/>
  <c r="J2012" i="3"/>
  <c r="K2012" i="3"/>
  <c r="L2012" i="3"/>
  <c r="M2012" i="3" s="1"/>
  <c r="N2012" i="3" s="1"/>
  <c r="R2012" i="3" s="1"/>
  <c r="J2013" i="3"/>
  <c r="K2013" i="3"/>
  <c r="L2013" i="3"/>
  <c r="M2013" i="3" s="1"/>
  <c r="N2013" i="3" s="1"/>
  <c r="R2013" i="3" s="1"/>
  <c r="J2014" i="3"/>
  <c r="K2014" i="3"/>
  <c r="L2014" i="3"/>
  <c r="M2014" i="3" s="1"/>
  <c r="N2014" i="3" s="1"/>
  <c r="R2014" i="3" s="1"/>
  <c r="J2015" i="3"/>
  <c r="K2015" i="3"/>
  <c r="L2015" i="3"/>
  <c r="M2015" i="3" s="1"/>
  <c r="N2015" i="3" s="1"/>
  <c r="R2015" i="3" s="1"/>
  <c r="J2016" i="3"/>
  <c r="K2016" i="3"/>
  <c r="L2016" i="3"/>
  <c r="M2016" i="3" s="1"/>
  <c r="N2016" i="3" s="1"/>
  <c r="R2016" i="3" s="1"/>
  <c r="J2017" i="3"/>
  <c r="K2017" i="3"/>
  <c r="L2017" i="3"/>
  <c r="M2017" i="3" s="1"/>
  <c r="N2017" i="3" s="1"/>
  <c r="R2017" i="3" s="1"/>
  <c r="J2018" i="3"/>
  <c r="K2018" i="3"/>
  <c r="L2018" i="3"/>
  <c r="M2018" i="3" s="1"/>
  <c r="N2018" i="3" s="1"/>
  <c r="R2018" i="3" s="1"/>
  <c r="J2019" i="3"/>
  <c r="K2019" i="3"/>
  <c r="L2019" i="3"/>
  <c r="M2019" i="3" s="1"/>
  <c r="N2019" i="3" s="1"/>
  <c r="R2019" i="3" s="1"/>
  <c r="J2020" i="3"/>
  <c r="K2020" i="3"/>
  <c r="L2020" i="3"/>
  <c r="M2020" i="3" s="1"/>
  <c r="N2020" i="3" s="1"/>
  <c r="R2020" i="3" s="1"/>
  <c r="J2021" i="3"/>
  <c r="K2021" i="3"/>
  <c r="L2021" i="3"/>
  <c r="M2021" i="3" s="1"/>
  <c r="N2021" i="3" s="1"/>
  <c r="R2021" i="3" s="1"/>
  <c r="J2022" i="3"/>
  <c r="K2022" i="3"/>
  <c r="L2022" i="3"/>
  <c r="M2022" i="3" s="1"/>
  <c r="N2022" i="3" s="1"/>
  <c r="R2022" i="3" s="1"/>
  <c r="J2023" i="3"/>
  <c r="K2023" i="3"/>
  <c r="L2023" i="3"/>
  <c r="M2023" i="3" s="1"/>
  <c r="N2023" i="3" s="1"/>
  <c r="R2023" i="3" s="1"/>
  <c r="J2024" i="3"/>
  <c r="K2024" i="3"/>
  <c r="L2024" i="3"/>
  <c r="M2024" i="3" s="1"/>
  <c r="N2024" i="3" s="1"/>
  <c r="R2024" i="3" s="1"/>
  <c r="J2025" i="3"/>
  <c r="K2025" i="3"/>
  <c r="L2025" i="3"/>
  <c r="M2025" i="3" s="1"/>
  <c r="N2025" i="3" s="1"/>
  <c r="R2025" i="3" s="1"/>
  <c r="J2026" i="3"/>
  <c r="K2026" i="3"/>
  <c r="L2026" i="3"/>
  <c r="M2026" i="3" s="1"/>
  <c r="N2026" i="3" s="1"/>
  <c r="R2026" i="3" s="1"/>
  <c r="J2027" i="3"/>
  <c r="K2027" i="3"/>
  <c r="L2027" i="3"/>
  <c r="M2027" i="3" s="1"/>
  <c r="N2027" i="3" s="1"/>
  <c r="R2027" i="3" s="1"/>
  <c r="J2028" i="3"/>
  <c r="K2028" i="3"/>
  <c r="L2028" i="3"/>
  <c r="M2028" i="3" s="1"/>
  <c r="N2028" i="3" s="1"/>
  <c r="R2028" i="3" s="1"/>
  <c r="J2029" i="3"/>
  <c r="K2029" i="3"/>
  <c r="L2029" i="3"/>
  <c r="M2029" i="3" s="1"/>
  <c r="N2029" i="3" s="1"/>
  <c r="R2029" i="3" s="1"/>
  <c r="J2030" i="3"/>
  <c r="K2030" i="3"/>
  <c r="L2030" i="3"/>
  <c r="M2030" i="3" s="1"/>
  <c r="N2030" i="3" s="1"/>
  <c r="R2030" i="3" s="1"/>
  <c r="J2031" i="3"/>
  <c r="K2031" i="3"/>
  <c r="L2031" i="3"/>
  <c r="M2031" i="3" s="1"/>
  <c r="N2031" i="3" s="1"/>
  <c r="R2031" i="3" s="1"/>
  <c r="J2032" i="3"/>
  <c r="K2032" i="3"/>
  <c r="L2032" i="3"/>
  <c r="M2032" i="3" s="1"/>
  <c r="N2032" i="3" s="1"/>
  <c r="R2032" i="3" s="1"/>
  <c r="J2033" i="3"/>
  <c r="K2033" i="3"/>
  <c r="L2033" i="3"/>
  <c r="M2033" i="3" s="1"/>
  <c r="N2033" i="3" s="1"/>
  <c r="R2033" i="3" s="1"/>
  <c r="J2034" i="3"/>
  <c r="K2034" i="3"/>
  <c r="L2034" i="3"/>
  <c r="M2034" i="3" s="1"/>
  <c r="N2034" i="3" s="1"/>
  <c r="R2034" i="3" s="1"/>
  <c r="J2035" i="3"/>
  <c r="K2035" i="3"/>
  <c r="L2035" i="3"/>
  <c r="M2035" i="3" s="1"/>
  <c r="N2035" i="3" s="1"/>
  <c r="R2035" i="3" s="1"/>
  <c r="J2036" i="3"/>
  <c r="K2036" i="3"/>
  <c r="L2036" i="3"/>
  <c r="M2036" i="3" s="1"/>
  <c r="N2036" i="3" s="1"/>
  <c r="R2036" i="3" s="1"/>
  <c r="J2037" i="3"/>
  <c r="K2037" i="3"/>
  <c r="L2037" i="3"/>
  <c r="M2037" i="3" s="1"/>
  <c r="N2037" i="3" s="1"/>
  <c r="R2037" i="3" s="1"/>
  <c r="J2038" i="3"/>
  <c r="K2038" i="3"/>
  <c r="L2038" i="3"/>
  <c r="M2038" i="3" s="1"/>
  <c r="N2038" i="3" s="1"/>
  <c r="R2038" i="3" s="1"/>
  <c r="J2039" i="3"/>
  <c r="K2039" i="3"/>
  <c r="L2039" i="3"/>
  <c r="M2039" i="3" s="1"/>
  <c r="N2039" i="3" s="1"/>
  <c r="R2039" i="3" s="1"/>
  <c r="J2040" i="3"/>
  <c r="K2040" i="3"/>
  <c r="L2040" i="3"/>
  <c r="M2040" i="3" s="1"/>
  <c r="N2040" i="3" s="1"/>
  <c r="R2040" i="3" s="1"/>
  <c r="J2041" i="3"/>
  <c r="K2041" i="3"/>
  <c r="L2041" i="3"/>
  <c r="M2041" i="3" s="1"/>
  <c r="N2041" i="3" s="1"/>
  <c r="R2041" i="3" s="1"/>
  <c r="J2042" i="3"/>
  <c r="K2042" i="3"/>
  <c r="L2042" i="3"/>
  <c r="M2042" i="3" s="1"/>
  <c r="N2042" i="3" s="1"/>
  <c r="R2042" i="3" s="1"/>
  <c r="J2043" i="3"/>
  <c r="K2043" i="3"/>
  <c r="L2043" i="3"/>
  <c r="M2043" i="3" s="1"/>
  <c r="N2043" i="3" s="1"/>
  <c r="R2043" i="3" s="1"/>
  <c r="J2044" i="3"/>
  <c r="K2044" i="3"/>
  <c r="L2044" i="3"/>
  <c r="M2044" i="3" s="1"/>
  <c r="N2044" i="3" s="1"/>
  <c r="R2044" i="3" s="1"/>
  <c r="J2045" i="3"/>
  <c r="K2045" i="3"/>
  <c r="L2045" i="3"/>
  <c r="M2045" i="3" s="1"/>
  <c r="N2045" i="3" s="1"/>
  <c r="R2045" i="3" s="1"/>
  <c r="J2046" i="3"/>
  <c r="K2046" i="3"/>
  <c r="L2046" i="3"/>
  <c r="M2046" i="3" s="1"/>
  <c r="N2046" i="3" s="1"/>
  <c r="R2046" i="3" s="1"/>
  <c r="J2047" i="3"/>
  <c r="K2047" i="3"/>
  <c r="L2047" i="3"/>
  <c r="M2047" i="3" s="1"/>
  <c r="N2047" i="3" s="1"/>
  <c r="R2047" i="3" s="1"/>
  <c r="J2048" i="3"/>
  <c r="K2048" i="3"/>
  <c r="L2048" i="3"/>
  <c r="M2048" i="3" s="1"/>
  <c r="N2048" i="3" s="1"/>
  <c r="R2048" i="3" s="1"/>
  <c r="J2049" i="3"/>
  <c r="K2049" i="3"/>
  <c r="L2049" i="3"/>
  <c r="M2049" i="3" s="1"/>
  <c r="N2049" i="3" s="1"/>
  <c r="R2049" i="3" s="1"/>
  <c r="J2050" i="3"/>
  <c r="K2050" i="3"/>
  <c r="L2050" i="3"/>
  <c r="M2050" i="3" s="1"/>
  <c r="N2050" i="3" s="1"/>
  <c r="R2050" i="3" s="1"/>
  <c r="J2051" i="3"/>
  <c r="K2051" i="3"/>
  <c r="L2051" i="3"/>
  <c r="M2051" i="3" s="1"/>
  <c r="N2051" i="3" s="1"/>
  <c r="R2051" i="3" s="1"/>
  <c r="J2052" i="3"/>
  <c r="K2052" i="3"/>
  <c r="L2052" i="3"/>
  <c r="M2052" i="3" s="1"/>
  <c r="N2052" i="3" s="1"/>
  <c r="R2052" i="3" s="1"/>
  <c r="J2053" i="3"/>
  <c r="K2053" i="3"/>
  <c r="L2053" i="3"/>
  <c r="M2053" i="3" s="1"/>
  <c r="N2053" i="3" s="1"/>
  <c r="R2053" i="3" s="1"/>
  <c r="J2054" i="3"/>
  <c r="K2054" i="3"/>
  <c r="L2054" i="3"/>
  <c r="M2054" i="3" s="1"/>
  <c r="N2054" i="3" s="1"/>
  <c r="R2054" i="3" s="1"/>
  <c r="J2055" i="3"/>
  <c r="K2055" i="3"/>
  <c r="L2055" i="3"/>
  <c r="M2055" i="3" s="1"/>
  <c r="N2055" i="3" s="1"/>
  <c r="R2055" i="3" s="1"/>
  <c r="J2056" i="3"/>
  <c r="K2056" i="3"/>
  <c r="L2056" i="3"/>
  <c r="M2056" i="3" s="1"/>
  <c r="N2056" i="3" s="1"/>
  <c r="R2056" i="3" s="1"/>
  <c r="J2057" i="3"/>
  <c r="K2057" i="3"/>
  <c r="L2057" i="3"/>
  <c r="M2057" i="3" s="1"/>
  <c r="N2057" i="3" s="1"/>
  <c r="R2057" i="3" s="1"/>
  <c r="J2058" i="3"/>
  <c r="K2058" i="3"/>
  <c r="L2058" i="3"/>
  <c r="M2058" i="3" s="1"/>
  <c r="N2058" i="3" s="1"/>
  <c r="R2058" i="3" s="1"/>
  <c r="J2059" i="3"/>
  <c r="K2059" i="3"/>
  <c r="L2059" i="3"/>
  <c r="M2059" i="3" s="1"/>
  <c r="N2059" i="3" s="1"/>
  <c r="R2059" i="3" s="1"/>
  <c r="J2060" i="3"/>
  <c r="K2060" i="3"/>
  <c r="L2060" i="3"/>
  <c r="M2060" i="3" s="1"/>
  <c r="N2060" i="3" s="1"/>
  <c r="R2060" i="3" s="1"/>
  <c r="J2061" i="3"/>
  <c r="K2061" i="3"/>
  <c r="L2061" i="3"/>
  <c r="M2061" i="3" s="1"/>
  <c r="N2061" i="3" s="1"/>
  <c r="R2061" i="3" s="1"/>
  <c r="J2062" i="3"/>
  <c r="K2062" i="3"/>
  <c r="L2062" i="3"/>
  <c r="M2062" i="3" s="1"/>
  <c r="N2062" i="3" s="1"/>
  <c r="R2062" i="3" s="1"/>
  <c r="J2063" i="3"/>
  <c r="K2063" i="3"/>
  <c r="L2063" i="3"/>
  <c r="M2063" i="3" s="1"/>
  <c r="N2063" i="3" s="1"/>
  <c r="R2063" i="3" s="1"/>
  <c r="J2064" i="3"/>
  <c r="K2064" i="3"/>
  <c r="L2064" i="3"/>
  <c r="M2064" i="3" s="1"/>
  <c r="N2064" i="3" s="1"/>
  <c r="R2064" i="3" s="1"/>
  <c r="J2065" i="3"/>
  <c r="K2065" i="3"/>
  <c r="L2065" i="3"/>
  <c r="M2065" i="3" s="1"/>
  <c r="N2065" i="3" s="1"/>
  <c r="R2065" i="3" s="1"/>
  <c r="J2066" i="3"/>
  <c r="K2066" i="3"/>
  <c r="L2066" i="3"/>
  <c r="M2066" i="3" s="1"/>
  <c r="N2066" i="3" s="1"/>
  <c r="R2066" i="3" s="1"/>
  <c r="J2067" i="3"/>
  <c r="K2067" i="3"/>
  <c r="L2067" i="3"/>
  <c r="M2067" i="3" s="1"/>
  <c r="N2067" i="3" s="1"/>
  <c r="R2067" i="3" s="1"/>
  <c r="J2068" i="3"/>
  <c r="K2068" i="3"/>
  <c r="L2068" i="3"/>
  <c r="M2068" i="3" s="1"/>
  <c r="N2068" i="3" s="1"/>
  <c r="R2068" i="3" s="1"/>
  <c r="J2069" i="3"/>
  <c r="K2069" i="3"/>
  <c r="L2069" i="3"/>
  <c r="M2069" i="3" s="1"/>
  <c r="N2069" i="3" s="1"/>
  <c r="R2069" i="3" s="1"/>
  <c r="J2070" i="3"/>
  <c r="K2070" i="3"/>
  <c r="L2070" i="3"/>
  <c r="M2070" i="3" s="1"/>
  <c r="N2070" i="3" s="1"/>
  <c r="R2070" i="3" s="1"/>
  <c r="J2071" i="3"/>
  <c r="K2071" i="3"/>
  <c r="L2071" i="3"/>
  <c r="M2071" i="3" s="1"/>
  <c r="N2071" i="3" s="1"/>
  <c r="R2071" i="3" s="1"/>
  <c r="J2072" i="3"/>
  <c r="K2072" i="3"/>
  <c r="L2072" i="3"/>
  <c r="M2072" i="3" s="1"/>
  <c r="N2072" i="3" s="1"/>
  <c r="R2072" i="3" s="1"/>
  <c r="J2073" i="3"/>
  <c r="K2073" i="3"/>
  <c r="L2073" i="3"/>
  <c r="M2073" i="3" s="1"/>
  <c r="N2073" i="3" s="1"/>
  <c r="R2073" i="3" s="1"/>
  <c r="J2074" i="3"/>
  <c r="K2074" i="3"/>
  <c r="L2074" i="3"/>
  <c r="M2074" i="3" s="1"/>
  <c r="N2074" i="3" s="1"/>
  <c r="R2074" i="3" s="1"/>
  <c r="J2075" i="3"/>
  <c r="K2075" i="3"/>
  <c r="L2075" i="3"/>
  <c r="M2075" i="3" s="1"/>
  <c r="N2075" i="3" s="1"/>
  <c r="R2075" i="3" s="1"/>
  <c r="J2076" i="3"/>
  <c r="K2076" i="3"/>
  <c r="L2076" i="3"/>
  <c r="M2076" i="3" s="1"/>
  <c r="N2076" i="3" s="1"/>
  <c r="R2076" i="3" s="1"/>
  <c r="J2077" i="3"/>
  <c r="K2077" i="3"/>
  <c r="L2077" i="3"/>
  <c r="M2077" i="3" s="1"/>
  <c r="N2077" i="3" s="1"/>
  <c r="R2077" i="3" s="1"/>
  <c r="J2078" i="3"/>
  <c r="K2078" i="3"/>
  <c r="L2078" i="3"/>
  <c r="M2078" i="3" s="1"/>
  <c r="N2078" i="3" s="1"/>
  <c r="R2078" i="3" s="1"/>
  <c r="J2079" i="3"/>
  <c r="K2079" i="3"/>
  <c r="L2079" i="3"/>
  <c r="M2079" i="3" s="1"/>
  <c r="N2079" i="3" s="1"/>
  <c r="R2079" i="3" s="1"/>
  <c r="J2080" i="3"/>
  <c r="K2080" i="3"/>
  <c r="L2080" i="3"/>
  <c r="M2080" i="3" s="1"/>
  <c r="N2080" i="3" s="1"/>
  <c r="R2080" i="3" s="1"/>
  <c r="J2081" i="3"/>
  <c r="K2081" i="3"/>
  <c r="L2081" i="3"/>
  <c r="M2081" i="3" s="1"/>
  <c r="N2081" i="3" s="1"/>
  <c r="R2081" i="3" s="1"/>
  <c r="J2082" i="3"/>
  <c r="K2082" i="3"/>
  <c r="L2082" i="3"/>
  <c r="M2082" i="3" s="1"/>
  <c r="N2082" i="3" s="1"/>
  <c r="R2082" i="3" s="1"/>
  <c r="J2083" i="3"/>
  <c r="K2083" i="3"/>
  <c r="L2083" i="3"/>
  <c r="M2083" i="3" s="1"/>
  <c r="N2083" i="3" s="1"/>
  <c r="R2083" i="3" s="1"/>
  <c r="J2084" i="3"/>
  <c r="K2084" i="3"/>
  <c r="L2084" i="3"/>
  <c r="M2084" i="3" s="1"/>
  <c r="N2084" i="3" s="1"/>
  <c r="R2084" i="3" s="1"/>
  <c r="J2085" i="3"/>
  <c r="K2085" i="3"/>
  <c r="L2085" i="3"/>
  <c r="M2085" i="3" s="1"/>
  <c r="N2085" i="3" s="1"/>
  <c r="R2085" i="3" s="1"/>
  <c r="J2086" i="3"/>
  <c r="K2086" i="3"/>
  <c r="L2086" i="3"/>
  <c r="M2086" i="3" s="1"/>
  <c r="N2086" i="3" s="1"/>
  <c r="R2086" i="3" s="1"/>
  <c r="J2087" i="3"/>
  <c r="K2087" i="3"/>
  <c r="L2087" i="3"/>
  <c r="M2087" i="3" s="1"/>
  <c r="N2087" i="3" s="1"/>
  <c r="R2087" i="3" s="1"/>
  <c r="J2088" i="3"/>
  <c r="K2088" i="3"/>
  <c r="L2088" i="3"/>
  <c r="M2088" i="3" s="1"/>
  <c r="N2088" i="3" s="1"/>
  <c r="R2088" i="3" s="1"/>
  <c r="J2089" i="3"/>
  <c r="K2089" i="3"/>
  <c r="L2089" i="3"/>
  <c r="M2089" i="3" s="1"/>
  <c r="N2089" i="3" s="1"/>
  <c r="R2089" i="3" s="1"/>
  <c r="J2090" i="3"/>
  <c r="K2090" i="3"/>
  <c r="L2090" i="3"/>
  <c r="M2090" i="3" s="1"/>
  <c r="N2090" i="3" s="1"/>
  <c r="R2090" i="3" s="1"/>
  <c r="J2091" i="3"/>
  <c r="K2091" i="3"/>
  <c r="L2091" i="3"/>
  <c r="M2091" i="3" s="1"/>
  <c r="N2091" i="3" s="1"/>
  <c r="R2091" i="3" s="1"/>
  <c r="J2092" i="3"/>
  <c r="K2092" i="3"/>
  <c r="L2092" i="3"/>
  <c r="M2092" i="3" s="1"/>
  <c r="N2092" i="3" s="1"/>
  <c r="R2092" i="3" s="1"/>
  <c r="J2093" i="3"/>
  <c r="K2093" i="3"/>
  <c r="L2093" i="3"/>
  <c r="M2093" i="3" s="1"/>
  <c r="N2093" i="3" s="1"/>
  <c r="R2093" i="3" s="1"/>
  <c r="J2094" i="3"/>
  <c r="K2094" i="3"/>
  <c r="L2094" i="3"/>
  <c r="M2094" i="3" s="1"/>
  <c r="N2094" i="3" s="1"/>
  <c r="R2094" i="3" s="1"/>
  <c r="J2095" i="3"/>
  <c r="K2095" i="3"/>
  <c r="L2095" i="3"/>
  <c r="M2095" i="3" s="1"/>
  <c r="N2095" i="3" s="1"/>
  <c r="R2095" i="3" s="1"/>
  <c r="J2096" i="3"/>
  <c r="K2096" i="3"/>
  <c r="L2096" i="3"/>
  <c r="M2096" i="3" s="1"/>
  <c r="N2096" i="3" s="1"/>
  <c r="R2096" i="3" s="1"/>
  <c r="J2097" i="3"/>
  <c r="K2097" i="3"/>
  <c r="L2097" i="3"/>
  <c r="M2097" i="3" s="1"/>
  <c r="N2097" i="3" s="1"/>
  <c r="R2097" i="3" s="1"/>
  <c r="J2098" i="3"/>
  <c r="K2098" i="3"/>
  <c r="L2098" i="3"/>
  <c r="M2098" i="3" s="1"/>
  <c r="N2098" i="3" s="1"/>
  <c r="R2098" i="3" s="1"/>
  <c r="J2099" i="3"/>
  <c r="K2099" i="3"/>
  <c r="L2099" i="3"/>
  <c r="M2099" i="3" s="1"/>
  <c r="N2099" i="3" s="1"/>
  <c r="R2099" i="3" s="1"/>
  <c r="J2100" i="3"/>
  <c r="K2100" i="3"/>
  <c r="L2100" i="3"/>
  <c r="M2100" i="3" s="1"/>
  <c r="N2100" i="3" s="1"/>
  <c r="R2100" i="3" s="1"/>
  <c r="J2101" i="3"/>
  <c r="K2101" i="3"/>
  <c r="L2101" i="3"/>
  <c r="M2101" i="3" s="1"/>
  <c r="N2101" i="3" s="1"/>
  <c r="R2101" i="3" s="1"/>
  <c r="J2102" i="3"/>
  <c r="K2102" i="3"/>
  <c r="L2102" i="3"/>
  <c r="M2102" i="3" s="1"/>
  <c r="N2102" i="3" s="1"/>
  <c r="R2102" i="3" s="1"/>
  <c r="J2103" i="3"/>
  <c r="K2103" i="3"/>
  <c r="L2103" i="3"/>
  <c r="M2103" i="3" s="1"/>
  <c r="N2103" i="3" s="1"/>
  <c r="R2103" i="3" s="1"/>
  <c r="J2104" i="3"/>
  <c r="K2104" i="3"/>
  <c r="L2104" i="3"/>
  <c r="M2104" i="3" s="1"/>
  <c r="N2104" i="3" s="1"/>
  <c r="R2104" i="3" s="1"/>
  <c r="J2105" i="3"/>
  <c r="K2105" i="3"/>
  <c r="L2105" i="3"/>
  <c r="M2105" i="3" s="1"/>
  <c r="N2105" i="3" s="1"/>
  <c r="R2105" i="3" s="1"/>
  <c r="J2106" i="3"/>
  <c r="K2106" i="3"/>
  <c r="L2106" i="3"/>
  <c r="M2106" i="3" s="1"/>
  <c r="N2106" i="3" s="1"/>
  <c r="R2106" i="3" s="1"/>
  <c r="J2107" i="3"/>
  <c r="K2107" i="3"/>
  <c r="L2107" i="3"/>
  <c r="M2107" i="3" s="1"/>
  <c r="N2107" i="3" s="1"/>
  <c r="R2107" i="3" s="1"/>
  <c r="J2108" i="3"/>
  <c r="K2108" i="3"/>
  <c r="L2108" i="3"/>
  <c r="M2108" i="3" s="1"/>
  <c r="N2108" i="3" s="1"/>
  <c r="R2108" i="3" s="1"/>
  <c r="J2109" i="3"/>
  <c r="K2109" i="3"/>
  <c r="L2109" i="3"/>
  <c r="M2109" i="3" s="1"/>
  <c r="N2109" i="3" s="1"/>
  <c r="R2109" i="3" s="1"/>
  <c r="J2110" i="3"/>
  <c r="K2110" i="3"/>
  <c r="L2110" i="3"/>
  <c r="M2110" i="3" s="1"/>
  <c r="N2110" i="3" s="1"/>
  <c r="R2110" i="3" s="1"/>
  <c r="J2111" i="3"/>
  <c r="K2111" i="3"/>
  <c r="L2111" i="3"/>
  <c r="M2111" i="3" s="1"/>
  <c r="N2111" i="3" s="1"/>
  <c r="R2111" i="3" s="1"/>
  <c r="J2112" i="3"/>
  <c r="K2112" i="3"/>
  <c r="L2112" i="3"/>
  <c r="M2112" i="3" s="1"/>
  <c r="N2112" i="3" s="1"/>
  <c r="R2112" i="3" s="1"/>
  <c r="J2113" i="3"/>
  <c r="K2113" i="3"/>
  <c r="L2113" i="3"/>
  <c r="M2113" i="3" s="1"/>
  <c r="N2113" i="3" s="1"/>
  <c r="R2113" i="3" s="1"/>
  <c r="J2114" i="3"/>
  <c r="K2114" i="3"/>
  <c r="L2114" i="3"/>
  <c r="M2114" i="3" s="1"/>
  <c r="N2114" i="3" s="1"/>
  <c r="R2114" i="3" s="1"/>
  <c r="J2115" i="3"/>
  <c r="K2115" i="3"/>
  <c r="L2115" i="3"/>
  <c r="M2115" i="3" s="1"/>
  <c r="N2115" i="3" s="1"/>
  <c r="R2115" i="3" s="1"/>
  <c r="J2116" i="3"/>
  <c r="K2116" i="3"/>
  <c r="L2116" i="3"/>
  <c r="M2116" i="3" s="1"/>
  <c r="N2116" i="3" s="1"/>
  <c r="R2116" i="3" s="1"/>
  <c r="J2117" i="3"/>
  <c r="K2117" i="3"/>
  <c r="L2117" i="3"/>
  <c r="M2117" i="3" s="1"/>
  <c r="N2117" i="3" s="1"/>
  <c r="R2117" i="3" s="1"/>
  <c r="J2118" i="3"/>
  <c r="K2118" i="3"/>
  <c r="L2118" i="3"/>
  <c r="M2118" i="3" s="1"/>
  <c r="N2118" i="3" s="1"/>
  <c r="R2118" i="3" s="1"/>
  <c r="J2119" i="3"/>
  <c r="K2119" i="3"/>
  <c r="L2119" i="3"/>
  <c r="M2119" i="3" s="1"/>
  <c r="N2119" i="3" s="1"/>
  <c r="R2119" i="3" s="1"/>
  <c r="J2120" i="3"/>
  <c r="K2120" i="3"/>
  <c r="L2120" i="3"/>
  <c r="M2120" i="3" s="1"/>
  <c r="N2120" i="3" s="1"/>
  <c r="R2120" i="3" s="1"/>
  <c r="J2121" i="3"/>
  <c r="K2121" i="3"/>
  <c r="L2121" i="3"/>
  <c r="M2121" i="3" s="1"/>
  <c r="N2121" i="3" s="1"/>
  <c r="R2121" i="3" s="1"/>
  <c r="J2122" i="3"/>
  <c r="K2122" i="3"/>
  <c r="L2122" i="3"/>
  <c r="M2122" i="3" s="1"/>
  <c r="N2122" i="3" s="1"/>
  <c r="R2122" i="3" s="1"/>
  <c r="J2123" i="3"/>
  <c r="K2123" i="3"/>
  <c r="L2123" i="3"/>
  <c r="M2123" i="3" s="1"/>
  <c r="N2123" i="3" s="1"/>
  <c r="R2123" i="3" s="1"/>
  <c r="J2124" i="3"/>
  <c r="K2124" i="3"/>
  <c r="L2124" i="3"/>
  <c r="M2124" i="3" s="1"/>
  <c r="N2124" i="3" s="1"/>
  <c r="R2124" i="3" s="1"/>
  <c r="J2125" i="3"/>
  <c r="K2125" i="3"/>
  <c r="L2125" i="3"/>
  <c r="M2125" i="3" s="1"/>
  <c r="N2125" i="3" s="1"/>
  <c r="R2125" i="3" s="1"/>
  <c r="J2126" i="3"/>
  <c r="K2126" i="3"/>
  <c r="L2126" i="3"/>
  <c r="M2126" i="3" s="1"/>
  <c r="N2126" i="3" s="1"/>
  <c r="R2126" i="3" s="1"/>
  <c r="J2127" i="3"/>
  <c r="K2127" i="3"/>
  <c r="L2127" i="3"/>
  <c r="M2127" i="3" s="1"/>
  <c r="N2127" i="3" s="1"/>
  <c r="R2127" i="3" s="1"/>
  <c r="J2128" i="3"/>
  <c r="K2128" i="3"/>
  <c r="L2128" i="3"/>
  <c r="M2128" i="3" s="1"/>
  <c r="N2128" i="3" s="1"/>
  <c r="R2128" i="3" s="1"/>
  <c r="J2129" i="3"/>
  <c r="K2129" i="3"/>
  <c r="L2129" i="3"/>
  <c r="M2129" i="3" s="1"/>
  <c r="N2129" i="3" s="1"/>
  <c r="R2129" i="3" s="1"/>
  <c r="J2130" i="3"/>
  <c r="K2130" i="3"/>
  <c r="L2130" i="3"/>
  <c r="M2130" i="3" s="1"/>
  <c r="N2130" i="3" s="1"/>
  <c r="R2130" i="3" s="1"/>
  <c r="J2131" i="3"/>
  <c r="K2131" i="3"/>
  <c r="L2131" i="3"/>
  <c r="M2131" i="3" s="1"/>
  <c r="N2131" i="3" s="1"/>
  <c r="R2131" i="3" s="1"/>
  <c r="J2132" i="3"/>
  <c r="K2132" i="3"/>
  <c r="L2132" i="3"/>
  <c r="M2132" i="3" s="1"/>
  <c r="N2132" i="3" s="1"/>
  <c r="R2132" i="3" s="1"/>
  <c r="J2133" i="3"/>
  <c r="K2133" i="3"/>
  <c r="L2133" i="3"/>
  <c r="M2133" i="3" s="1"/>
  <c r="N2133" i="3" s="1"/>
  <c r="R2133" i="3" s="1"/>
  <c r="J2134" i="3"/>
  <c r="K2134" i="3"/>
  <c r="L2134" i="3"/>
  <c r="M2134" i="3" s="1"/>
  <c r="N2134" i="3" s="1"/>
  <c r="R2134" i="3" s="1"/>
  <c r="J2135" i="3"/>
  <c r="K2135" i="3"/>
  <c r="L2135" i="3"/>
  <c r="M2135" i="3" s="1"/>
  <c r="N2135" i="3" s="1"/>
  <c r="R2135" i="3" s="1"/>
  <c r="J2136" i="3"/>
  <c r="K2136" i="3"/>
  <c r="L2136" i="3"/>
  <c r="M2136" i="3" s="1"/>
  <c r="N2136" i="3" s="1"/>
  <c r="R2136" i="3" s="1"/>
  <c r="J2137" i="3"/>
  <c r="K2137" i="3"/>
  <c r="L2137" i="3"/>
  <c r="M2137" i="3" s="1"/>
  <c r="N2137" i="3" s="1"/>
  <c r="R2137" i="3" s="1"/>
  <c r="J2138" i="3"/>
  <c r="K2138" i="3"/>
  <c r="L2138" i="3"/>
  <c r="M2138" i="3" s="1"/>
  <c r="N2138" i="3" s="1"/>
  <c r="R2138" i="3" s="1"/>
  <c r="J2139" i="3"/>
  <c r="K2139" i="3"/>
  <c r="L2139" i="3"/>
  <c r="M2139" i="3" s="1"/>
  <c r="N2139" i="3" s="1"/>
  <c r="R2139" i="3" s="1"/>
  <c r="J2140" i="3"/>
  <c r="K2140" i="3"/>
  <c r="L2140" i="3"/>
  <c r="M2140" i="3" s="1"/>
  <c r="N2140" i="3" s="1"/>
  <c r="R2140" i="3" s="1"/>
  <c r="J2141" i="3"/>
  <c r="K2141" i="3"/>
  <c r="L2141" i="3"/>
  <c r="M2141" i="3" s="1"/>
  <c r="N2141" i="3" s="1"/>
  <c r="R2141" i="3" s="1"/>
  <c r="J2142" i="3"/>
  <c r="K2142" i="3"/>
  <c r="L2142" i="3"/>
  <c r="M2142" i="3" s="1"/>
  <c r="N2142" i="3" s="1"/>
  <c r="R2142" i="3" s="1"/>
  <c r="J2143" i="3"/>
  <c r="K2143" i="3"/>
  <c r="L2143" i="3"/>
  <c r="M2143" i="3" s="1"/>
  <c r="N2143" i="3" s="1"/>
  <c r="R2143" i="3" s="1"/>
  <c r="J2144" i="3"/>
  <c r="K2144" i="3"/>
  <c r="L2144" i="3"/>
  <c r="M2144" i="3" s="1"/>
  <c r="N2144" i="3" s="1"/>
  <c r="R2144" i="3" s="1"/>
  <c r="J2145" i="3"/>
  <c r="K2145" i="3"/>
  <c r="L2145" i="3"/>
  <c r="M2145" i="3" s="1"/>
  <c r="N2145" i="3" s="1"/>
  <c r="R2145" i="3" s="1"/>
  <c r="J2146" i="3"/>
  <c r="K2146" i="3"/>
  <c r="L2146" i="3"/>
  <c r="M2146" i="3" s="1"/>
  <c r="N2146" i="3" s="1"/>
  <c r="R2146" i="3" s="1"/>
  <c r="J2147" i="3"/>
  <c r="K2147" i="3"/>
  <c r="L2147" i="3"/>
  <c r="M2147" i="3" s="1"/>
  <c r="N2147" i="3" s="1"/>
  <c r="R2147" i="3" s="1"/>
  <c r="J2148" i="3"/>
  <c r="K2148" i="3"/>
  <c r="L2148" i="3"/>
  <c r="M2148" i="3" s="1"/>
  <c r="N2148" i="3" s="1"/>
  <c r="R2148" i="3" s="1"/>
  <c r="J2149" i="3"/>
  <c r="K2149" i="3"/>
  <c r="L2149" i="3"/>
  <c r="M2149" i="3" s="1"/>
  <c r="N2149" i="3" s="1"/>
  <c r="R2149" i="3" s="1"/>
  <c r="J2150" i="3"/>
  <c r="K2150" i="3"/>
  <c r="L2150" i="3"/>
  <c r="M2150" i="3" s="1"/>
  <c r="N2150" i="3" s="1"/>
  <c r="R2150" i="3" s="1"/>
  <c r="J2151" i="3"/>
  <c r="K2151" i="3"/>
  <c r="L2151" i="3"/>
  <c r="M2151" i="3" s="1"/>
  <c r="N2151" i="3" s="1"/>
  <c r="R2151" i="3" s="1"/>
  <c r="J2152" i="3"/>
  <c r="K2152" i="3"/>
  <c r="L2152" i="3"/>
  <c r="M2152" i="3" s="1"/>
  <c r="N2152" i="3" s="1"/>
  <c r="R2152" i="3" s="1"/>
  <c r="J2153" i="3"/>
  <c r="K2153" i="3"/>
  <c r="L2153" i="3"/>
  <c r="M2153" i="3" s="1"/>
  <c r="N2153" i="3" s="1"/>
  <c r="R2153" i="3" s="1"/>
  <c r="J2154" i="3"/>
  <c r="K2154" i="3"/>
  <c r="L2154" i="3"/>
  <c r="M2154" i="3" s="1"/>
  <c r="N2154" i="3" s="1"/>
  <c r="R2154" i="3" s="1"/>
  <c r="J2155" i="3"/>
  <c r="K2155" i="3"/>
  <c r="L2155" i="3"/>
  <c r="M2155" i="3" s="1"/>
  <c r="N2155" i="3" s="1"/>
  <c r="R2155" i="3" s="1"/>
  <c r="J2156" i="3"/>
  <c r="K2156" i="3"/>
  <c r="L2156" i="3"/>
  <c r="M2156" i="3" s="1"/>
  <c r="N2156" i="3" s="1"/>
  <c r="R2156" i="3" s="1"/>
  <c r="J2157" i="3"/>
  <c r="K2157" i="3"/>
  <c r="L2157" i="3"/>
  <c r="M2157" i="3" s="1"/>
  <c r="N2157" i="3" s="1"/>
  <c r="R2157" i="3" s="1"/>
  <c r="J2158" i="3"/>
  <c r="K2158" i="3"/>
  <c r="L2158" i="3"/>
  <c r="M2158" i="3" s="1"/>
  <c r="N2158" i="3" s="1"/>
  <c r="R2158" i="3" s="1"/>
  <c r="J2159" i="3"/>
  <c r="K2159" i="3"/>
  <c r="L2159" i="3"/>
  <c r="M2159" i="3" s="1"/>
  <c r="N2159" i="3" s="1"/>
  <c r="R2159" i="3" s="1"/>
  <c r="J2160" i="3"/>
  <c r="K2160" i="3"/>
  <c r="L2160" i="3"/>
  <c r="M2160" i="3" s="1"/>
  <c r="N2160" i="3" s="1"/>
  <c r="R2160" i="3" s="1"/>
  <c r="J2161" i="3"/>
  <c r="K2161" i="3"/>
  <c r="L2161" i="3"/>
  <c r="M2161" i="3" s="1"/>
  <c r="N2161" i="3" s="1"/>
  <c r="R2161" i="3" s="1"/>
  <c r="J2162" i="3"/>
  <c r="K2162" i="3"/>
  <c r="L2162" i="3"/>
  <c r="M2162" i="3" s="1"/>
  <c r="N2162" i="3" s="1"/>
  <c r="R2162" i="3" s="1"/>
  <c r="J2163" i="3"/>
  <c r="K2163" i="3"/>
  <c r="L2163" i="3"/>
  <c r="M2163" i="3" s="1"/>
  <c r="N2163" i="3" s="1"/>
  <c r="R2163" i="3" s="1"/>
  <c r="J2164" i="3"/>
  <c r="K2164" i="3"/>
  <c r="L2164" i="3"/>
  <c r="M2164" i="3" s="1"/>
  <c r="N2164" i="3" s="1"/>
  <c r="R2164" i="3" s="1"/>
  <c r="J2165" i="3"/>
  <c r="K2165" i="3"/>
  <c r="L2165" i="3"/>
  <c r="M2165" i="3" s="1"/>
  <c r="N2165" i="3" s="1"/>
  <c r="R2165" i="3" s="1"/>
  <c r="J2166" i="3"/>
  <c r="K2166" i="3"/>
  <c r="L2166" i="3"/>
  <c r="M2166" i="3" s="1"/>
  <c r="N2166" i="3" s="1"/>
  <c r="R2166" i="3" s="1"/>
  <c r="J2167" i="3"/>
  <c r="K2167" i="3"/>
  <c r="L2167" i="3"/>
  <c r="M2167" i="3" s="1"/>
  <c r="N2167" i="3" s="1"/>
  <c r="R2167" i="3" s="1"/>
  <c r="J2168" i="3"/>
  <c r="K2168" i="3"/>
  <c r="L2168" i="3"/>
  <c r="M2168" i="3" s="1"/>
  <c r="N2168" i="3" s="1"/>
  <c r="R2168" i="3" s="1"/>
  <c r="J2169" i="3"/>
  <c r="K2169" i="3"/>
  <c r="L2169" i="3"/>
  <c r="M2169" i="3" s="1"/>
  <c r="N2169" i="3" s="1"/>
  <c r="R2169" i="3" s="1"/>
  <c r="J2170" i="3"/>
  <c r="K2170" i="3"/>
  <c r="L2170" i="3"/>
  <c r="M2170" i="3" s="1"/>
  <c r="N2170" i="3" s="1"/>
  <c r="R2170" i="3" s="1"/>
  <c r="J2171" i="3"/>
  <c r="K2171" i="3"/>
  <c r="L2171" i="3"/>
  <c r="M2171" i="3" s="1"/>
  <c r="N2171" i="3" s="1"/>
  <c r="R2171" i="3" s="1"/>
  <c r="J2172" i="3"/>
  <c r="K2172" i="3"/>
  <c r="L2172" i="3"/>
  <c r="M2172" i="3" s="1"/>
  <c r="N2172" i="3" s="1"/>
  <c r="R2172" i="3" s="1"/>
  <c r="J2173" i="3"/>
  <c r="K2173" i="3"/>
  <c r="L2173" i="3"/>
  <c r="M2173" i="3" s="1"/>
  <c r="N2173" i="3" s="1"/>
  <c r="R2173" i="3" s="1"/>
  <c r="J2174" i="3"/>
  <c r="K2174" i="3"/>
  <c r="L2174" i="3"/>
  <c r="M2174" i="3" s="1"/>
  <c r="N2174" i="3" s="1"/>
  <c r="R2174" i="3" s="1"/>
  <c r="J2175" i="3"/>
  <c r="K2175" i="3"/>
  <c r="L2175" i="3"/>
  <c r="M2175" i="3" s="1"/>
  <c r="N2175" i="3" s="1"/>
  <c r="R2175" i="3" s="1"/>
  <c r="J2176" i="3"/>
  <c r="K2176" i="3"/>
  <c r="L2176" i="3"/>
  <c r="M2176" i="3" s="1"/>
  <c r="N2176" i="3" s="1"/>
  <c r="R2176" i="3" s="1"/>
  <c r="J2177" i="3"/>
  <c r="K2177" i="3"/>
  <c r="L2177" i="3"/>
  <c r="M2177" i="3" s="1"/>
  <c r="N2177" i="3" s="1"/>
  <c r="R2177" i="3" s="1"/>
  <c r="J2178" i="3"/>
  <c r="K2178" i="3"/>
  <c r="L2178" i="3"/>
  <c r="M2178" i="3" s="1"/>
  <c r="N2178" i="3" s="1"/>
  <c r="R2178" i="3" s="1"/>
  <c r="J2179" i="3"/>
  <c r="K2179" i="3"/>
  <c r="L2179" i="3"/>
  <c r="M2179" i="3" s="1"/>
  <c r="N2179" i="3" s="1"/>
  <c r="R2179" i="3" s="1"/>
  <c r="J2180" i="3"/>
  <c r="K2180" i="3"/>
  <c r="L2180" i="3"/>
  <c r="M2180" i="3" s="1"/>
  <c r="N2180" i="3" s="1"/>
  <c r="R2180" i="3" s="1"/>
  <c r="J2181" i="3"/>
  <c r="K2181" i="3"/>
  <c r="L2181" i="3"/>
  <c r="M2181" i="3" s="1"/>
  <c r="N2181" i="3" s="1"/>
  <c r="R2181" i="3" s="1"/>
  <c r="J2182" i="3"/>
  <c r="K2182" i="3"/>
  <c r="L2182" i="3"/>
  <c r="M2182" i="3" s="1"/>
  <c r="N2182" i="3" s="1"/>
  <c r="R2182" i="3" s="1"/>
  <c r="J2183" i="3"/>
  <c r="K2183" i="3"/>
  <c r="L2183" i="3"/>
  <c r="M2183" i="3" s="1"/>
  <c r="N2183" i="3" s="1"/>
  <c r="R2183" i="3" s="1"/>
  <c r="J2184" i="3"/>
  <c r="K2184" i="3"/>
  <c r="L2184" i="3"/>
  <c r="M2184" i="3" s="1"/>
  <c r="N2184" i="3" s="1"/>
  <c r="R2184" i="3" s="1"/>
  <c r="J2185" i="3"/>
  <c r="K2185" i="3"/>
  <c r="L2185" i="3"/>
  <c r="M2185" i="3" s="1"/>
  <c r="N2185" i="3" s="1"/>
  <c r="R2185" i="3" s="1"/>
  <c r="J2186" i="3"/>
  <c r="K2186" i="3"/>
  <c r="L2186" i="3"/>
  <c r="M2186" i="3" s="1"/>
  <c r="N2186" i="3" s="1"/>
  <c r="R2186" i="3" s="1"/>
  <c r="J2187" i="3"/>
  <c r="K2187" i="3"/>
  <c r="L2187" i="3"/>
  <c r="M2187" i="3" s="1"/>
  <c r="N2187" i="3" s="1"/>
  <c r="R2187" i="3" s="1"/>
  <c r="J2188" i="3"/>
  <c r="K2188" i="3"/>
  <c r="L2188" i="3"/>
  <c r="M2188" i="3" s="1"/>
  <c r="N2188" i="3" s="1"/>
  <c r="R2188" i="3" s="1"/>
  <c r="J2189" i="3"/>
  <c r="K2189" i="3"/>
  <c r="L2189" i="3"/>
  <c r="M2189" i="3" s="1"/>
  <c r="N2189" i="3" s="1"/>
  <c r="R2189" i="3" s="1"/>
  <c r="J2190" i="3"/>
  <c r="K2190" i="3"/>
  <c r="L2190" i="3"/>
  <c r="M2190" i="3" s="1"/>
  <c r="N2190" i="3" s="1"/>
  <c r="R2190" i="3" s="1"/>
  <c r="J2191" i="3"/>
  <c r="K2191" i="3"/>
  <c r="L2191" i="3"/>
  <c r="M2191" i="3" s="1"/>
  <c r="N2191" i="3" s="1"/>
  <c r="R2191" i="3" s="1"/>
  <c r="J2192" i="3"/>
  <c r="K2192" i="3"/>
  <c r="L2192" i="3"/>
  <c r="M2192" i="3" s="1"/>
  <c r="N2192" i="3" s="1"/>
  <c r="R2192" i="3" s="1"/>
  <c r="J2193" i="3"/>
  <c r="K2193" i="3"/>
  <c r="L2193" i="3"/>
  <c r="M2193" i="3" s="1"/>
  <c r="N2193" i="3" s="1"/>
  <c r="R2193" i="3" s="1"/>
  <c r="J2194" i="3"/>
  <c r="K2194" i="3"/>
  <c r="L2194" i="3"/>
  <c r="M2194" i="3" s="1"/>
  <c r="N2194" i="3" s="1"/>
  <c r="R2194" i="3" s="1"/>
  <c r="J2195" i="3"/>
  <c r="K2195" i="3"/>
  <c r="L2195" i="3"/>
  <c r="M2195" i="3" s="1"/>
  <c r="N2195" i="3" s="1"/>
  <c r="R2195" i="3" s="1"/>
  <c r="J2196" i="3"/>
  <c r="K2196" i="3"/>
  <c r="L2196" i="3"/>
  <c r="M2196" i="3" s="1"/>
  <c r="N2196" i="3" s="1"/>
  <c r="R2196" i="3" s="1"/>
  <c r="J2197" i="3"/>
  <c r="K2197" i="3"/>
  <c r="L2197" i="3"/>
  <c r="M2197" i="3" s="1"/>
  <c r="N2197" i="3" s="1"/>
  <c r="R2197" i="3" s="1"/>
  <c r="J2198" i="3"/>
  <c r="K2198" i="3"/>
  <c r="L2198" i="3"/>
  <c r="M2198" i="3" s="1"/>
  <c r="N2198" i="3" s="1"/>
  <c r="R2198" i="3" s="1"/>
  <c r="J2199" i="3"/>
  <c r="K2199" i="3"/>
  <c r="L2199" i="3"/>
  <c r="M2199" i="3" s="1"/>
  <c r="N2199" i="3" s="1"/>
  <c r="R2199" i="3" s="1"/>
  <c r="J2200" i="3"/>
  <c r="K2200" i="3"/>
  <c r="L2200" i="3"/>
  <c r="M2200" i="3" s="1"/>
  <c r="N2200" i="3" s="1"/>
  <c r="R2200" i="3" s="1"/>
  <c r="J2201" i="3"/>
  <c r="K2201" i="3"/>
  <c r="L2201" i="3"/>
  <c r="M2201" i="3" s="1"/>
  <c r="N2201" i="3" s="1"/>
  <c r="R2201" i="3" s="1"/>
  <c r="J2202" i="3"/>
  <c r="K2202" i="3"/>
  <c r="L2202" i="3"/>
  <c r="M2202" i="3" s="1"/>
  <c r="N2202" i="3" s="1"/>
  <c r="R2202" i="3" s="1"/>
  <c r="J2203" i="3"/>
  <c r="K2203" i="3"/>
  <c r="L2203" i="3"/>
  <c r="M2203" i="3" s="1"/>
  <c r="N2203" i="3" s="1"/>
  <c r="R2203" i="3" s="1"/>
  <c r="J2204" i="3"/>
  <c r="K2204" i="3"/>
  <c r="L2204" i="3"/>
  <c r="M2204" i="3" s="1"/>
  <c r="N2204" i="3" s="1"/>
  <c r="R2204" i="3" s="1"/>
  <c r="J2205" i="3"/>
  <c r="K2205" i="3"/>
  <c r="L2205" i="3"/>
  <c r="M2205" i="3" s="1"/>
  <c r="N2205" i="3" s="1"/>
  <c r="R2205" i="3" s="1"/>
  <c r="J2206" i="3"/>
  <c r="K2206" i="3"/>
  <c r="L2206" i="3"/>
  <c r="M2206" i="3" s="1"/>
  <c r="N2206" i="3" s="1"/>
  <c r="R2206" i="3" s="1"/>
  <c r="J2207" i="3"/>
  <c r="K2207" i="3"/>
  <c r="L2207" i="3"/>
  <c r="M2207" i="3" s="1"/>
  <c r="N2207" i="3" s="1"/>
  <c r="R2207" i="3" s="1"/>
  <c r="J2208" i="3"/>
  <c r="K2208" i="3"/>
  <c r="L2208" i="3"/>
  <c r="M2208" i="3" s="1"/>
  <c r="N2208" i="3" s="1"/>
  <c r="R2208" i="3" s="1"/>
  <c r="J2209" i="3"/>
  <c r="K2209" i="3"/>
  <c r="L2209" i="3"/>
  <c r="M2209" i="3" s="1"/>
  <c r="N2209" i="3" s="1"/>
  <c r="R2209" i="3" s="1"/>
  <c r="J2210" i="3"/>
  <c r="K2210" i="3"/>
  <c r="L2210" i="3"/>
  <c r="M2210" i="3" s="1"/>
  <c r="N2210" i="3" s="1"/>
  <c r="R2210" i="3" s="1"/>
  <c r="J2211" i="3"/>
  <c r="K2211" i="3"/>
  <c r="L2211" i="3"/>
  <c r="M2211" i="3" s="1"/>
  <c r="N2211" i="3" s="1"/>
  <c r="R2211" i="3" s="1"/>
  <c r="J2212" i="3"/>
  <c r="K2212" i="3"/>
  <c r="L2212" i="3"/>
  <c r="M2212" i="3" s="1"/>
  <c r="N2212" i="3" s="1"/>
  <c r="R2212" i="3" s="1"/>
  <c r="J2213" i="3"/>
  <c r="K2213" i="3"/>
  <c r="L2213" i="3"/>
  <c r="M2213" i="3" s="1"/>
  <c r="N2213" i="3" s="1"/>
  <c r="R2213" i="3" s="1"/>
  <c r="J2214" i="3"/>
  <c r="K2214" i="3"/>
  <c r="L2214" i="3"/>
  <c r="M2214" i="3" s="1"/>
  <c r="N2214" i="3" s="1"/>
  <c r="R2214" i="3" s="1"/>
  <c r="J2215" i="3"/>
  <c r="K2215" i="3"/>
  <c r="L2215" i="3"/>
  <c r="M2215" i="3" s="1"/>
  <c r="N2215" i="3" s="1"/>
  <c r="R2215" i="3" s="1"/>
  <c r="J2216" i="3"/>
  <c r="K2216" i="3"/>
  <c r="L2216" i="3"/>
  <c r="M2216" i="3" s="1"/>
  <c r="N2216" i="3" s="1"/>
  <c r="R2216" i="3" s="1"/>
  <c r="J2217" i="3"/>
  <c r="K2217" i="3"/>
  <c r="L2217" i="3"/>
  <c r="M2217" i="3" s="1"/>
  <c r="N2217" i="3" s="1"/>
  <c r="R2217" i="3" s="1"/>
  <c r="J2218" i="3"/>
  <c r="K2218" i="3"/>
  <c r="L2218" i="3"/>
  <c r="M2218" i="3" s="1"/>
  <c r="N2218" i="3" s="1"/>
  <c r="R2218" i="3" s="1"/>
  <c r="J2219" i="3"/>
  <c r="K2219" i="3"/>
  <c r="L2219" i="3"/>
  <c r="M2219" i="3" s="1"/>
  <c r="N2219" i="3" s="1"/>
  <c r="R2219" i="3" s="1"/>
  <c r="J2220" i="3"/>
  <c r="K2220" i="3"/>
  <c r="L2220" i="3"/>
  <c r="M2220" i="3" s="1"/>
  <c r="N2220" i="3" s="1"/>
  <c r="R2220" i="3" s="1"/>
  <c r="J2221" i="3"/>
  <c r="K2221" i="3"/>
  <c r="L2221" i="3"/>
  <c r="M2221" i="3" s="1"/>
  <c r="N2221" i="3" s="1"/>
  <c r="R2221" i="3" s="1"/>
  <c r="J2222" i="3"/>
  <c r="K2222" i="3"/>
  <c r="L2222" i="3"/>
  <c r="M2222" i="3" s="1"/>
  <c r="N2222" i="3" s="1"/>
  <c r="R2222" i="3" s="1"/>
  <c r="J2223" i="3"/>
  <c r="K2223" i="3"/>
  <c r="L2223" i="3"/>
  <c r="M2223" i="3" s="1"/>
  <c r="N2223" i="3" s="1"/>
  <c r="R2223" i="3" s="1"/>
  <c r="J2224" i="3"/>
  <c r="K2224" i="3"/>
  <c r="L2224" i="3"/>
  <c r="M2224" i="3" s="1"/>
  <c r="N2224" i="3" s="1"/>
  <c r="R2224" i="3" s="1"/>
  <c r="J2225" i="3"/>
  <c r="K2225" i="3"/>
  <c r="L2225" i="3"/>
  <c r="M2225" i="3" s="1"/>
  <c r="N2225" i="3" s="1"/>
  <c r="R2225" i="3" s="1"/>
  <c r="J2226" i="3"/>
  <c r="K2226" i="3"/>
  <c r="L2226" i="3"/>
  <c r="M2226" i="3" s="1"/>
  <c r="N2226" i="3" s="1"/>
  <c r="R2226" i="3" s="1"/>
  <c r="J2227" i="3"/>
  <c r="K2227" i="3"/>
  <c r="L2227" i="3"/>
  <c r="M2227" i="3" s="1"/>
  <c r="N2227" i="3" s="1"/>
  <c r="R2227" i="3" s="1"/>
  <c r="J2228" i="3"/>
  <c r="K2228" i="3"/>
  <c r="L2228" i="3"/>
  <c r="M2228" i="3" s="1"/>
  <c r="N2228" i="3" s="1"/>
  <c r="R2228" i="3" s="1"/>
  <c r="J2229" i="3"/>
  <c r="K2229" i="3"/>
  <c r="L2229" i="3"/>
  <c r="M2229" i="3" s="1"/>
  <c r="N2229" i="3" s="1"/>
  <c r="R2229" i="3" s="1"/>
  <c r="J2230" i="3"/>
  <c r="K2230" i="3"/>
  <c r="L2230" i="3"/>
  <c r="M2230" i="3" s="1"/>
  <c r="N2230" i="3" s="1"/>
  <c r="R2230" i="3" s="1"/>
  <c r="J2231" i="3"/>
  <c r="K2231" i="3"/>
  <c r="L2231" i="3"/>
  <c r="M2231" i="3" s="1"/>
  <c r="N2231" i="3" s="1"/>
  <c r="R2231" i="3" s="1"/>
  <c r="J2232" i="3"/>
  <c r="K2232" i="3"/>
  <c r="L2232" i="3"/>
  <c r="M2232" i="3" s="1"/>
  <c r="N2232" i="3" s="1"/>
  <c r="R2232" i="3" s="1"/>
  <c r="J2233" i="3"/>
  <c r="K2233" i="3"/>
  <c r="L2233" i="3"/>
  <c r="M2233" i="3" s="1"/>
  <c r="N2233" i="3" s="1"/>
  <c r="R2233" i="3" s="1"/>
  <c r="J2234" i="3"/>
  <c r="K2234" i="3"/>
  <c r="L2234" i="3"/>
  <c r="M2234" i="3" s="1"/>
  <c r="N2234" i="3" s="1"/>
  <c r="R2234" i="3" s="1"/>
  <c r="J2235" i="3"/>
  <c r="K2235" i="3"/>
  <c r="L2235" i="3"/>
  <c r="M2235" i="3" s="1"/>
  <c r="N2235" i="3" s="1"/>
  <c r="R2235" i="3" s="1"/>
  <c r="J2236" i="3"/>
  <c r="K2236" i="3"/>
  <c r="L2236" i="3"/>
  <c r="M2236" i="3" s="1"/>
  <c r="N2236" i="3" s="1"/>
  <c r="R2236" i="3" s="1"/>
  <c r="J2237" i="3"/>
  <c r="K2237" i="3"/>
  <c r="L2237" i="3"/>
  <c r="M2237" i="3" s="1"/>
  <c r="N2237" i="3" s="1"/>
  <c r="R2237" i="3" s="1"/>
  <c r="J2238" i="3"/>
  <c r="K2238" i="3"/>
  <c r="L2238" i="3"/>
  <c r="M2238" i="3" s="1"/>
  <c r="N2238" i="3" s="1"/>
  <c r="R2238" i="3" s="1"/>
  <c r="J2239" i="3"/>
  <c r="K2239" i="3"/>
  <c r="L2239" i="3"/>
  <c r="M2239" i="3" s="1"/>
  <c r="N2239" i="3" s="1"/>
  <c r="R2239" i="3" s="1"/>
  <c r="J2240" i="3"/>
  <c r="K2240" i="3"/>
  <c r="L2240" i="3"/>
  <c r="M2240" i="3" s="1"/>
  <c r="N2240" i="3" s="1"/>
  <c r="R2240" i="3" s="1"/>
  <c r="J2241" i="3"/>
  <c r="K2241" i="3"/>
  <c r="L2241" i="3"/>
  <c r="M2241" i="3" s="1"/>
  <c r="N2241" i="3" s="1"/>
  <c r="R2241" i="3" s="1"/>
  <c r="J2242" i="3"/>
  <c r="K2242" i="3"/>
  <c r="L2242" i="3"/>
  <c r="M2242" i="3" s="1"/>
  <c r="N2242" i="3" s="1"/>
  <c r="R2242" i="3" s="1"/>
  <c r="J2243" i="3"/>
  <c r="K2243" i="3"/>
  <c r="L2243" i="3"/>
  <c r="M2243" i="3" s="1"/>
  <c r="N2243" i="3" s="1"/>
  <c r="R2243" i="3" s="1"/>
  <c r="J2244" i="3"/>
  <c r="K2244" i="3"/>
  <c r="L2244" i="3"/>
  <c r="M2244" i="3" s="1"/>
  <c r="N2244" i="3" s="1"/>
  <c r="R2244" i="3" s="1"/>
  <c r="J2245" i="3"/>
  <c r="K2245" i="3"/>
  <c r="L2245" i="3"/>
  <c r="M2245" i="3" s="1"/>
  <c r="N2245" i="3" s="1"/>
  <c r="R2245" i="3" s="1"/>
  <c r="J2246" i="3"/>
  <c r="K2246" i="3"/>
  <c r="L2246" i="3"/>
  <c r="M2246" i="3" s="1"/>
  <c r="N2246" i="3" s="1"/>
  <c r="R2246" i="3" s="1"/>
  <c r="J2247" i="3"/>
  <c r="K2247" i="3"/>
  <c r="L2247" i="3"/>
  <c r="M2247" i="3" s="1"/>
  <c r="N2247" i="3" s="1"/>
  <c r="R2247" i="3" s="1"/>
  <c r="J2248" i="3"/>
  <c r="K2248" i="3"/>
  <c r="L2248" i="3"/>
  <c r="M2248" i="3" s="1"/>
  <c r="N2248" i="3" s="1"/>
  <c r="R2248" i="3" s="1"/>
  <c r="J2249" i="3"/>
  <c r="K2249" i="3"/>
  <c r="L2249" i="3"/>
  <c r="M2249" i="3" s="1"/>
  <c r="N2249" i="3" s="1"/>
  <c r="R2249" i="3" s="1"/>
  <c r="J2250" i="3"/>
  <c r="K2250" i="3"/>
  <c r="L2250" i="3"/>
  <c r="M2250" i="3" s="1"/>
  <c r="N2250" i="3" s="1"/>
  <c r="R2250" i="3" s="1"/>
  <c r="J2251" i="3"/>
  <c r="K2251" i="3"/>
  <c r="L2251" i="3"/>
  <c r="M2251" i="3" s="1"/>
  <c r="N2251" i="3" s="1"/>
  <c r="R2251" i="3" s="1"/>
  <c r="J2252" i="3"/>
  <c r="K2252" i="3"/>
  <c r="L2252" i="3"/>
  <c r="M2252" i="3" s="1"/>
  <c r="N2252" i="3" s="1"/>
  <c r="R2252" i="3" s="1"/>
  <c r="J2253" i="3"/>
  <c r="K2253" i="3"/>
  <c r="L2253" i="3"/>
  <c r="M2253" i="3" s="1"/>
  <c r="N2253" i="3" s="1"/>
  <c r="R2253" i="3" s="1"/>
  <c r="J2254" i="3"/>
  <c r="K2254" i="3"/>
  <c r="L2254" i="3"/>
  <c r="M2254" i="3" s="1"/>
  <c r="N2254" i="3" s="1"/>
  <c r="R2254" i="3" s="1"/>
  <c r="J2255" i="3"/>
  <c r="K2255" i="3"/>
  <c r="L2255" i="3"/>
  <c r="M2255" i="3" s="1"/>
  <c r="N2255" i="3" s="1"/>
  <c r="R2255" i="3" s="1"/>
  <c r="J2256" i="3"/>
  <c r="K2256" i="3"/>
  <c r="L2256" i="3"/>
  <c r="M2256" i="3" s="1"/>
  <c r="N2256" i="3" s="1"/>
  <c r="R2256" i="3" s="1"/>
  <c r="J2257" i="3"/>
  <c r="K2257" i="3"/>
  <c r="L2257" i="3"/>
  <c r="M2257" i="3" s="1"/>
  <c r="N2257" i="3" s="1"/>
  <c r="R2257" i="3" s="1"/>
  <c r="J2258" i="3"/>
  <c r="K2258" i="3"/>
  <c r="L2258" i="3"/>
  <c r="M2258" i="3" s="1"/>
  <c r="N2258" i="3" s="1"/>
  <c r="R2258" i="3" s="1"/>
  <c r="J2259" i="3"/>
  <c r="K2259" i="3"/>
  <c r="L2259" i="3"/>
  <c r="M2259" i="3" s="1"/>
  <c r="N2259" i="3" s="1"/>
  <c r="R2259" i="3" s="1"/>
  <c r="J2260" i="3"/>
  <c r="K2260" i="3"/>
  <c r="L2260" i="3"/>
  <c r="M2260" i="3" s="1"/>
  <c r="N2260" i="3" s="1"/>
  <c r="R2260" i="3" s="1"/>
  <c r="J2261" i="3"/>
  <c r="K2261" i="3"/>
  <c r="L2261" i="3"/>
  <c r="M2261" i="3" s="1"/>
  <c r="N2261" i="3" s="1"/>
  <c r="R2261" i="3" s="1"/>
  <c r="J2262" i="3"/>
  <c r="K2262" i="3"/>
  <c r="L2262" i="3"/>
  <c r="M2262" i="3" s="1"/>
  <c r="N2262" i="3" s="1"/>
  <c r="R2262" i="3" s="1"/>
  <c r="J2263" i="3"/>
  <c r="K2263" i="3"/>
  <c r="L2263" i="3"/>
  <c r="M2263" i="3" s="1"/>
  <c r="N2263" i="3" s="1"/>
  <c r="R2263" i="3" s="1"/>
  <c r="J2264" i="3"/>
  <c r="K2264" i="3"/>
  <c r="L2264" i="3"/>
  <c r="M2264" i="3" s="1"/>
  <c r="N2264" i="3" s="1"/>
  <c r="R2264" i="3" s="1"/>
  <c r="J2265" i="3"/>
  <c r="K2265" i="3"/>
  <c r="L2265" i="3"/>
  <c r="M2265" i="3" s="1"/>
  <c r="N2265" i="3" s="1"/>
  <c r="R2265" i="3" s="1"/>
  <c r="J2266" i="3"/>
  <c r="K2266" i="3"/>
  <c r="L2266" i="3"/>
  <c r="M2266" i="3" s="1"/>
  <c r="N2266" i="3" s="1"/>
  <c r="R2266" i="3" s="1"/>
  <c r="J2267" i="3"/>
  <c r="K2267" i="3"/>
  <c r="L2267" i="3"/>
  <c r="M2267" i="3" s="1"/>
  <c r="N2267" i="3" s="1"/>
  <c r="R2267" i="3" s="1"/>
  <c r="J2268" i="3"/>
  <c r="K2268" i="3"/>
  <c r="L2268" i="3"/>
  <c r="M2268" i="3" s="1"/>
  <c r="N2268" i="3" s="1"/>
  <c r="R2268" i="3" s="1"/>
  <c r="J2269" i="3"/>
  <c r="K2269" i="3"/>
  <c r="L2269" i="3"/>
  <c r="M2269" i="3" s="1"/>
  <c r="N2269" i="3" s="1"/>
  <c r="R2269" i="3" s="1"/>
  <c r="J2270" i="3"/>
  <c r="K2270" i="3"/>
  <c r="L2270" i="3"/>
  <c r="M2270" i="3" s="1"/>
  <c r="N2270" i="3" s="1"/>
  <c r="R2270" i="3" s="1"/>
  <c r="J2271" i="3"/>
  <c r="K2271" i="3"/>
  <c r="L2271" i="3"/>
  <c r="M2271" i="3" s="1"/>
  <c r="N2271" i="3" s="1"/>
  <c r="R2271" i="3" s="1"/>
  <c r="J2272" i="3"/>
  <c r="K2272" i="3"/>
  <c r="L2272" i="3"/>
  <c r="M2272" i="3" s="1"/>
  <c r="N2272" i="3" s="1"/>
  <c r="R2272" i="3" s="1"/>
  <c r="J2273" i="3"/>
  <c r="K2273" i="3"/>
  <c r="L2273" i="3"/>
  <c r="M2273" i="3" s="1"/>
  <c r="N2273" i="3" s="1"/>
  <c r="R2273" i="3" s="1"/>
  <c r="J2274" i="3"/>
  <c r="K2274" i="3"/>
  <c r="L2274" i="3"/>
  <c r="M2274" i="3" s="1"/>
  <c r="N2274" i="3" s="1"/>
  <c r="R2274" i="3" s="1"/>
  <c r="J2275" i="3"/>
  <c r="K2275" i="3"/>
  <c r="L2275" i="3"/>
  <c r="M2275" i="3" s="1"/>
  <c r="N2275" i="3" s="1"/>
  <c r="R2275" i="3" s="1"/>
  <c r="J2276" i="3"/>
  <c r="K2276" i="3"/>
  <c r="L2276" i="3"/>
  <c r="M2276" i="3" s="1"/>
  <c r="N2276" i="3" s="1"/>
  <c r="R2276" i="3" s="1"/>
  <c r="J2277" i="3"/>
  <c r="K2277" i="3"/>
  <c r="L2277" i="3"/>
  <c r="M2277" i="3" s="1"/>
  <c r="N2277" i="3" s="1"/>
  <c r="R2277" i="3" s="1"/>
  <c r="J2278" i="3"/>
  <c r="K2278" i="3"/>
  <c r="L2278" i="3"/>
  <c r="M2278" i="3" s="1"/>
  <c r="N2278" i="3" s="1"/>
  <c r="R2278" i="3" s="1"/>
  <c r="J2279" i="3"/>
  <c r="K2279" i="3"/>
  <c r="L2279" i="3"/>
  <c r="M2279" i="3" s="1"/>
  <c r="N2279" i="3" s="1"/>
  <c r="R2279" i="3" s="1"/>
  <c r="J2280" i="3"/>
  <c r="K2280" i="3"/>
  <c r="L2280" i="3"/>
  <c r="M2280" i="3" s="1"/>
  <c r="N2280" i="3" s="1"/>
  <c r="R2280" i="3" s="1"/>
  <c r="J2281" i="3"/>
  <c r="K2281" i="3"/>
  <c r="L2281" i="3"/>
  <c r="M2281" i="3" s="1"/>
  <c r="N2281" i="3" s="1"/>
  <c r="R2281" i="3" s="1"/>
  <c r="J2282" i="3"/>
  <c r="K2282" i="3"/>
  <c r="L2282" i="3"/>
  <c r="M2282" i="3" s="1"/>
  <c r="N2282" i="3" s="1"/>
  <c r="R2282" i="3" s="1"/>
  <c r="J2283" i="3"/>
  <c r="K2283" i="3"/>
  <c r="L2283" i="3"/>
  <c r="M2283" i="3" s="1"/>
  <c r="N2283" i="3" s="1"/>
  <c r="R2283" i="3" s="1"/>
  <c r="J2284" i="3"/>
  <c r="K2284" i="3"/>
  <c r="L2284" i="3"/>
  <c r="M2284" i="3" s="1"/>
  <c r="N2284" i="3" s="1"/>
  <c r="R2284" i="3" s="1"/>
  <c r="J2285" i="3"/>
  <c r="K2285" i="3"/>
  <c r="L2285" i="3"/>
  <c r="M2285" i="3" s="1"/>
  <c r="N2285" i="3" s="1"/>
  <c r="R2285" i="3" s="1"/>
  <c r="J2286" i="3"/>
  <c r="K2286" i="3"/>
  <c r="L2286" i="3"/>
  <c r="M2286" i="3" s="1"/>
  <c r="N2286" i="3" s="1"/>
  <c r="R2286" i="3" s="1"/>
  <c r="J2287" i="3"/>
  <c r="K2287" i="3"/>
  <c r="L2287" i="3"/>
  <c r="M2287" i="3" s="1"/>
  <c r="N2287" i="3" s="1"/>
  <c r="R2287" i="3" s="1"/>
  <c r="J2288" i="3"/>
  <c r="K2288" i="3"/>
  <c r="L2288" i="3"/>
  <c r="M2288" i="3" s="1"/>
  <c r="N2288" i="3" s="1"/>
  <c r="R2288" i="3" s="1"/>
  <c r="J2289" i="3"/>
  <c r="K2289" i="3"/>
  <c r="L2289" i="3"/>
  <c r="M2289" i="3" s="1"/>
  <c r="N2289" i="3" s="1"/>
  <c r="R2289" i="3" s="1"/>
  <c r="J2290" i="3"/>
  <c r="K2290" i="3"/>
  <c r="L2290" i="3"/>
  <c r="M2290" i="3" s="1"/>
  <c r="N2290" i="3" s="1"/>
  <c r="R2290" i="3" s="1"/>
  <c r="J2291" i="3"/>
  <c r="K2291" i="3"/>
  <c r="L2291" i="3"/>
  <c r="M2291" i="3" s="1"/>
  <c r="N2291" i="3" s="1"/>
  <c r="R2291" i="3" s="1"/>
  <c r="J2292" i="3"/>
  <c r="K2292" i="3"/>
  <c r="L2292" i="3"/>
  <c r="M2292" i="3" s="1"/>
  <c r="N2292" i="3" s="1"/>
  <c r="R2292" i="3" s="1"/>
  <c r="J2293" i="3"/>
  <c r="K2293" i="3"/>
  <c r="L2293" i="3"/>
  <c r="M2293" i="3" s="1"/>
  <c r="N2293" i="3" s="1"/>
  <c r="R2293" i="3" s="1"/>
  <c r="J2294" i="3"/>
  <c r="K2294" i="3"/>
  <c r="L2294" i="3"/>
  <c r="M2294" i="3" s="1"/>
  <c r="N2294" i="3" s="1"/>
  <c r="R2294" i="3" s="1"/>
  <c r="J2295" i="3"/>
  <c r="K2295" i="3"/>
  <c r="L2295" i="3"/>
  <c r="M2295" i="3" s="1"/>
  <c r="N2295" i="3" s="1"/>
  <c r="R2295" i="3" s="1"/>
  <c r="J2296" i="3"/>
  <c r="K2296" i="3"/>
  <c r="L2296" i="3"/>
  <c r="M2296" i="3" s="1"/>
  <c r="N2296" i="3" s="1"/>
  <c r="R2296" i="3" s="1"/>
  <c r="J2297" i="3"/>
  <c r="K2297" i="3"/>
  <c r="L2297" i="3"/>
  <c r="M2297" i="3" s="1"/>
  <c r="N2297" i="3" s="1"/>
  <c r="R2297" i="3" s="1"/>
  <c r="J2298" i="3"/>
  <c r="K2298" i="3"/>
  <c r="L2298" i="3"/>
  <c r="M2298" i="3" s="1"/>
  <c r="N2298" i="3" s="1"/>
  <c r="R2298" i="3" s="1"/>
  <c r="J2299" i="3"/>
  <c r="K2299" i="3"/>
  <c r="L2299" i="3"/>
  <c r="M2299" i="3" s="1"/>
  <c r="N2299" i="3" s="1"/>
  <c r="R2299" i="3" s="1"/>
  <c r="J2300" i="3"/>
  <c r="K2300" i="3"/>
  <c r="L2300" i="3"/>
  <c r="M2300" i="3" s="1"/>
  <c r="N2300" i="3" s="1"/>
  <c r="R2300" i="3" s="1"/>
  <c r="J2301" i="3"/>
  <c r="K2301" i="3"/>
  <c r="L2301" i="3"/>
  <c r="M2301" i="3" s="1"/>
  <c r="N2301" i="3" s="1"/>
  <c r="R2301" i="3" s="1"/>
  <c r="J2302" i="3"/>
  <c r="K2302" i="3"/>
  <c r="L2302" i="3"/>
  <c r="M2302" i="3" s="1"/>
  <c r="N2302" i="3" s="1"/>
  <c r="R2302" i="3" s="1"/>
  <c r="J2303" i="3"/>
  <c r="K2303" i="3"/>
  <c r="L2303" i="3"/>
  <c r="M2303" i="3" s="1"/>
  <c r="N2303" i="3" s="1"/>
  <c r="R2303" i="3" s="1"/>
  <c r="J2304" i="3"/>
  <c r="K2304" i="3"/>
  <c r="L2304" i="3"/>
  <c r="M2304" i="3" s="1"/>
  <c r="N2304" i="3" s="1"/>
  <c r="R2304" i="3" s="1"/>
  <c r="J2305" i="3"/>
  <c r="K2305" i="3"/>
  <c r="L2305" i="3"/>
  <c r="M2305" i="3" s="1"/>
  <c r="N2305" i="3" s="1"/>
  <c r="R2305" i="3" s="1"/>
  <c r="J2306" i="3"/>
  <c r="K2306" i="3"/>
  <c r="L2306" i="3"/>
  <c r="M2306" i="3" s="1"/>
  <c r="N2306" i="3" s="1"/>
  <c r="R2306" i="3" s="1"/>
  <c r="J2307" i="3"/>
  <c r="K2307" i="3"/>
  <c r="L2307" i="3"/>
  <c r="M2307" i="3" s="1"/>
  <c r="N2307" i="3" s="1"/>
  <c r="R2307" i="3" s="1"/>
  <c r="J2308" i="3"/>
  <c r="K2308" i="3"/>
  <c r="L2308" i="3"/>
  <c r="M2308" i="3" s="1"/>
  <c r="N2308" i="3" s="1"/>
  <c r="R2308" i="3" s="1"/>
  <c r="J2309" i="3"/>
  <c r="K2309" i="3"/>
  <c r="L2309" i="3"/>
  <c r="M2309" i="3" s="1"/>
  <c r="N2309" i="3" s="1"/>
  <c r="R2309" i="3" s="1"/>
  <c r="J2310" i="3"/>
  <c r="K2310" i="3"/>
  <c r="L2310" i="3"/>
  <c r="M2310" i="3" s="1"/>
  <c r="N2310" i="3" s="1"/>
  <c r="R2310" i="3" s="1"/>
  <c r="J2311" i="3"/>
  <c r="K2311" i="3"/>
  <c r="L2311" i="3"/>
  <c r="M2311" i="3" s="1"/>
  <c r="N2311" i="3" s="1"/>
  <c r="R2311" i="3" s="1"/>
  <c r="J2312" i="3"/>
  <c r="K2312" i="3"/>
  <c r="L2312" i="3"/>
  <c r="M2312" i="3" s="1"/>
  <c r="N2312" i="3" s="1"/>
  <c r="R2312" i="3" s="1"/>
  <c r="J2313" i="3"/>
  <c r="K2313" i="3"/>
  <c r="L2313" i="3"/>
  <c r="M2313" i="3" s="1"/>
  <c r="N2313" i="3" s="1"/>
  <c r="R2313" i="3" s="1"/>
  <c r="J2314" i="3"/>
  <c r="K2314" i="3"/>
  <c r="L2314" i="3"/>
  <c r="M2314" i="3" s="1"/>
  <c r="N2314" i="3" s="1"/>
  <c r="R2314" i="3" s="1"/>
  <c r="J2315" i="3"/>
  <c r="K2315" i="3"/>
  <c r="L2315" i="3"/>
  <c r="M2315" i="3" s="1"/>
  <c r="N2315" i="3" s="1"/>
  <c r="R2315" i="3" s="1"/>
  <c r="J2316" i="3"/>
  <c r="K2316" i="3"/>
  <c r="L2316" i="3"/>
  <c r="M2316" i="3" s="1"/>
  <c r="N2316" i="3" s="1"/>
  <c r="R2316" i="3" s="1"/>
  <c r="J2317" i="3"/>
  <c r="K2317" i="3"/>
  <c r="L2317" i="3"/>
  <c r="M2317" i="3" s="1"/>
  <c r="N2317" i="3" s="1"/>
  <c r="R2317" i="3" s="1"/>
  <c r="J2318" i="3"/>
  <c r="K2318" i="3"/>
  <c r="L2318" i="3"/>
  <c r="M2318" i="3" s="1"/>
  <c r="N2318" i="3" s="1"/>
  <c r="R2318" i="3" s="1"/>
  <c r="J2319" i="3"/>
  <c r="K2319" i="3"/>
  <c r="L2319" i="3"/>
  <c r="M2319" i="3" s="1"/>
  <c r="N2319" i="3" s="1"/>
  <c r="R2319" i="3" s="1"/>
  <c r="J2320" i="3"/>
  <c r="K2320" i="3"/>
  <c r="L2320" i="3"/>
  <c r="M2320" i="3" s="1"/>
  <c r="N2320" i="3" s="1"/>
  <c r="R2320" i="3" s="1"/>
  <c r="J2321" i="3"/>
  <c r="K2321" i="3"/>
  <c r="L2321" i="3"/>
  <c r="M2321" i="3" s="1"/>
  <c r="N2321" i="3" s="1"/>
  <c r="R2321" i="3" s="1"/>
  <c r="J2322" i="3"/>
  <c r="K2322" i="3"/>
  <c r="L2322" i="3"/>
  <c r="M2322" i="3" s="1"/>
  <c r="N2322" i="3" s="1"/>
  <c r="R2322" i="3" s="1"/>
  <c r="J2323" i="3"/>
  <c r="K2323" i="3"/>
  <c r="L2323" i="3"/>
  <c r="M2323" i="3" s="1"/>
  <c r="N2323" i="3" s="1"/>
  <c r="R2323" i="3" s="1"/>
  <c r="J2324" i="3"/>
  <c r="K2324" i="3"/>
  <c r="L2324" i="3"/>
  <c r="M2324" i="3" s="1"/>
  <c r="N2324" i="3" s="1"/>
  <c r="R2324" i="3" s="1"/>
  <c r="J2325" i="3"/>
  <c r="K2325" i="3"/>
  <c r="L2325" i="3"/>
  <c r="M2325" i="3" s="1"/>
  <c r="N2325" i="3" s="1"/>
  <c r="R2325" i="3" s="1"/>
  <c r="J2326" i="3"/>
  <c r="K2326" i="3"/>
  <c r="L2326" i="3"/>
  <c r="M2326" i="3" s="1"/>
  <c r="N2326" i="3" s="1"/>
  <c r="R2326" i="3" s="1"/>
  <c r="J2327" i="3"/>
  <c r="K2327" i="3"/>
  <c r="L2327" i="3"/>
  <c r="M2327" i="3" s="1"/>
  <c r="N2327" i="3" s="1"/>
  <c r="R2327" i="3" s="1"/>
  <c r="J2328" i="3"/>
  <c r="K2328" i="3"/>
  <c r="L2328" i="3"/>
  <c r="M2328" i="3" s="1"/>
  <c r="N2328" i="3" s="1"/>
  <c r="R2328" i="3" s="1"/>
  <c r="J2329" i="3"/>
  <c r="K2329" i="3"/>
  <c r="L2329" i="3"/>
  <c r="M2329" i="3" s="1"/>
  <c r="N2329" i="3" s="1"/>
  <c r="R2329" i="3" s="1"/>
  <c r="J2330" i="3"/>
  <c r="K2330" i="3"/>
  <c r="L2330" i="3"/>
  <c r="M2330" i="3" s="1"/>
  <c r="N2330" i="3" s="1"/>
  <c r="R2330" i="3" s="1"/>
  <c r="J2331" i="3"/>
  <c r="K2331" i="3"/>
  <c r="L2331" i="3"/>
  <c r="M2331" i="3" s="1"/>
  <c r="N2331" i="3" s="1"/>
  <c r="R2331" i="3" s="1"/>
  <c r="J2332" i="3"/>
  <c r="K2332" i="3"/>
  <c r="L2332" i="3"/>
  <c r="M2332" i="3" s="1"/>
  <c r="N2332" i="3" s="1"/>
  <c r="R2332" i="3" s="1"/>
  <c r="J2333" i="3"/>
  <c r="K2333" i="3"/>
  <c r="L2333" i="3"/>
  <c r="M2333" i="3" s="1"/>
  <c r="N2333" i="3" s="1"/>
  <c r="R2333" i="3" s="1"/>
  <c r="J2334" i="3"/>
  <c r="K2334" i="3"/>
  <c r="L2334" i="3"/>
  <c r="M2334" i="3" s="1"/>
  <c r="N2334" i="3" s="1"/>
  <c r="R2334" i="3" s="1"/>
  <c r="J2335" i="3"/>
  <c r="K2335" i="3"/>
  <c r="L2335" i="3"/>
  <c r="M2335" i="3" s="1"/>
  <c r="N2335" i="3" s="1"/>
  <c r="R2335" i="3" s="1"/>
  <c r="J2336" i="3"/>
  <c r="K2336" i="3"/>
  <c r="L2336" i="3"/>
  <c r="M2336" i="3" s="1"/>
  <c r="N2336" i="3" s="1"/>
  <c r="R2336" i="3" s="1"/>
  <c r="J2337" i="3"/>
  <c r="K2337" i="3"/>
  <c r="L2337" i="3"/>
  <c r="M2337" i="3" s="1"/>
  <c r="N2337" i="3" s="1"/>
  <c r="R2337" i="3" s="1"/>
  <c r="J2338" i="3"/>
  <c r="K2338" i="3"/>
  <c r="L2338" i="3"/>
  <c r="M2338" i="3" s="1"/>
  <c r="N2338" i="3" s="1"/>
  <c r="R2338" i="3" s="1"/>
  <c r="J2339" i="3"/>
  <c r="K2339" i="3"/>
  <c r="L2339" i="3"/>
  <c r="M2339" i="3" s="1"/>
  <c r="N2339" i="3" s="1"/>
  <c r="R2339" i="3" s="1"/>
  <c r="J2340" i="3"/>
  <c r="K2340" i="3"/>
  <c r="L2340" i="3"/>
  <c r="M2340" i="3" s="1"/>
  <c r="N2340" i="3" s="1"/>
  <c r="R2340" i="3" s="1"/>
  <c r="J2341" i="3"/>
  <c r="K2341" i="3"/>
  <c r="L2341" i="3"/>
  <c r="M2341" i="3" s="1"/>
  <c r="N2341" i="3" s="1"/>
  <c r="R2341" i="3" s="1"/>
  <c r="J2342" i="3"/>
  <c r="K2342" i="3"/>
  <c r="L2342" i="3"/>
  <c r="M2342" i="3" s="1"/>
  <c r="N2342" i="3" s="1"/>
  <c r="R2342" i="3" s="1"/>
  <c r="J2343" i="3"/>
  <c r="K2343" i="3"/>
  <c r="L2343" i="3"/>
  <c r="M2343" i="3" s="1"/>
  <c r="N2343" i="3" s="1"/>
  <c r="R2343" i="3" s="1"/>
  <c r="J2344" i="3"/>
  <c r="K2344" i="3"/>
  <c r="L2344" i="3"/>
  <c r="M2344" i="3" s="1"/>
  <c r="N2344" i="3" s="1"/>
  <c r="R2344" i="3" s="1"/>
  <c r="J2345" i="3"/>
  <c r="K2345" i="3"/>
  <c r="L2345" i="3"/>
  <c r="M2345" i="3" s="1"/>
  <c r="N2345" i="3" s="1"/>
  <c r="R2345" i="3" s="1"/>
  <c r="J2346" i="3"/>
  <c r="K2346" i="3"/>
  <c r="L2346" i="3"/>
  <c r="M2346" i="3" s="1"/>
  <c r="N2346" i="3" s="1"/>
  <c r="R2346" i="3" s="1"/>
  <c r="J2347" i="3"/>
  <c r="K2347" i="3"/>
  <c r="L2347" i="3"/>
  <c r="M2347" i="3" s="1"/>
  <c r="N2347" i="3" s="1"/>
  <c r="R2347" i="3" s="1"/>
  <c r="J2348" i="3"/>
  <c r="K2348" i="3"/>
  <c r="L2348" i="3"/>
  <c r="M2348" i="3" s="1"/>
  <c r="N2348" i="3" s="1"/>
  <c r="R2348" i="3" s="1"/>
  <c r="J2349" i="3"/>
  <c r="K2349" i="3"/>
  <c r="L2349" i="3"/>
  <c r="M2349" i="3" s="1"/>
  <c r="N2349" i="3" s="1"/>
  <c r="R2349" i="3" s="1"/>
  <c r="J2350" i="3"/>
  <c r="K2350" i="3"/>
  <c r="L2350" i="3"/>
  <c r="M2350" i="3" s="1"/>
  <c r="N2350" i="3" s="1"/>
  <c r="R2350" i="3" s="1"/>
  <c r="J2351" i="3"/>
  <c r="K2351" i="3"/>
  <c r="L2351" i="3"/>
  <c r="M2351" i="3" s="1"/>
  <c r="N2351" i="3" s="1"/>
  <c r="R2351" i="3" s="1"/>
  <c r="J2352" i="3"/>
  <c r="K2352" i="3"/>
  <c r="L2352" i="3"/>
  <c r="M2352" i="3" s="1"/>
  <c r="N2352" i="3" s="1"/>
  <c r="R2352" i="3" s="1"/>
  <c r="J2353" i="3"/>
  <c r="K2353" i="3"/>
  <c r="L2353" i="3"/>
  <c r="M2353" i="3" s="1"/>
  <c r="N2353" i="3" s="1"/>
  <c r="R2353" i="3" s="1"/>
  <c r="J2354" i="3"/>
  <c r="K2354" i="3"/>
  <c r="L2354" i="3"/>
  <c r="M2354" i="3" s="1"/>
  <c r="N2354" i="3" s="1"/>
  <c r="R2354" i="3" s="1"/>
  <c r="J2355" i="3"/>
  <c r="K2355" i="3"/>
  <c r="L2355" i="3"/>
  <c r="M2355" i="3" s="1"/>
  <c r="N2355" i="3" s="1"/>
  <c r="R2355" i="3" s="1"/>
  <c r="J2356" i="3"/>
  <c r="K2356" i="3"/>
  <c r="L2356" i="3"/>
  <c r="M2356" i="3" s="1"/>
  <c r="N2356" i="3" s="1"/>
  <c r="R2356" i="3" s="1"/>
  <c r="J2357" i="3"/>
  <c r="K2357" i="3"/>
  <c r="L2357" i="3"/>
  <c r="M2357" i="3" s="1"/>
  <c r="N2357" i="3" s="1"/>
  <c r="R2357" i="3" s="1"/>
  <c r="J2358" i="3"/>
  <c r="K2358" i="3"/>
  <c r="L2358" i="3"/>
  <c r="M2358" i="3" s="1"/>
  <c r="N2358" i="3" s="1"/>
  <c r="R2358" i="3" s="1"/>
  <c r="J2359" i="3"/>
  <c r="K2359" i="3"/>
  <c r="L2359" i="3"/>
  <c r="M2359" i="3" s="1"/>
  <c r="N2359" i="3" s="1"/>
  <c r="R2359" i="3" s="1"/>
  <c r="J2360" i="3"/>
  <c r="K2360" i="3"/>
  <c r="L2360" i="3"/>
  <c r="M2360" i="3" s="1"/>
  <c r="N2360" i="3" s="1"/>
  <c r="R2360" i="3" s="1"/>
  <c r="J2361" i="3"/>
  <c r="K2361" i="3"/>
  <c r="L2361" i="3"/>
  <c r="M2361" i="3" s="1"/>
  <c r="N2361" i="3" s="1"/>
  <c r="R2361" i="3" s="1"/>
  <c r="J2362" i="3"/>
  <c r="K2362" i="3"/>
  <c r="L2362" i="3"/>
  <c r="M2362" i="3" s="1"/>
  <c r="N2362" i="3" s="1"/>
  <c r="R2362" i="3" s="1"/>
  <c r="J2363" i="3"/>
  <c r="K2363" i="3"/>
  <c r="L2363" i="3"/>
  <c r="M2363" i="3" s="1"/>
  <c r="N2363" i="3" s="1"/>
  <c r="R2363" i="3" s="1"/>
  <c r="J2364" i="3"/>
  <c r="K2364" i="3"/>
  <c r="L2364" i="3"/>
  <c r="M2364" i="3" s="1"/>
  <c r="N2364" i="3" s="1"/>
  <c r="R2364" i="3" s="1"/>
  <c r="J2365" i="3"/>
  <c r="K2365" i="3"/>
  <c r="L2365" i="3"/>
  <c r="M2365" i="3" s="1"/>
  <c r="N2365" i="3" s="1"/>
  <c r="R2365" i="3" s="1"/>
  <c r="J2366" i="3"/>
  <c r="K2366" i="3"/>
  <c r="L2366" i="3"/>
  <c r="M2366" i="3" s="1"/>
  <c r="N2366" i="3" s="1"/>
  <c r="R2366" i="3" s="1"/>
  <c r="J2367" i="3"/>
  <c r="K2367" i="3"/>
  <c r="L2367" i="3"/>
  <c r="M2367" i="3" s="1"/>
  <c r="N2367" i="3" s="1"/>
  <c r="R2367" i="3" s="1"/>
  <c r="J2368" i="3"/>
  <c r="K2368" i="3"/>
  <c r="L2368" i="3"/>
  <c r="M2368" i="3" s="1"/>
  <c r="N2368" i="3" s="1"/>
  <c r="R2368" i="3" s="1"/>
  <c r="J2369" i="3"/>
  <c r="K2369" i="3"/>
  <c r="L2369" i="3"/>
  <c r="M2369" i="3" s="1"/>
  <c r="N2369" i="3" s="1"/>
  <c r="R2369" i="3" s="1"/>
  <c r="J2370" i="3"/>
  <c r="K2370" i="3"/>
  <c r="L2370" i="3"/>
  <c r="M2370" i="3" s="1"/>
  <c r="N2370" i="3" s="1"/>
  <c r="R2370" i="3" s="1"/>
  <c r="J2371" i="3"/>
  <c r="K2371" i="3"/>
  <c r="L2371" i="3"/>
  <c r="M2371" i="3" s="1"/>
  <c r="N2371" i="3" s="1"/>
  <c r="R2371" i="3" s="1"/>
  <c r="J2372" i="3"/>
  <c r="K2372" i="3"/>
  <c r="L2372" i="3"/>
  <c r="M2372" i="3" s="1"/>
  <c r="N2372" i="3" s="1"/>
  <c r="R2372" i="3" s="1"/>
  <c r="J2373" i="3"/>
  <c r="K2373" i="3"/>
  <c r="L2373" i="3"/>
  <c r="M2373" i="3" s="1"/>
  <c r="N2373" i="3" s="1"/>
  <c r="R2373" i="3" s="1"/>
  <c r="J2374" i="3"/>
  <c r="K2374" i="3"/>
  <c r="L2374" i="3"/>
  <c r="M2374" i="3" s="1"/>
  <c r="N2374" i="3" s="1"/>
  <c r="R2374" i="3" s="1"/>
  <c r="J2375" i="3"/>
  <c r="K2375" i="3"/>
  <c r="L2375" i="3"/>
  <c r="M2375" i="3" s="1"/>
  <c r="N2375" i="3" s="1"/>
  <c r="R2375" i="3" s="1"/>
  <c r="J2376" i="3"/>
  <c r="K2376" i="3"/>
  <c r="L2376" i="3"/>
  <c r="M2376" i="3" s="1"/>
  <c r="N2376" i="3" s="1"/>
  <c r="R2376" i="3" s="1"/>
  <c r="J2377" i="3"/>
  <c r="K2377" i="3"/>
  <c r="L2377" i="3"/>
  <c r="M2377" i="3" s="1"/>
  <c r="N2377" i="3" s="1"/>
  <c r="R2377" i="3" s="1"/>
  <c r="J2378" i="3"/>
  <c r="K2378" i="3"/>
  <c r="L2378" i="3"/>
  <c r="M2378" i="3" s="1"/>
  <c r="N2378" i="3" s="1"/>
  <c r="R2378" i="3" s="1"/>
  <c r="J2379" i="3"/>
  <c r="K2379" i="3"/>
  <c r="L2379" i="3"/>
  <c r="M2379" i="3" s="1"/>
  <c r="N2379" i="3" s="1"/>
  <c r="R2379" i="3" s="1"/>
  <c r="J2380" i="3"/>
  <c r="K2380" i="3"/>
  <c r="L2380" i="3"/>
  <c r="M2380" i="3" s="1"/>
  <c r="N2380" i="3" s="1"/>
  <c r="R2380" i="3" s="1"/>
  <c r="J2381" i="3"/>
  <c r="K2381" i="3"/>
  <c r="L2381" i="3"/>
  <c r="M2381" i="3" s="1"/>
  <c r="N2381" i="3" s="1"/>
  <c r="R2381" i="3" s="1"/>
  <c r="J2382" i="3"/>
  <c r="K2382" i="3"/>
  <c r="L2382" i="3"/>
  <c r="M2382" i="3" s="1"/>
  <c r="N2382" i="3" s="1"/>
  <c r="R2382" i="3" s="1"/>
  <c r="J2383" i="3"/>
  <c r="K2383" i="3"/>
  <c r="L2383" i="3"/>
  <c r="M2383" i="3" s="1"/>
  <c r="N2383" i="3" s="1"/>
  <c r="R2383" i="3" s="1"/>
  <c r="J2384" i="3"/>
  <c r="K2384" i="3"/>
  <c r="L2384" i="3"/>
  <c r="M2384" i="3" s="1"/>
  <c r="N2384" i="3" s="1"/>
  <c r="R2384" i="3" s="1"/>
  <c r="J2385" i="3"/>
  <c r="K2385" i="3"/>
  <c r="L2385" i="3"/>
  <c r="M2385" i="3" s="1"/>
  <c r="N2385" i="3" s="1"/>
  <c r="R2385" i="3" s="1"/>
  <c r="J2386" i="3"/>
  <c r="K2386" i="3"/>
  <c r="L2386" i="3"/>
  <c r="M2386" i="3" s="1"/>
  <c r="N2386" i="3" s="1"/>
  <c r="R2386" i="3" s="1"/>
  <c r="J2387" i="3"/>
  <c r="K2387" i="3"/>
  <c r="L2387" i="3"/>
  <c r="M2387" i="3" s="1"/>
  <c r="N2387" i="3" s="1"/>
  <c r="R2387" i="3" s="1"/>
  <c r="J2388" i="3"/>
  <c r="K2388" i="3"/>
  <c r="L2388" i="3"/>
  <c r="M2388" i="3" s="1"/>
  <c r="N2388" i="3" s="1"/>
  <c r="R2388" i="3" s="1"/>
  <c r="J2389" i="3"/>
  <c r="K2389" i="3"/>
  <c r="L2389" i="3"/>
  <c r="M2389" i="3" s="1"/>
  <c r="N2389" i="3" s="1"/>
  <c r="R2389" i="3" s="1"/>
  <c r="J2390" i="3"/>
  <c r="K2390" i="3"/>
  <c r="L2390" i="3"/>
  <c r="M2390" i="3" s="1"/>
  <c r="N2390" i="3" s="1"/>
  <c r="R2390" i="3" s="1"/>
  <c r="J2391" i="3"/>
  <c r="K2391" i="3"/>
  <c r="L2391" i="3"/>
  <c r="M2391" i="3" s="1"/>
  <c r="N2391" i="3" s="1"/>
  <c r="R2391" i="3" s="1"/>
  <c r="J2392" i="3"/>
  <c r="K2392" i="3"/>
  <c r="L2392" i="3"/>
  <c r="M2392" i="3" s="1"/>
  <c r="N2392" i="3" s="1"/>
  <c r="R2392" i="3" s="1"/>
  <c r="J2393" i="3"/>
  <c r="K2393" i="3"/>
  <c r="L2393" i="3"/>
  <c r="M2393" i="3" s="1"/>
  <c r="N2393" i="3" s="1"/>
  <c r="R2393" i="3" s="1"/>
  <c r="J2394" i="3"/>
  <c r="K2394" i="3"/>
  <c r="L2394" i="3"/>
  <c r="M2394" i="3" s="1"/>
  <c r="N2394" i="3" s="1"/>
  <c r="R2394" i="3" s="1"/>
  <c r="J2395" i="3"/>
  <c r="K2395" i="3"/>
  <c r="L2395" i="3"/>
  <c r="M2395" i="3" s="1"/>
  <c r="N2395" i="3" s="1"/>
  <c r="R2395" i="3" s="1"/>
  <c r="J2396" i="3"/>
  <c r="K2396" i="3"/>
  <c r="L2396" i="3"/>
  <c r="M2396" i="3" s="1"/>
  <c r="N2396" i="3" s="1"/>
  <c r="R2396" i="3" s="1"/>
  <c r="J2397" i="3"/>
  <c r="K2397" i="3"/>
  <c r="L2397" i="3"/>
  <c r="M2397" i="3" s="1"/>
  <c r="N2397" i="3" s="1"/>
  <c r="R2397" i="3" s="1"/>
  <c r="J2398" i="3"/>
  <c r="K2398" i="3"/>
  <c r="L2398" i="3"/>
  <c r="M2398" i="3" s="1"/>
  <c r="N2398" i="3" s="1"/>
  <c r="R2398" i="3" s="1"/>
  <c r="J2399" i="3"/>
  <c r="K2399" i="3"/>
  <c r="L2399" i="3"/>
  <c r="M2399" i="3" s="1"/>
  <c r="N2399" i="3" s="1"/>
  <c r="R2399" i="3" s="1"/>
  <c r="J2400" i="3"/>
  <c r="K2400" i="3"/>
  <c r="L2400" i="3"/>
  <c r="M2400" i="3" s="1"/>
  <c r="N2400" i="3" s="1"/>
  <c r="R2400" i="3" s="1"/>
  <c r="J2401" i="3"/>
  <c r="K2401" i="3"/>
  <c r="L2401" i="3"/>
  <c r="M2401" i="3" s="1"/>
  <c r="N2401" i="3" s="1"/>
  <c r="R2401" i="3" s="1"/>
  <c r="J2402" i="3"/>
  <c r="K2402" i="3"/>
  <c r="L2402" i="3"/>
  <c r="M2402" i="3" s="1"/>
  <c r="N2402" i="3" s="1"/>
  <c r="R2402" i="3" s="1"/>
  <c r="J2403" i="3"/>
  <c r="K2403" i="3"/>
  <c r="L2403" i="3"/>
  <c r="M2403" i="3" s="1"/>
  <c r="N2403" i="3" s="1"/>
  <c r="R2403" i="3" s="1"/>
  <c r="J2404" i="3"/>
  <c r="K2404" i="3"/>
  <c r="L2404" i="3"/>
  <c r="M2404" i="3" s="1"/>
  <c r="N2404" i="3" s="1"/>
  <c r="R2404" i="3" s="1"/>
  <c r="J2405" i="3"/>
  <c r="K2405" i="3"/>
  <c r="L2405" i="3"/>
  <c r="M2405" i="3" s="1"/>
  <c r="N2405" i="3" s="1"/>
  <c r="R2405" i="3" s="1"/>
  <c r="J2406" i="3"/>
  <c r="K2406" i="3"/>
  <c r="L2406" i="3"/>
  <c r="M2406" i="3" s="1"/>
  <c r="N2406" i="3" s="1"/>
  <c r="R2406" i="3" s="1"/>
  <c r="J2407" i="3"/>
  <c r="K2407" i="3"/>
  <c r="L2407" i="3"/>
  <c r="M2407" i="3" s="1"/>
  <c r="N2407" i="3" s="1"/>
  <c r="R2407" i="3" s="1"/>
  <c r="J2408" i="3"/>
  <c r="K2408" i="3"/>
  <c r="L2408" i="3"/>
  <c r="M2408" i="3" s="1"/>
  <c r="N2408" i="3" s="1"/>
  <c r="R2408" i="3" s="1"/>
  <c r="J2409" i="3"/>
  <c r="K2409" i="3"/>
  <c r="L2409" i="3"/>
  <c r="M2409" i="3" s="1"/>
  <c r="N2409" i="3" s="1"/>
  <c r="R2409" i="3" s="1"/>
  <c r="J2410" i="3"/>
  <c r="K2410" i="3"/>
  <c r="L2410" i="3"/>
  <c r="M2410" i="3" s="1"/>
  <c r="N2410" i="3" s="1"/>
  <c r="R2410" i="3" s="1"/>
  <c r="J2411" i="3"/>
  <c r="K2411" i="3"/>
  <c r="L2411" i="3"/>
  <c r="M2411" i="3" s="1"/>
  <c r="N2411" i="3" s="1"/>
  <c r="R2411" i="3" s="1"/>
  <c r="J2412" i="3"/>
  <c r="K2412" i="3"/>
  <c r="L2412" i="3"/>
  <c r="M2412" i="3" s="1"/>
  <c r="N2412" i="3" s="1"/>
  <c r="R2412" i="3" s="1"/>
  <c r="J2413" i="3"/>
  <c r="K2413" i="3"/>
  <c r="L2413" i="3"/>
  <c r="M2413" i="3" s="1"/>
  <c r="N2413" i="3" s="1"/>
  <c r="R2413" i="3" s="1"/>
  <c r="J2414" i="3"/>
  <c r="K2414" i="3"/>
  <c r="L2414" i="3"/>
  <c r="M2414" i="3" s="1"/>
  <c r="N2414" i="3" s="1"/>
  <c r="R2414" i="3" s="1"/>
  <c r="J2415" i="3"/>
  <c r="K2415" i="3"/>
  <c r="L2415" i="3"/>
  <c r="M2415" i="3" s="1"/>
  <c r="N2415" i="3" s="1"/>
  <c r="R2415" i="3" s="1"/>
  <c r="J2416" i="3"/>
  <c r="K2416" i="3"/>
  <c r="L2416" i="3"/>
  <c r="M2416" i="3" s="1"/>
  <c r="N2416" i="3" s="1"/>
  <c r="R2416" i="3" s="1"/>
  <c r="J2417" i="3"/>
  <c r="K2417" i="3"/>
  <c r="L2417" i="3"/>
  <c r="M2417" i="3" s="1"/>
  <c r="N2417" i="3" s="1"/>
  <c r="R2417" i="3" s="1"/>
  <c r="J2418" i="3"/>
  <c r="K2418" i="3"/>
  <c r="L2418" i="3"/>
  <c r="M2418" i="3" s="1"/>
  <c r="N2418" i="3" s="1"/>
  <c r="R2418" i="3" s="1"/>
  <c r="J2419" i="3"/>
  <c r="K2419" i="3"/>
  <c r="L2419" i="3"/>
  <c r="M2419" i="3" s="1"/>
  <c r="N2419" i="3" s="1"/>
  <c r="R2419" i="3" s="1"/>
  <c r="J2420" i="3"/>
  <c r="K2420" i="3"/>
  <c r="L2420" i="3"/>
  <c r="M2420" i="3" s="1"/>
  <c r="N2420" i="3" s="1"/>
  <c r="R2420" i="3" s="1"/>
  <c r="J2421" i="3"/>
  <c r="K2421" i="3"/>
  <c r="L2421" i="3"/>
  <c r="M2421" i="3" s="1"/>
  <c r="N2421" i="3" s="1"/>
  <c r="R2421" i="3" s="1"/>
  <c r="J2422" i="3"/>
  <c r="K2422" i="3"/>
  <c r="L2422" i="3"/>
  <c r="M2422" i="3" s="1"/>
  <c r="N2422" i="3" s="1"/>
  <c r="R2422" i="3" s="1"/>
  <c r="J2423" i="3"/>
  <c r="K2423" i="3"/>
  <c r="L2423" i="3"/>
  <c r="M2423" i="3" s="1"/>
  <c r="N2423" i="3" s="1"/>
  <c r="R2423" i="3" s="1"/>
  <c r="J2424" i="3"/>
  <c r="K2424" i="3"/>
  <c r="L2424" i="3"/>
  <c r="M2424" i="3" s="1"/>
  <c r="N2424" i="3" s="1"/>
  <c r="R2424" i="3" s="1"/>
  <c r="J2425" i="3"/>
  <c r="K2425" i="3"/>
  <c r="L2425" i="3"/>
  <c r="M2425" i="3" s="1"/>
  <c r="N2425" i="3" s="1"/>
  <c r="R2425" i="3" s="1"/>
  <c r="J2426" i="3"/>
  <c r="K2426" i="3"/>
  <c r="L2426" i="3"/>
  <c r="M2426" i="3" s="1"/>
  <c r="N2426" i="3" s="1"/>
  <c r="R2426" i="3" s="1"/>
  <c r="J2427" i="3"/>
  <c r="K2427" i="3"/>
  <c r="L2427" i="3"/>
  <c r="M2427" i="3" s="1"/>
  <c r="N2427" i="3" s="1"/>
  <c r="R2427" i="3" s="1"/>
  <c r="J2428" i="3"/>
  <c r="K2428" i="3"/>
  <c r="L2428" i="3"/>
  <c r="M2428" i="3" s="1"/>
  <c r="N2428" i="3" s="1"/>
  <c r="R2428" i="3" s="1"/>
  <c r="J2429" i="3"/>
  <c r="K2429" i="3"/>
  <c r="L2429" i="3"/>
  <c r="M2429" i="3" s="1"/>
  <c r="N2429" i="3" s="1"/>
  <c r="R2429" i="3" s="1"/>
  <c r="J2430" i="3"/>
  <c r="K2430" i="3"/>
  <c r="L2430" i="3"/>
  <c r="M2430" i="3" s="1"/>
  <c r="N2430" i="3" s="1"/>
  <c r="R2430" i="3" s="1"/>
  <c r="J2431" i="3"/>
  <c r="K2431" i="3"/>
  <c r="L2431" i="3"/>
  <c r="M2431" i="3" s="1"/>
  <c r="N2431" i="3" s="1"/>
  <c r="R2431" i="3" s="1"/>
  <c r="J2432" i="3"/>
  <c r="K2432" i="3"/>
  <c r="L2432" i="3"/>
  <c r="M2432" i="3" s="1"/>
  <c r="N2432" i="3" s="1"/>
  <c r="R2432" i="3" s="1"/>
  <c r="J2433" i="3"/>
  <c r="K2433" i="3"/>
  <c r="L2433" i="3"/>
  <c r="M2433" i="3" s="1"/>
  <c r="N2433" i="3" s="1"/>
  <c r="R2433" i="3" s="1"/>
  <c r="J2434" i="3"/>
  <c r="K2434" i="3"/>
  <c r="L2434" i="3"/>
  <c r="M2434" i="3" s="1"/>
  <c r="N2434" i="3" s="1"/>
  <c r="R2434" i="3" s="1"/>
  <c r="J2435" i="3"/>
  <c r="K2435" i="3"/>
  <c r="L2435" i="3"/>
  <c r="M2435" i="3" s="1"/>
  <c r="N2435" i="3" s="1"/>
  <c r="R2435" i="3" s="1"/>
  <c r="J2436" i="3"/>
  <c r="K2436" i="3"/>
  <c r="L2436" i="3"/>
  <c r="M2436" i="3" s="1"/>
  <c r="N2436" i="3" s="1"/>
  <c r="R2436" i="3" s="1"/>
  <c r="J2437" i="3"/>
  <c r="K2437" i="3"/>
  <c r="L2437" i="3"/>
  <c r="M2437" i="3" s="1"/>
  <c r="N2437" i="3" s="1"/>
  <c r="R2437" i="3" s="1"/>
  <c r="J2438" i="3"/>
  <c r="K2438" i="3"/>
  <c r="L2438" i="3"/>
  <c r="M2438" i="3" s="1"/>
  <c r="N2438" i="3" s="1"/>
  <c r="R2438" i="3" s="1"/>
  <c r="J2439" i="3"/>
  <c r="K2439" i="3"/>
  <c r="L2439" i="3"/>
  <c r="M2439" i="3" s="1"/>
  <c r="N2439" i="3" s="1"/>
  <c r="R2439" i="3" s="1"/>
  <c r="J2440" i="3"/>
  <c r="K2440" i="3"/>
  <c r="L2440" i="3"/>
  <c r="M2440" i="3" s="1"/>
  <c r="N2440" i="3" s="1"/>
  <c r="R2440" i="3" s="1"/>
  <c r="J2441" i="3"/>
  <c r="K2441" i="3"/>
  <c r="L2441" i="3"/>
  <c r="M2441" i="3" s="1"/>
  <c r="N2441" i="3" s="1"/>
  <c r="R2441" i="3" s="1"/>
  <c r="J2442" i="3"/>
  <c r="K2442" i="3"/>
  <c r="L2442" i="3"/>
  <c r="M2442" i="3" s="1"/>
  <c r="N2442" i="3" s="1"/>
  <c r="R2442" i="3" s="1"/>
  <c r="J2443" i="3"/>
  <c r="K2443" i="3"/>
  <c r="L2443" i="3"/>
  <c r="M2443" i="3" s="1"/>
  <c r="N2443" i="3" s="1"/>
  <c r="R2443" i="3" s="1"/>
  <c r="J2444" i="3"/>
  <c r="K2444" i="3"/>
  <c r="L2444" i="3"/>
  <c r="M2444" i="3" s="1"/>
  <c r="N2444" i="3" s="1"/>
  <c r="R2444" i="3" s="1"/>
  <c r="J2445" i="3"/>
  <c r="K2445" i="3"/>
  <c r="L2445" i="3"/>
  <c r="M2445" i="3" s="1"/>
  <c r="N2445" i="3" s="1"/>
  <c r="R2445" i="3" s="1"/>
  <c r="J2446" i="3"/>
  <c r="K2446" i="3"/>
  <c r="L2446" i="3"/>
  <c r="M2446" i="3" s="1"/>
  <c r="N2446" i="3" s="1"/>
  <c r="R2446" i="3" s="1"/>
  <c r="J2447" i="3"/>
  <c r="K2447" i="3"/>
  <c r="L2447" i="3"/>
  <c r="M2447" i="3" s="1"/>
  <c r="N2447" i="3" s="1"/>
  <c r="R2447" i="3" s="1"/>
  <c r="J2448" i="3"/>
  <c r="K2448" i="3"/>
  <c r="L2448" i="3"/>
  <c r="M2448" i="3" s="1"/>
  <c r="N2448" i="3" s="1"/>
  <c r="R2448" i="3" s="1"/>
  <c r="J2449" i="3"/>
  <c r="K2449" i="3"/>
  <c r="L2449" i="3"/>
  <c r="M2449" i="3" s="1"/>
  <c r="N2449" i="3" s="1"/>
  <c r="R2449" i="3" s="1"/>
  <c r="J2450" i="3"/>
  <c r="K2450" i="3"/>
  <c r="L2450" i="3"/>
  <c r="M2450" i="3" s="1"/>
  <c r="N2450" i="3" s="1"/>
  <c r="R2450" i="3" s="1"/>
  <c r="J2451" i="3"/>
  <c r="K2451" i="3"/>
  <c r="L2451" i="3"/>
  <c r="M2451" i="3" s="1"/>
  <c r="N2451" i="3" s="1"/>
  <c r="R2451" i="3" s="1"/>
  <c r="J2452" i="3"/>
  <c r="K2452" i="3"/>
  <c r="L2452" i="3"/>
  <c r="M2452" i="3" s="1"/>
  <c r="N2452" i="3" s="1"/>
  <c r="R2452" i="3" s="1"/>
  <c r="J2453" i="3"/>
  <c r="K2453" i="3"/>
  <c r="L2453" i="3"/>
  <c r="M2453" i="3" s="1"/>
  <c r="N2453" i="3" s="1"/>
  <c r="R2453" i="3" s="1"/>
  <c r="J2454" i="3"/>
  <c r="K2454" i="3"/>
  <c r="L2454" i="3"/>
  <c r="M2454" i="3" s="1"/>
  <c r="N2454" i="3" s="1"/>
  <c r="R2454" i="3" s="1"/>
  <c r="J2455" i="3"/>
  <c r="K2455" i="3"/>
  <c r="L2455" i="3"/>
  <c r="M2455" i="3" s="1"/>
  <c r="N2455" i="3" s="1"/>
  <c r="R2455" i="3" s="1"/>
  <c r="J2456" i="3"/>
  <c r="K2456" i="3"/>
  <c r="L2456" i="3"/>
  <c r="M2456" i="3" s="1"/>
  <c r="N2456" i="3" s="1"/>
  <c r="R2456" i="3" s="1"/>
  <c r="J2457" i="3"/>
  <c r="K2457" i="3"/>
  <c r="L2457" i="3"/>
  <c r="M2457" i="3" s="1"/>
  <c r="N2457" i="3" s="1"/>
  <c r="R2457" i="3" s="1"/>
  <c r="J2458" i="3"/>
  <c r="K2458" i="3"/>
  <c r="L2458" i="3"/>
  <c r="M2458" i="3" s="1"/>
  <c r="N2458" i="3" s="1"/>
  <c r="R2458" i="3" s="1"/>
  <c r="J2459" i="3"/>
  <c r="K2459" i="3"/>
  <c r="L2459" i="3"/>
  <c r="M2459" i="3" s="1"/>
  <c r="N2459" i="3" s="1"/>
  <c r="R2459" i="3" s="1"/>
  <c r="J2460" i="3"/>
  <c r="K2460" i="3"/>
  <c r="L2460" i="3"/>
  <c r="M2460" i="3" s="1"/>
  <c r="N2460" i="3" s="1"/>
  <c r="R2460" i="3" s="1"/>
  <c r="J2461" i="3"/>
  <c r="K2461" i="3"/>
  <c r="L2461" i="3"/>
  <c r="M2461" i="3" s="1"/>
  <c r="N2461" i="3" s="1"/>
  <c r="R2461" i="3" s="1"/>
  <c r="J2462" i="3"/>
  <c r="K2462" i="3"/>
  <c r="L2462" i="3"/>
  <c r="M2462" i="3" s="1"/>
  <c r="N2462" i="3" s="1"/>
  <c r="R2462" i="3" s="1"/>
  <c r="J2463" i="3"/>
  <c r="K2463" i="3"/>
  <c r="L2463" i="3"/>
  <c r="M2463" i="3" s="1"/>
  <c r="N2463" i="3" s="1"/>
  <c r="R2463" i="3" s="1"/>
  <c r="J2464" i="3"/>
  <c r="K2464" i="3"/>
  <c r="L2464" i="3"/>
  <c r="M2464" i="3" s="1"/>
  <c r="N2464" i="3" s="1"/>
  <c r="R2464" i="3" s="1"/>
  <c r="J2465" i="3"/>
  <c r="K2465" i="3"/>
  <c r="L2465" i="3"/>
  <c r="M2465" i="3" s="1"/>
  <c r="N2465" i="3" s="1"/>
  <c r="R2465" i="3" s="1"/>
  <c r="J2466" i="3"/>
  <c r="K2466" i="3"/>
  <c r="L2466" i="3"/>
  <c r="M2466" i="3" s="1"/>
  <c r="N2466" i="3" s="1"/>
  <c r="R2466" i="3" s="1"/>
  <c r="J2467" i="3"/>
  <c r="K2467" i="3"/>
  <c r="L2467" i="3"/>
  <c r="M2467" i="3" s="1"/>
  <c r="N2467" i="3" s="1"/>
  <c r="R2467" i="3" s="1"/>
  <c r="J2468" i="3"/>
  <c r="K2468" i="3"/>
  <c r="L2468" i="3"/>
  <c r="M2468" i="3" s="1"/>
  <c r="N2468" i="3" s="1"/>
  <c r="R2468" i="3" s="1"/>
  <c r="J2469" i="3"/>
  <c r="K2469" i="3"/>
  <c r="L2469" i="3"/>
  <c r="M2469" i="3" s="1"/>
  <c r="N2469" i="3" s="1"/>
  <c r="R2469" i="3" s="1"/>
  <c r="J2470" i="3"/>
  <c r="K2470" i="3"/>
  <c r="L2470" i="3"/>
  <c r="M2470" i="3" s="1"/>
  <c r="N2470" i="3" s="1"/>
  <c r="R2470" i="3" s="1"/>
  <c r="J2471" i="3"/>
  <c r="K2471" i="3"/>
  <c r="L2471" i="3"/>
  <c r="M2471" i="3" s="1"/>
  <c r="N2471" i="3" s="1"/>
  <c r="R2471" i="3" s="1"/>
  <c r="J2472" i="3"/>
  <c r="K2472" i="3"/>
  <c r="L2472" i="3"/>
  <c r="M2472" i="3" s="1"/>
  <c r="N2472" i="3" s="1"/>
  <c r="R2472" i="3" s="1"/>
  <c r="J2473" i="3"/>
  <c r="K2473" i="3"/>
  <c r="L2473" i="3"/>
  <c r="M2473" i="3" s="1"/>
  <c r="N2473" i="3" s="1"/>
  <c r="R2473" i="3" s="1"/>
  <c r="J2474" i="3"/>
  <c r="K2474" i="3"/>
  <c r="L2474" i="3"/>
  <c r="M2474" i="3" s="1"/>
  <c r="N2474" i="3" s="1"/>
  <c r="R2474" i="3" s="1"/>
  <c r="J2475" i="3"/>
  <c r="K2475" i="3"/>
  <c r="L2475" i="3"/>
  <c r="M2475" i="3" s="1"/>
  <c r="N2475" i="3" s="1"/>
  <c r="R2475" i="3" s="1"/>
  <c r="J2476" i="3"/>
  <c r="K2476" i="3"/>
  <c r="L2476" i="3"/>
  <c r="M2476" i="3" s="1"/>
  <c r="N2476" i="3" s="1"/>
  <c r="R2476" i="3" s="1"/>
  <c r="J2477" i="3"/>
  <c r="K2477" i="3"/>
  <c r="L2477" i="3"/>
  <c r="M2477" i="3" s="1"/>
  <c r="N2477" i="3" s="1"/>
  <c r="R2477" i="3" s="1"/>
  <c r="J2478" i="3"/>
  <c r="K2478" i="3"/>
  <c r="L2478" i="3"/>
  <c r="M2478" i="3" s="1"/>
  <c r="N2478" i="3" s="1"/>
  <c r="R2478" i="3" s="1"/>
  <c r="J2479" i="3"/>
  <c r="K2479" i="3"/>
  <c r="L2479" i="3"/>
  <c r="M2479" i="3" s="1"/>
  <c r="N2479" i="3" s="1"/>
  <c r="R2479" i="3" s="1"/>
  <c r="J2480" i="3"/>
  <c r="K2480" i="3"/>
  <c r="L2480" i="3"/>
  <c r="M2480" i="3" s="1"/>
  <c r="N2480" i="3" s="1"/>
  <c r="R2480" i="3" s="1"/>
  <c r="J2481" i="3"/>
  <c r="K2481" i="3"/>
  <c r="L2481" i="3"/>
  <c r="M2481" i="3" s="1"/>
  <c r="N2481" i="3" s="1"/>
  <c r="R2481" i="3" s="1"/>
  <c r="J2482" i="3"/>
  <c r="K2482" i="3"/>
  <c r="L2482" i="3"/>
  <c r="M2482" i="3" s="1"/>
  <c r="N2482" i="3" s="1"/>
  <c r="R2482" i="3" s="1"/>
  <c r="J2483" i="3"/>
  <c r="K2483" i="3"/>
  <c r="L2483" i="3"/>
  <c r="M2483" i="3" s="1"/>
  <c r="N2483" i="3" s="1"/>
  <c r="R2483" i="3" s="1"/>
  <c r="J2484" i="3"/>
  <c r="K2484" i="3"/>
  <c r="L2484" i="3"/>
  <c r="M2484" i="3" s="1"/>
  <c r="N2484" i="3" s="1"/>
  <c r="R2484" i="3" s="1"/>
  <c r="J2485" i="3"/>
  <c r="K2485" i="3"/>
  <c r="L2485" i="3"/>
  <c r="M2485" i="3" s="1"/>
  <c r="N2485" i="3" s="1"/>
  <c r="R2485" i="3" s="1"/>
  <c r="J2486" i="3"/>
  <c r="K2486" i="3"/>
  <c r="L2486" i="3"/>
  <c r="M2486" i="3" s="1"/>
  <c r="N2486" i="3" s="1"/>
  <c r="R2486" i="3" s="1"/>
  <c r="J2487" i="3"/>
  <c r="K2487" i="3"/>
  <c r="L2487" i="3"/>
  <c r="M2487" i="3" s="1"/>
  <c r="N2487" i="3" s="1"/>
  <c r="R2487" i="3" s="1"/>
  <c r="J2488" i="3"/>
  <c r="K2488" i="3"/>
  <c r="L2488" i="3"/>
  <c r="M2488" i="3" s="1"/>
  <c r="N2488" i="3" s="1"/>
  <c r="R2488" i="3" s="1"/>
  <c r="J2489" i="3"/>
  <c r="K2489" i="3"/>
  <c r="L2489" i="3"/>
  <c r="M2489" i="3" s="1"/>
  <c r="N2489" i="3" s="1"/>
  <c r="R2489" i="3" s="1"/>
  <c r="J2490" i="3"/>
  <c r="K2490" i="3"/>
  <c r="L2490" i="3"/>
  <c r="M2490" i="3" s="1"/>
  <c r="N2490" i="3" s="1"/>
  <c r="R2490" i="3" s="1"/>
  <c r="J2491" i="3"/>
  <c r="K2491" i="3"/>
  <c r="L2491" i="3"/>
  <c r="M2491" i="3" s="1"/>
  <c r="N2491" i="3" s="1"/>
  <c r="R2491" i="3" s="1"/>
  <c r="J2492" i="3"/>
  <c r="K2492" i="3"/>
  <c r="L2492" i="3"/>
  <c r="M2492" i="3" s="1"/>
  <c r="N2492" i="3" s="1"/>
  <c r="R2492" i="3" s="1"/>
  <c r="J2493" i="3"/>
  <c r="K2493" i="3"/>
  <c r="L2493" i="3"/>
  <c r="M2493" i="3" s="1"/>
  <c r="N2493" i="3" s="1"/>
  <c r="R2493" i="3" s="1"/>
  <c r="J2494" i="3"/>
  <c r="K2494" i="3"/>
  <c r="L2494" i="3"/>
  <c r="M2494" i="3" s="1"/>
  <c r="N2494" i="3" s="1"/>
  <c r="R2494" i="3" s="1"/>
  <c r="J2495" i="3"/>
  <c r="K2495" i="3"/>
  <c r="L2495" i="3"/>
  <c r="M2495" i="3" s="1"/>
  <c r="N2495" i="3" s="1"/>
  <c r="R2495" i="3" s="1"/>
  <c r="J2496" i="3"/>
  <c r="K2496" i="3"/>
  <c r="L2496" i="3"/>
  <c r="M2496" i="3" s="1"/>
  <c r="N2496" i="3" s="1"/>
  <c r="R2496" i="3" s="1"/>
  <c r="J2497" i="3"/>
  <c r="K2497" i="3"/>
  <c r="L2497" i="3"/>
  <c r="M2497" i="3" s="1"/>
  <c r="N2497" i="3" s="1"/>
  <c r="R2497" i="3" s="1"/>
  <c r="J2498" i="3"/>
  <c r="K2498" i="3"/>
  <c r="L2498" i="3"/>
  <c r="M2498" i="3" s="1"/>
  <c r="N2498" i="3" s="1"/>
  <c r="R2498" i="3" s="1"/>
  <c r="J2499" i="3"/>
  <c r="K2499" i="3"/>
  <c r="L2499" i="3"/>
  <c r="M2499" i="3" s="1"/>
  <c r="N2499" i="3" s="1"/>
  <c r="R2499" i="3" s="1"/>
  <c r="J2500" i="3"/>
  <c r="K2500" i="3"/>
  <c r="L2500" i="3"/>
  <c r="M2500" i="3" s="1"/>
  <c r="N2500" i="3" s="1"/>
  <c r="R2500" i="3" s="1"/>
  <c r="J2501" i="3"/>
  <c r="K2501" i="3"/>
  <c r="L2501" i="3"/>
  <c r="M2501" i="3" s="1"/>
  <c r="N2501" i="3" s="1"/>
  <c r="R2501" i="3" s="1"/>
  <c r="J2502" i="3"/>
  <c r="K2502" i="3"/>
  <c r="L2502" i="3"/>
  <c r="M2502" i="3" s="1"/>
  <c r="N2502" i="3" s="1"/>
  <c r="R2502" i="3" s="1"/>
  <c r="J2503" i="3"/>
  <c r="K2503" i="3"/>
  <c r="L2503" i="3"/>
  <c r="M2503" i="3" s="1"/>
  <c r="N2503" i="3" s="1"/>
  <c r="R2503" i="3" s="1"/>
  <c r="J2504" i="3"/>
  <c r="K2504" i="3"/>
  <c r="L2504" i="3"/>
  <c r="M2504" i="3" s="1"/>
  <c r="N2504" i="3" s="1"/>
  <c r="R2504" i="3" s="1"/>
  <c r="J2505" i="3"/>
  <c r="K2505" i="3"/>
  <c r="L2505" i="3"/>
  <c r="M2505" i="3" s="1"/>
  <c r="N2505" i="3" s="1"/>
  <c r="R2505" i="3" s="1"/>
  <c r="J2506" i="3"/>
  <c r="K2506" i="3"/>
  <c r="L2506" i="3"/>
  <c r="M2506" i="3" s="1"/>
  <c r="N2506" i="3" s="1"/>
  <c r="R2506" i="3" s="1"/>
  <c r="J2507" i="3"/>
  <c r="K2507" i="3"/>
  <c r="L2507" i="3"/>
  <c r="M2507" i="3" s="1"/>
  <c r="N2507" i="3" s="1"/>
  <c r="R2507" i="3" s="1"/>
  <c r="J2508" i="3"/>
  <c r="K2508" i="3"/>
  <c r="L2508" i="3"/>
  <c r="M2508" i="3" s="1"/>
  <c r="N2508" i="3" s="1"/>
  <c r="R2508" i="3" s="1"/>
  <c r="J2509" i="3"/>
  <c r="K2509" i="3"/>
  <c r="L2509" i="3"/>
  <c r="M2509" i="3" s="1"/>
  <c r="N2509" i="3" s="1"/>
  <c r="R2509" i="3" s="1"/>
  <c r="J2510" i="3"/>
  <c r="K2510" i="3"/>
  <c r="L2510" i="3"/>
  <c r="M2510" i="3" s="1"/>
  <c r="N2510" i="3" s="1"/>
  <c r="R2510" i="3" s="1"/>
  <c r="J2511" i="3"/>
  <c r="K2511" i="3"/>
  <c r="L2511" i="3"/>
  <c r="M2511" i="3" s="1"/>
  <c r="N2511" i="3" s="1"/>
  <c r="R2511" i="3" s="1"/>
  <c r="J2512" i="3"/>
  <c r="K2512" i="3"/>
  <c r="L2512" i="3"/>
  <c r="M2512" i="3" s="1"/>
  <c r="N2512" i="3" s="1"/>
  <c r="R2512" i="3" s="1"/>
  <c r="J2513" i="3"/>
  <c r="K2513" i="3"/>
  <c r="L2513" i="3"/>
  <c r="M2513" i="3" s="1"/>
  <c r="N2513" i="3" s="1"/>
  <c r="R2513" i="3" s="1"/>
  <c r="J2514" i="3"/>
  <c r="K2514" i="3"/>
  <c r="L2514" i="3"/>
  <c r="M2514" i="3" s="1"/>
  <c r="N2514" i="3" s="1"/>
  <c r="R2514" i="3" s="1"/>
  <c r="J2515" i="3"/>
  <c r="K2515" i="3"/>
  <c r="L2515" i="3"/>
  <c r="M2515" i="3" s="1"/>
  <c r="N2515" i="3" s="1"/>
  <c r="R2515" i="3" s="1"/>
  <c r="J2516" i="3"/>
  <c r="K2516" i="3"/>
  <c r="L2516" i="3"/>
  <c r="M2516" i="3" s="1"/>
  <c r="N2516" i="3" s="1"/>
  <c r="R2516" i="3" s="1"/>
  <c r="J2517" i="3"/>
  <c r="K2517" i="3"/>
  <c r="L2517" i="3"/>
  <c r="M2517" i="3" s="1"/>
  <c r="N2517" i="3" s="1"/>
  <c r="R2517" i="3" s="1"/>
  <c r="J2518" i="3"/>
  <c r="K2518" i="3"/>
  <c r="L2518" i="3"/>
  <c r="M2518" i="3" s="1"/>
  <c r="N2518" i="3" s="1"/>
  <c r="R2518" i="3" s="1"/>
  <c r="J2519" i="3"/>
  <c r="K2519" i="3"/>
  <c r="L2519" i="3"/>
  <c r="M2519" i="3" s="1"/>
  <c r="N2519" i="3" s="1"/>
  <c r="R2519" i="3" s="1"/>
  <c r="J2520" i="3"/>
  <c r="K2520" i="3"/>
  <c r="L2520" i="3"/>
  <c r="M2520" i="3" s="1"/>
  <c r="N2520" i="3" s="1"/>
  <c r="R2520" i="3" s="1"/>
  <c r="J2521" i="3"/>
  <c r="K2521" i="3"/>
  <c r="L2521" i="3"/>
  <c r="M2521" i="3" s="1"/>
  <c r="N2521" i="3" s="1"/>
  <c r="R2521" i="3" s="1"/>
  <c r="J2522" i="3"/>
  <c r="K2522" i="3"/>
  <c r="L2522" i="3"/>
  <c r="M2522" i="3" s="1"/>
  <c r="N2522" i="3" s="1"/>
  <c r="R2522" i="3" s="1"/>
  <c r="J2523" i="3"/>
  <c r="K2523" i="3"/>
  <c r="L2523" i="3"/>
  <c r="M2523" i="3" s="1"/>
  <c r="N2523" i="3" s="1"/>
  <c r="R2523" i="3" s="1"/>
  <c r="J2524" i="3"/>
  <c r="K2524" i="3"/>
  <c r="L2524" i="3"/>
  <c r="M2524" i="3" s="1"/>
  <c r="N2524" i="3" s="1"/>
  <c r="R2524" i="3" s="1"/>
  <c r="J2525" i="3"/>
  <c r="K2525" i="3"/>
  <c r="L2525" i="3"/>
  <c r="M2525" i="3" s="1"/>
  <c r="N2525" i="3" s="1"/>
  <c r="R2525" i="3" s="1"/>
  <c r="J2526" i="3"/>
  <c r="K2526" i="3"/>
  <c r="L2526" i="3"/>
  <c r="M2526" i="3" s="1"/>
  <c r="N2526" i="3" s="1"/>
  <c r="R2526" i="3" s="1"/>
  <c r="J2527" i="3"/>
  <c r="K2527" i="3"/>
  <c r="L2527" i="3"/>
  <c r="M2527" i="3" s="1"/>
  <c r="N2527" i="3" s="1"/>
  <c r="R2527" i="3" s="1"/>
  <c r="J2528" i="3"/>
  <c r="K2528" i="3"/>
  <c r="L2528" i="3"/>
  <c r="M2528" i="3" s="1"/>
  <c r="N2528" i="3" s="1"/>
  <c r="R2528" i="3" s="1"/>
  <c r="J2529" i="3"/>
  <c r="K2529" i="3"/>
  <c r="L2529" i="3"/>
  <c r="M2529" i="3" s="1"/>
  <c r="N2529" i="3" s="1"/>
  <c r="R2529" i="3" s="1"/>
  <c r="J2530" i="3"/>
  <c r="K2530" i="3"/>
  <c r="L2530" i="3"/>
  <c r="M2530" i="3" s="1"/>
  <c r="N2530" i="3" s="1"/>
  <c r="R2530" i="3" s="1"/>
  <c r="J2531" i="3"/>
  <c r="K2531" i="3"/>
  <c r="L2531" i="3"/>
  <c r="M2531" i="3" s="1"/>
  <c r="N2531" i="3" s="1"/>
  <c r="R2531" i="3" s="1"/>
  <c r="J2532" i="3"/>
  <c r="K2532" i="3"/>
  <c r="L2532" i="3"/>
  <c r="M2532" i="3" s="1"/>
  <c r="N2532" i="3" s="1"/>
  <c r="R2532" i="3" s="1"/>
  <c r="J2533" i="3"/>
  <c r="K2533" i="3"/>
  <c r="L2533" i="3"/>
  <c r="M2533" i="3" s="1"/>
  <c r="N2533" i="3" s="1"/>
  <c r="R2533" i="3" s="1"/>
  <c r="J2534" i="3"/>
  <c r="K2534" i="3"/>
  <c r="L2534" i="3"/>
  <c r="M2534" i="3" s="1"/>
  <c r="N2534" i="3" s="1"/>
  <c r="R2534" i="3" s="1"/>
  <c r="J2535" i="3"/>
  <c r="K2535" i="3"/>
  <c r="L2535" i="3"/>
  <c r="M2535" i="3" s="1"/>
  <c r="N2535" i="3" s="1"/>
  <c r="R2535" i="3" s="1"/>
  <c r="J2536" i="3"/>
  <c r="K2536" i="3"/>
  <c r="L2536" i="3"/>
  <c r="M2536" i="3" s="1"/>
  <c r="N2536" i="3" s="1"/>
  <c r="R2536" i="3" s="1"/>
  <c r="J2537" i="3"/>
  <c r="K2537" i="3"/>
  <c r="L2537" i="3"/>
  <c r="M2537" i="3" s="1"/>
  <c r="N2537" i="3" s="1"/>
  <c r="R2537" i="3" s="1"/>
  <c r="J2538" i="3"/>
  <c r="K2538" i="3"/>
  <c r="L2538" i="3"/>
  <c r="M2538" i="3" s="1"/>
  <c r="N2538" i="3" s="1"/>
  <c r="R2538" i="3" s="1"/>
  <c r="J2539" i="3"/>
  <c r="K2539" i="3"/>
  <c r="L2539" i="3"/>
  <c r="M2539" i="3" s="1"/>
  <c r="N2539" i="3" s="1"/>
  <c r="R2539" i="3" s="1"/>
  <c r="J2540" i="3"/>
  <c r="K2540" i="3"/>
  <c r="L2540" i="3"/>
  <c r="M2540" i="3" s="1"/>
  <c r="N2540" i="3" s="1"/>
  <c r="R2540" i="3" s="1"/>
  <c r="J2541" i="3"/>
  <c r="K2541" i="3"/>
  <c r="L2541" i="3"/>
  <c r="M2541" i="3" s="1"/>
  <c r="N2541" i="3" s="1"/>
  <c r="R2541" i="3" s="1"/>
  <c r="J2542" i="3"/>
  <c r="K2542" i="3"/>
  <c r="L2542" i="3"/>
  <c r="M2542" i="3" s="1"/>
  <c r="N2542" i="3" s="1"/>
  <c r="R2542" i="3" s="1"/>
  <c r="J2543" i="3"/>
  <c r="K2543" i="3"/>
  <c r="L2543" i="3"/>
  <c r="M2543" i="3" s="1"/>
  <c r="N2543" i="3" s="1"/>
  <c r="R2543" i="3" s="1"/>
  <c r="J2544" i="3"/>
  <c r="K2544" i="3"/>
  <c r="L2544" i="3"/>
  <c r="M2544" i="3" s="1"/>
  <c r="N2544" i="3" s="1"/>
  <c r="R2544" i="3" s="1"/>
  <c r="J2545" i="3"/>
  <c r="K2545" i="3"/>
  <c r="L2545" i="3"/>
  <c r="M2545" i="3" s="1"/>
  <c r="N2545" i="3" s="1"/>
  <c r="R2545" i="3" s="1"/>
  <c r="J2546" i="3"/>
  <c r="K2546" i="3"/>
  <c r="L2546" i="3"/>
  <c r="M2546" i="3" s="1"/>
  <c r="N2546" i="3" s="1"/>
  <c r="R2546" i="3" s="1"/>
  <c r="J2547" i="3"/>
  <c r="K2547" i="3"/>
  <c r="L2547" i="3"/>
  <c r="M2547" i="3" s="1"/>
  <c r="N2547" i="3" s="1"/>
  <c r="R2547" i="3" s="1"/>
  <c r="J2548" i="3"/>
  <c r="K2548" i="3"/>
  <c r="L2548" i="3"/>
  <c r="M2548" i="3" s="1"/>
  <c r="N2548" i="3" s="1"/>
  <c r="R2548" i="3" s="1"/>
  <c r="J2549" i="3"/>
  <c r="K2549" i="3"/>
  <c r="L2549" i="3"/>
  <c r="M2549" i="3" s="1"/>
  <c r="N2549" i="3" s="1"/>
  <c r="R2549" i="3" s="1"/>
  <c r="J2550" i="3"/>
  <c r="K2550" i="3"/>
  <c r="L2550" i="3"/>
  <c r="M2550" i="3" s="1"/>
  <c r="N2550" i="3" s="1"/>
  <c r="R2550" i="3" s="1"/>
  <c r="J2551" i="3"/>
  <c r="K2551" i="3"/>
  <c r="L2551" i="3"/>
  <c r="M2551" i="3" s="1"/>
  <c r="N2551" i="3" s="1"/>
  <c r="R2551" i="3" s="1"/>
  <c r="J2552" i="3"/>
  <c r="K2552" i="3"/>
  <c r="L2552" i="3"/>
  <c r="M2552" i="3" s="1"/>
  <c r="N2552" i="3" s="1"/>
  <c r="R2552" i="3" s="1"/>
  <c r="J2553" i="3"/>
  <c r="K2553" i="3"/>
  <c r="L2553" i="3"/>
  <c r="M2553" i="3" s="1"/>
  <c r="N2553" i="3" s="1"/>
  <c r="R2553" i="3" s="1"/>
  <c r="J2554" i="3"/>
  <c r="K2554" i="3"/>
  <c r="L2554" i="3"/>
  <c r="M2554" i="3" s="1"/>
  <c r="N2554" i="3" s="1"/>
  <c r="R2554" i="3" s="1"/>
  <c r="J2555" i="3"/>
  <c r="K2555" i="3"/>
  <c r="L2555" i="3"/>
  <c r="M2555" i="3" s="1"/>
  <c r="N2555" i="3" s="1"/>
  <c r="R2555" i="3" s="1"/>
  <c r="J2556" i="3"/>
  <c r="K2556" i="3"/>
  <c r="L2556" i="3"/>
  <c r="M2556" i="3" s="1"/>
  <c r="N2556" i="3" s="1"/>
  <c r="R2556" i="3" s="1"/>
  <c r="J2557" i="3"/>
  <c r="K2557" i="3"/>
  <c r="L2557" i="3"/>
  <c r="M2557" i="3" s="1"/>
  <c r="N2557" i="3" s="1"/>
  <c r="R2557" i="3" s="1"/>
  <c r="J2558" i="3"/>
  <c r="K2558" i="3"/>
  <c r="L2558" i="3"/>
  <c r="M2558" i="3" s="1"/>
  <c r="N2558" i="3" s="1"/>
  <c r="R2558" i="3" s="1"/>
  <c r="J2559" i="3"/>
  <c r="K2559" i="3"/>
  <c r="L2559" i="3"/>
  <c r="M2559" i="3" s="1"/>
  <c r="N2559" i="3" s="1"/>
  <c r="R2559" i="3" s="1"/>
  <c r="J2560" i="3"/>
  <c r="K2560" i="3"/>
  <c r="L2560" i="3"/>
  <c r="M2560" i="3" s="1"/>
  <c r="N2560" i="3" s="1"/>
  <c r="R2560" i="3" s="1"/>
  <c r="J2561" i="3"/>
  <c r="K2561" i="3"/>
  <c r="L2561" i="3"/>
  <c r="M2561" i="3" s="1"/>
  <c r="N2561" i="3" s="1"/>
  <c r="R2561" i="3" s="1"/>
  <c r="J2562" i="3"/>
  <c r="K2562" i="3"/>
  <c r="L2562" i="3"/>
  <c r="M2562" i="3" s="1"/>
  <c r="N2562" i="3" s="1"/>
  <c r="R2562" i="3" s="1"/>
  <c r="J2563" i="3"/>
  <c r="K2563" i="3"/>
  <c r="L2563" i="3"/>
  <c r="M2563" i="3" s="1"/>
  <c r="N2563" i="3" s="1"/>
  <c r="R2563" i="3" s="1"/>
  <c r="J2564" i="3"/>
  <c r="K2564" i="3"/>
  <c r="L2564" i="3"/>
  <c r="M2564" i="3" s="1"/>
  <c r="N2564" i="3" s="1"/>
  <c r="R2564" i="3" s="1"/>
  <c r="J2565" i="3"/>
  <c r="K2565" i="3"/>
  <c r="L2565" i="3"/>
  <c r="M2565" i="3" s="1"/>
  <c r="N2565" i="3" s="1"/>
  <c r="R2565" i="3" s="1"/>
  <c r="J2566" i="3"/>
  <c r="K2566" i="3"/>
  <c r="L2566" i="3"/>
  <c r="M2566" i="3" s="1"/>
  <c r="N2566" i="3" s="1"/>
  <c r="R2566" i="3" s="1"/>
  <c r="J2567" i="3"/>
  <c r="K2567" i="3"/>
  <c r="L2567" i="3"/>
  <c r="M2567" i="3" s="1"/>
  <c r="N2567" i="3" s="1"/>
  <c r="R2567" i="3" s="1"/>
  <c r="J2568" i="3"/>
  <c r="K2568" i="3"/>
  <c r="L2568" i="3"/>
  <c r="M2568" i="3" s="1"/>
  <c r="N2568" i="3" s="1"/>
  <c r="R2568" i="3" s="1"/>
  <c r="J2569" i="3"/>
  <c r="K2569" i="3"/>
  <c r="L2569" i="3"/>
  <c r="M2569" i="3" s="1"/>
  <c r="N2569" i="3" s="1"/>
  <c r="R2569" i="3" s="1"/>
  <c r="J2570" i="3"/>
  <c r="K2570" i="3"/>
  <c r="L2570" i="3"/>
  <c r="M2570" i="3" s="1"/>
  <c r="N2570" i="3" s="1"/>
  <c r="R2570" i="3" s="1"/>
  <c r="J2571" i="3"/>
  <c r="K2571" i="3"/>
  <c r="L2571" i="3"/>
  <c r="M2571" i="3" s="1"/>
  <c r="N2571" i="3" s="1"/>
  <c r="R2571" i="3" s="1"/>
  <c r="J2572" i="3"/>
  <c r="K2572" i="3"/>
  <c r="L2572" i="3"/>
  <c r="M2572" i="3" s="1"/>
  <c r="N2572" i="3" s="1"/>
  <c r="R2572" i="3" s="1"/>
  <c r="J2573" i="3"/>
  <c r="K2573" i="3"/>
  <c r="L2573" i="3"/>
  <c r="M2573" i="3" s="1"/>
  <c r="N2573" i="3" s="1"/>
  <c r="R2573" i="3" s="1"/>
  <c r="J2574" i="3"/>
  <c r="K2574" i="3"/>
  <c r="L2574" i="3"/>
  <c r="M2574" i="3" s="1"/>
  <c r="N2574" i="3" s="1"/>
  <c r="R2574" i="3" s="1"/>
  <c r="J2575" i="3"/>
  <c r="K2575" i="3"/>
  <c r="L2575" i="3"/>
  <c r="M2575" i="3" s="1"/>
  <c r="N2575" i="3" s="1"/>
  <c r="R2575" i="3" s="1"/>
  <c r="J2576" i="3"/>
  <c r="K2576" i="3"/>
  <c r="L2576" i="3"/>
  <c r="M2576" i="3" s="1"/>
  <c r="N2576" i="3" s="1"/>
  <c r="R2576" i="3" s="1"/>
  <c r="J2577" i="3"/>
  <c r="K2577" i="3"/>
  <c r="L2577" i="3"/>
  <c r="M2577" i="3" s="1"/>
  <c r="N2577" i="3" s="1"/>
  <c r="R2577" i="3" s="1"/>
  <c r="J2578" i="3"/>
  <c r="K2578" i="3"/>
  <c r="L2578" i="3"/>
  <c r="M2578" i="3" s="1"/>
  <c r="N2578" i="3" s="1"/>
  <c r="R2578" i="3" s="1"/>
  <c r="J2579" i="3"/>
  <c r="K2579" i="3"/>
  <c r="L2579" i="3"/>
  <c r="M2579" i="3" s="1"/>
  <c r="N2579" i="3" s="1"/>
  <c r="R2579" i="3" s="1"/>
  <c r="J2580" i="3"/>
  <c r="K2580" i="3"/>
  <c r="L2580" i="3"/>
  <c r="M2580" i="3" s="1"/>
  <c r="N2580" i="3" s="1"/>
  <c r="R2580" i="3" s="1"/>
  <c r="J2581" i="3"/>
  <c r="K2581" i="3"/>
  <c r="L2581" i="3"/>
  <c r="M2581" i="3" s="1"/>
  <c r="N2581" i="3" s="1"/>
  <c r="R2581" i="3" s="1"/>
  <c r="J2582" i="3"/>
  <c r="K2582" i="3"/>
  <c r="L2582" i="3"/>
  <c r="M2582" i="3" s="1"/>
  <c r="N2582" i="3" s="1"/>
  <c r="R2582" i="3" s="1"/>
  <c r="J2583" i="3"/>
  <c r="K2583" i="3"/>
  <c r="L2583" i="3"/>
  <c r="M2583" i="3" s="1"/>
  <c r="N2583" i="3" s="1"/>
  <c r="R2583" i="3" s="1"/>
  <c r="J2584" i="3"/>
  <c r="K2584" i="3"/>
  <c r="L2584" i="3"/>
  <c r="M2584" i="3" s="1"/>
  <c r="N2584" i="3" s="1"/>
  <c r="R2584" i="3" s="1"/>
  <c r="J2585" i="3"/>
  <c r="K2585" i="3"/>
  <c r="L2585" i="3"/>
  <c r="M2585" i="3" s="1"/>
  <c r="N2585" i="3" s="1"/>
  <c r="R2585" i="3" s="1"/>
  <c r="J2586" i="3"/>
  <c r="K2586" i="3"/>
  <c r="L2586" i="3"/>
  <c r="M2586" i="3" s="1"/>
  <c r="N2586" i="3" s="1"/>
  <c r="R2586" i="3" s="1"/>
  <c r="J2587" i="3"/>
  <c r="K2587" i="3"/>
  <c r="L2587" i="3"/>
  <c r="M2587" i="3" s="1"/>
  <c r="N2587" i="3" s="1"/>
  <c r="R2587" i="3" s="1"/>
  <c r="J2588" i="3"/>
  <c r="K2588" i="3"/>
  <c r="L2588" i="3"/>
  <c r="M2588" i="3" s="1"/>
  <c r="N2588" i="3" s="1"/>
  <c r="R2588" i="3" s="1"/>
  <c r="J2589" i="3"/>
  <c r="K2589" i="3"/>
  <c r="L2589" i="3"/>
  <c r="M2589" i="3" s="1"/>
  <c r="N2589" i="3" s="1"/>
  <c r="R2589" i="3" s="1"/>
  <c r="J2590" i="3"/>
  <c r="K2590" i="3"/>
  <c r="L2590" i="3"/>
  <c r="M2590" i="3" s="1"/>
  <c r="N2590" i="3" s="1"/>
  <c r="R2590" i="3" s="1"/>
  <c r="J2591" i="3"/>
  <c r="K2591" i="3"/>
  <c r="L2591" i="3"/>
  <c r="M2591" i="3" s="1"/>
  <c r="N2591" i="3" s="1"/>
  <c r="R2591" i="3" s="1"/>
  <c r="J2592" i="3"/>
  <c r="K2592" i="3"/>
  <c r="L2592" i="3"/>
  <c r="M2592" i="3" s="1"/>
  <c r="N2592" i="3" s="1"/>
  <c r="R2592" i="3" s="1"/>
  <c r="J2593" i="3"/>
  <c r="K2593" i="3"/>
  <c r="L2593" i="3"/>
  <c r="M2593" i="3" s="1"/>
  <c r="N2593" i="3" s="1"/>
  <c r="R2593" i="3" s="1"/>
  <c r="J2594" i="3"/>
  <c r="K2594" i="3"/>
  <c r="L2594" i="3"/>
  <c r="M2594" i="3" s="1"/>
  <c r="N2594" i="3" s="1"/>
  <c r="R2594" i="3" s="1"/>
  <c r="J2595" i="3"/>
  <c r="K2595" i="3"/>
  <c r="L2595" i="3"/>
  <c r="M2595" i="3" s="1"/>
  <c r="N2595" i="3" s="1"/>
  <c r="R2595" i="3" s="1"/>
  <c r="J2596" i="3"/>
  <c r="K2596" i="3"/>
  <c r="L2596" i="3"/>
  <c r="M2596" i="3" s="1"/>
  <c r="N2596" i="3" s="1"/>
  <c r="R2596" i="3" s="1"/>
  <c r="J2597" i="3"/>
  <c r="K2597" i="3"/>
  <c r="L2597" i="3"/>
  <c r="M2597" i="3" s="1"/>
  <c r="N2597" i="3" s="1"/>
  <c r="R2597" i="3" s="1"/>
  <c r="J2598" i="3"/>
  <c r="K2598" i="3"/>
  <c r="L2598" i="3"/>
  <c r="M2598" i="3" s="1"/>
  <c r="N2598" i="3" s="1"/>
  <c r="R2598" i="3" s="1"/>
  <c r="J2599" i="3"/>
  <c r="K2599" i="3"/>
  <c r="L2599" i="3"/>
  <c r="M2599" i="3" s="1"/>
  <c r="N2599" i="3" s="1"/>
  <c r="R2599" i="3" s="1"/>
  <c r="J2600" i="3"/>
  <c r="K2600" i="3"/>
  <c r="L2600" i="3"/>
  <c r="M2600" i="3" s="1"/>
  <c r="N2600" i="3" s="1"/>
  <c r="R2600" i="3" s="1"/>
  <c r="J2601" i="3"/>
  <c r="K2601" i="3"/>
  <c r="L2601" i="3"/>
  <c r="M2601" i="3" s="1"/>
  <c r="N2601" i="3" s="1"/>
  <c r="R2601" i="3" s="1"/>
  <c r="J2602" i="3"/>
  <c r="K2602" i="3"/>
  <c r="L2602" i="3"/>
  <c r="M2602" i="3" s="1"/>
  <c r="N2602" i="3" s="1"/>
  <c r="R2602" i="3" s="1"/>
  <c r="J2603" i="3"/>
  <c r="K2603" i="3"/>
  <c r="L2603" i="3"/>
  <c r="M2603" i="3" s="1"/>
  <c r="N2603" i="3" s="1"/>
  <c r="R2603" i="3" s="1"/>
  <c r="J2604" i="3"/>
  <c r="K2604" i="3"/>
  <c r="L2604" i="3"/>
  <c r="M2604" i="3" s="1"/>
  <c r="N2604" i="3" s="1"/>
  <c r="R2604" i="3" s="1"/>
  <c r="J2605" i="3"/>
  <c r="K2605" i="3"/>
  <c r="L2605" i="3"/>
  <c r="M2605" i="3" s="1"/>
  <c r="N2605" i="3" s="1"/>
  <c r="R2605" i="3" s="1"/>
  <c r="J2606" i="3"/>
  <c r="K2606" i="3"/>
  <c r="L2606" i="3"/>
  <c r="M2606" i="3" s="1"/>
  <c r="N2606" i="3" s="1"/>
  <c r="R2606" i="3" s="1"/>
  <c r="J2607" i="3"/>
  <c r="K2607" i="3"/>
  <c r="L2607" i="3"/>
  <c r="M2607" i="3" s="1"/>
  <c r="N2607" i="3" s="1"/>
  <c r="R2607" i="3" s="1"/>
  <c r="J2608" i="3"/>
  <c r="K2608" i="3"/>
  <c r="L2608" i="3"/>
  <c r="M2608" i="3" s="1"/>
  <c r="N2608" i="3" s="1"/>
  <c r="R2608" i="3" s="1"/>
  <c r="J2609" i="3"/>
  <c r="K2609" i="3"/>
  <c r="L2609" i="3"/>
  <c r="M2609" i="3" s="1"/>
  <c r="N2609" i="3" s="1"/>
  <c r="R2609" i="3" s="1"/>
  <c r="J2610" i="3"/>
  <c r="K2610" i="3"/>
  <c r="L2610" i="3"/>
  <c r="M2610" i="3" s="1"/>
  <c r="N2610" i="3" s="1"/>
  <c r="R2610" i="3" s="1"/>
  <c r="J2611" i="3"/>
  <c r="K2611" i="3"/>
  <c r="L2611" i="3"/>
  <c r="M2611" i="3" s="1"/>
  <c r="N2611" i="3" s="1"/>
  <c r="R2611" i="3" s="1"/>
  <c r="J2612" i="3"/>
  <c r="K2612" i="3"/>
  <c r="L2612" i="3"/>
  <c r="M2612" i="3" s="1"/>
  <c r="N2612" i="3" s="1"/>
  <c r="R2612" i="3" s="1"/>
  <c r="J2613" i="3"/>
  <c r="K2613" i="3"/>
  <c r="L2613" i="3"/>
  <c r="M2613" i="3" s="1"/>
  <c r="N2613" i="3" s="1"/>
  <c r="R2613" i="3" s="1"/>
  <c r="J2614" i="3"/>
  <c r="K2614" i="3"/>
  <c r="L2614" i="3"/>
  <c r="M2614" i="3" s="1"/>
  <c r="N2614" i="3" s="1"/>
  <c r="R2614" i="3" s="1"/>
  <c r="J2615" i="3"/>
  <c r="K2615" i="3"/>
  <c r="L2615" i="3"/>
  <c r="M2615" i="3" s="1"/>
  <c r="N2615" i="3" s="1"/>
  <c r="R2615" i="3" s="1"/>
  <c r="J2616" i="3"/>
  <c r="K2616" i="3"/>
  <c r="L2616" i="3"/>
  <c r="M2616" i="3" s="1"/>
  <c r="N2616" i="3" s="1"/>
  <c r="R2616" i="3" s="1"/>
  <c r="J2617" i="3"/>
  <c r="K2617" i="3"/>
  <c r="L2617" i="3"/>
  <c r="M2617" i="3" s="1"/>
  <c r="N2617" i="3" s="1"/>
  <c r="R2617" i="3" s="1"/>
  <c r="J2618" i="3"/>
  <c r="K2618" i="3"/>
  <c r="L2618" i="3"/>
  <c r="M2618" i="3" s="1"/>
  <c r="N2618" i="3" s="1"/>
  <c r="R2618" i="3" s="1"/>
  <c r="J2619" i="3"/>
  <c r="K2619" i="3"/>
  <c r="L2619" i="3"/>
  <c r="M2619" i="3" s="1"/>
  <c r="N2619" i="3" s="1"/>
  <c r="R2619" i="3" s="1"/>
  <c r="J2620" i="3"/>
  <c r="K2620" i="3"/>
  <c r="L2620" i="3"/>
  <c r="M2620" i="3" s="1"/>
  <c r="N2620" i="3" s="1"/>
  <c r="R2620" i="3" s="1"/>
  <c r="J2621" i="3"/>
  <c r="K2621" i="3"/>
  <c r="L2621" i="3"/>
  <c r="M2621" i="3" s="1"/>
  <c r="N2621" i="3" s="1"/>
  <c r="R2621" i="3" s="1"/>
  <c r="J2622" i="3"/>
  <c r="K2622" i="3"/>
  <c r="L2622" i="3"/>
  <c r="M2622" i="3" s="1"/>
  <c r="N2622" i="3" s="1"/>
  <c r="R2622" i="3" s="1"/>
  <c r="J2623" i="3"/>
  <c r="K2623" i="3"/>
  <c r="L2623" i="3"/>
  <c r="M2623" i="3" s="1"/>
  <c r="N2623" i="3" s="1"/>
  <c r="R2623" i="3" s="1"/>
  <c r="J2624" i="3"/>
  <c r="K2624" i="3"/>
  <c r="L2624" i="3"/>
  <c r="M2624" i="3" s="1"/>
  <c r="N2624" i="3" s="1"/>
  <c r="R2624" i="3" s="1"/>
  <c r="J2625" i="3"/>
  <c r="K2625" i="3"/>
  <c r="L2625" i="3"/>
  <c r="M2625" i="3" s="1"/>
  <c r="N2625" i="3" s="1"/>
  <c r="R2625" i="3" s="1"/>
  <c r="J2626" i="3"/>
  <c r="K2626" i="3"/>
  <c r="L2626" i="3"/>
  <c r="M2626" i="3" s="1"/>
  <c r="N2626" i="3" s="1"/>
  <c r="R2626" i="3" s="1"/>
  <c r="J2627" i="3"/>
  <c r="K2627" i="3"/>
  <c r="L2627" i="3"/>
  <c r="M2627" i="3" s="1"/>
  <c r="N2627" i="3" s="1"/>
  <c r="R2627" i="3" s="1"/>
  <c r="J2628" i="3"/>
  <c r="K2628" i="3"/>
  <c r="L2628" i="3"/>
  <c r="M2628" i="3" s="1"/>
  <c r="N2628" i="3" s="1"/>
  <c r="R2628" i="3" s="1"/>
  <c r="J2629" i="3"/>
  <c r="K2629" i="3"/>
  <c r="L2629" i="3"/>
  <c r="M2629" i="3" s="1"/>
  <c r="N2629" i="3" s="1"/>
  <c r="R2629" i="3" s="1"/>
  <c r="J2630" i="3"/>
  <c r="K2630" i="3"/>
  <c r="L2630" i="3"/>
  <c r="M2630" i="3" s="1"/>
  <c r="N2630" i="3" s="1"/>
  <c r="R2630" i="3" s="1"/>
  <c r="J2631" i="3"/>
  <c r="K2631" i="3"/>
  <c r="L2631" i="3"/>
  <c r="M2631" i="3" s="1"/>
  <c r="N2631" i="3" s="1"/>
  <c r="R2631" i="3" s="1"/>
  <c r="J2632" i="3"/>
  <c r="K2632" i="3"/>
  <c r="L2632" i="3"/>
  <c r="M2632" i="3" s="1"/>
  <c r="N2632" i="3" s="1"/>
  <c r="R2632" i="3" s="1"/>
  <c r="J2633" i="3"/>
  <c r="K2633" i="3"/>
  <c r="L2633" i="3"/>
  <c r="M2633" i="3" s="1"/>
  <c r="N2633" i="3" s="1"/>
  <c r="R2633" i="3" s="1"/>
  <c r="J2634" i="3"/>
  <c r="K2634" i="3"/>
  <c r="L2634" i="3"/>
  <c r="M2634" i="3" s="1"/>
  <c r="N2634" i="3" s="1"/>
  <c r="R2634" i="3" s="1"/>
  <c r="J2635" i="3"/>
  <c r="K2635" i="3"/>
  <c r="L2635" i="3"/>
  <c r="M2635" i="3" s="1"/>
  <c r="N2635" i="3" s="1"/>
  <c r="R2635" i="3" s="1"/>
  <c r="J2636" i="3"/>
  <c r="K2636" i="3"/>
  <c r="L2636" i="3"/>
  <c r="M2636" i="3" s="1"/>
  <c r="N2636" i="3" s="1"/>
  <c r="R2636" i="3" s="1"/>
  <c r="J2637" i="3"/>
  <c r="K2637" i="3"/>
  <c r="L2637" i="3"/>
  <c r="M2637" i="3" s="1"/>
  <c r="N2637" i="3" s="1"/>
  <c r="R2637" i="3" s="1"/>
  <c r="J2638" i="3"/>
  <c r="K2638" i="3"/>
  <c r="L2638" i="3"/>
  <c r="M2638" i="3" s="1"/>
  <c r="N2638" i="3" s="1"/>
  <c r="R2638" i="3" s="1"/>
  <c r="J2639" i="3"/>
  <c r="K2639" i="3"/>
  <c r="L2639" i="3"/>
  <c r="M2639" i="3" s="1"/>
  <c r="N2639" i="3" s="1"/>
  <c r="R2639" i="3" s="1"/>
  <c r="J2640" i="3"/>
  <c r="K2640" i="3"/>
  <c r="L2640" i="3"/>
  <c r="M2640" i="3" s="1"/>
  <c r="N2640" i="3" s="1"/>
  <c r="R2640" i="3" s="1"/>
  <c r="J2641" i="3"/>
  <c r="K2641" i="3"/>
  <c r="L2641" i="3"/>
  <c r="M2641" i="3" s="1"/>
  <c r="N2641" i="3" s="1"/>
  <c r="R2641" i="3" s="1"/>
  <c r="J2642" i="3"/>
  <c r="K2642" i="3"/>
  <c r="L2642" i="3"/>
  <c r="M2642" i="3" s="1"/>
  <c r="N2642" i="3" s="1"/>
  <c r="R2642" i="3" s="1"/>
  <c r="J2643" i="3"/>
  <c r="K2643" i="3"/>
  <c r="L2643" i="3"/>
  <c r="M2643" i="3" s="1"/>
  <c r="N2643" i="3" s="1"/>
  <c r="R2643" i="3" s="1"/>
  <c r="J2644" i="3"/>
  <c r="K2644" i="3"/>
  <c r="L2644" i="3"/>
  <c r="M2644" i="3" s="1"/>
  <c r="N2644" i="3" s="1"/>
  <c r="R2644" i="3" s="1"/>
  <c r="J2645" i="3"/>
  <c r="K2645" i="3"/>
  <c r="L2645" i="3"/>
  <c r="M2645" i="3" s="1"/>
  <c r="N2645" i="3" s="1"/>
  <c r="R2645" i="3" s="1"/>
  <c r="J2646" i="3"/>
  <c r="K2646" i="3"/>
  <c r="L2646" i="3"/>
  <c r="M2646" i="3" s="1"/>
  <c r="N2646" i="3" s="1"/>
  <c r="R2646" i="3" s="1"/>
  <c r="J2647" i="3"/>
  <c r="K2647" i="3"/>
  <c r="L2647" i="3"/>
  <c r="M2647" i="3" s="1"/>
  <c r="N2647" i="3" s="1"/>
  <c r="R2647" i="3" s="1"/>
  <c r="J2648" i="3"/>
  <c r="K2648" i="3"/>
  <c r="L2648" i="3"/>
  <c r="M2648" i="3" s="1"/>
  <c r="N2648" i="3" s="1"/>
  <c r="R2648" i="3" s="1"/>
  <c r="J2649" i="3"/>
  <c r="K2649" i="3"/>
  <c r="L2649" i="3"/>
  <c r="M2649" i="3" s="1"/>
  <c r="N2649" i="3" s="1"/>
  <c r="R2649" i="3" s="1"/>
  <c r="J2650" i="3"/>
  <c r="K2650" i="3"/>
  <c r="L2650" i="3"/>
  <c r="M2650" i="3" s="1"/>
  <c r="N2650" i="3" s="1"/>
  <c r="R2650" i="3" s="1"/>
  <c r="J2651" i="3"/>
  <c r="K2651" i="3"/>
  <c r="L2651" i="3"/>
  <c r="M2651" i="3" s="1"/>
  <c r="N2651" i="3" s="1"/>
  <c r="R2651" i="3" s="1"/>
  <c r="J2652" i="3"/>
  <c r="K2652" i="3"/>
  <c r="L2652" i="3"/>
  <c r="M2652" i="3" s="1"/>
  <c r="N2652" i="3" s="1"/>
  <c r="R2652" i="3" s="1"/>
  <c r="J2653" i="3"/>
  <c r="K2653" i="3"/>
  <c r="L2653" i="3"/>
  <c r="M2653" i="3" s="1"/>
  <c r="N2653" i="3" s="1"/>
  <c r="R2653" i="3" s="1"/>
  <c r="J2654" i="3"/>
  <c r="K2654" i="3"/>
  <c r="L2654" i="3"/>
  <c r="M2654" i="3" s="1"/>
  <c r="N2654" i="3" s="1"/>
  <c r="R2654" i="3" s="1"/>
  <c r="J2655" i="3"/>
  <c r="K2655" i="3"/>
  <c r="L2655" i="3"/>
  <c r="M2655" i="3" s="1"/>
  <c r="N2655" i="3" s="1"/>
  <c r="R2655" i="3" s="1"/>
  <c r="J2656" i="3"/>
  <c r="K2656" i="3"/>
  <c r="L2656" i="3"/>
  <c r="M2656" i="3" s="1"/>
  <c r="N2656" i="3" s="1"/>
  <c r="R2656" i="3" s="1"/>
  <c r="J2657" i="3"/>
  <c r="K2657" i="3"/>
  <c r="L2657" i="3"/>
  <c r="M2657" i="3" s="1"/>
  <c r="N2657" i="3" s="1"/>
  <c r="R2657" i="3" s="1"/>
  <c r="J2658" i="3"/>
  <c r="K2658" i="3"/>
  <c r="L2658" i="3"/>
  <c r="M2658" i="3" s="1"/>
  <c r="N2658" i="3" s="1"/>
  <c r="R2658" i="3" s="1"/>
  <c r="J2659" i="3"/>
  <c r="K2659" i="3"/>
  <c r="L2659" i="3"/>
  <c r="M2659" i="3" s="1"/>
  <c r="N2659" i="3" s="1"/>
  <c r="R2659" i="3" s="1"/>
  <c r="J2660" i="3"/>
  <c r="K2660" i="3"/>
  <c r="L2660" i="3"/>
  <c r="M2660" i="3" s="1"/>
  <c r="N2660" i="3" s="1"/>
  <c r="R2660" i="3" s="1"/>
  <c r="J2661" i="3"/>
  <c r="K2661" i="3"/>
  <c r="L2661" i="3"/>
  <c r="M2661" i="3" s="1"/>
  <c r="N2661" i="3" s="1"/>
  <c r="R2661" i="3" s="1"/>
  <c r="J2662" i="3"/>
  <c r="K2662" i="3"/>
  <c r="L2662" i="3"/>
  <c r="M2662" i="3" s="1"/>
  <c r="N2662" i="3" s="1"/>
  <c r="R2662" i="3" s="1"/>
  <c r="J2663" i="3"/>
  <c r="K2663" i="3"/>
  <c r="L2663" i="3"/>
  <c r="M2663" i="3" s="1"/>
  <c r="N2663" i="3" s="1"/>
  <c r="R2663" i="3" s="1"/>
  <c r="J2664" i="3"/>
  <c r="K2664" i="3"/>
  <c r="L2664" i="3"/>
  <c r="M2664" i="3" s="1"/>
  <c r="N2664" i="3" s="1"/>
  <c r="R2664" i="3" s="1"/>
  <c r="J2665" i="3"/>
  <c r="K2665" i="3"/>
  <c r="L2665" i="3"/>
  <c r="M2665" i="3" s="1"/>
  <c r="N2665" i="3" s="1"/>
  <c r="R2665" i="3" s="1"/>
  <c r="J2666" i="3"/>
  <c r="K2666" i="3"/>
  <c r="L2666" i="3"/>
  <c r="M2666" i="3" s="1"/>
  <c r="N2666" i="3" s="1"/>
  <c r="R2666" i="3" s="1"/>
  <c r="J2667" i="3"/>
  <c r="K2667" i="3"/>
  <c r="L2667" i="3"/>
  <c r="M2667" i="3" s="1"/>
  <c r="N2667" i="3" s="1"/>
  <c r="R2667" i="3" s="1"/>
  <c r="J2668" i="3"/>
  <c r="K2668" i="3"/>
  <c r="L2668" i="3"/>
  <c r="M2668" i="3" s="1"/>
  <c r="N2668" i="3" s="1"/>
  <c r="R2668" i="3" s="1"/>
  <c r="J2669" i="3"/>
  <c r="K2669" i="3"/>
  <c r="L2669" i="3"/>
  <c r="M2669" i="3" s="1"/>
  <c r="N2669" i="3" s="1"/>
  <c r="R2669" i="3" s="1"/>
  <c r="J2670" i="3"/>
  <c r="K2670" i="3"/>
  <c r="L2670" i="3"/>
  <c r="M2670" i="3" s="1"/>
  <c r="N2670" i="3" s="1"/>
  <c r="R2670" i="3" s="1"/>
  <c r="J2671" i="3"/>
  <c r="K2671" i="3"/>
  <c r="L2671" i="3"/>
  <c r="M2671" i="3" s="1"/>
  <c r="N2671" i="3" s="1"/>
  <c r="R2671" i="3" s="1"/>
  <c r="J2672" i="3"/>
  <c r="K2672" i="3"/>
  <c r="L2672" i="3"/>
  <c r="M2672" i="3" s="1"/>
  <c r="N2672" i="3" s="1"/>
  <c r="R2672" i="3" s="1"/>
  <c r="J2673" i="3"/>
  <c r="K2673" i="3"/>
  <c r="L2673" i="3"/>
  <c r="M2673" i="3" s="1"/>
  <c r="N2673" i="3" s="1"/>
  <c r="R2673" i="3" s="1"/>
  <c r="J2674" i="3"/>
  <c r="K2674" i="3"/>
  <c r="L2674" i="3"/>
  <c r="M2674" i="3" s="1"/>
  <c r="N2674" i="3" s="1"/>
  <c r="R2674" i="3" s="1"/>
  <c r="J2675" i="3"/>
  <c r="K2675" i="3"/>
  <c r="L2675" i="3"/>
  <c r="M2675" i="3" s="1"/>
  <c r="N2675" i="3" s="1"/>
  <c r="R2675" i="3" s="1"/>
  <c r="J2676" i="3"/>
  <c r="K2676" i="3"/>
  <c r="L2676" i="3"/>
  <c r="M2676" i="3" s="1"/>
  <c r="N2676" i="3" s="1"/>
  <c r="R2676" i="3" s="1"/>
  <c r="J2677" i="3"/>
  <c r="K2677" i="3"/>
  <c r="L2677" i="3"/>
  <c r="M2677" i="3" s="1"/>
  <c r="N2677" i="3" s="1"/>
  <c r="R2677" i="3" s="1"/>
  <c r="J2678" i="3"/>
  <c r="K2678" i="3"/>
  <c r="L2678" i="3"/>
  <c r="M2678" i="3" s="1"/>
  <c r="N2678" i="3" s="1"/>
  <c r="R2678" i="3" s="1"/>
  <c r="J2679" i="3"/>
  <c r="K2679" i="3"/>
  <c r="L2679" i="3"/>
  <c r="M2679" i="3" s="1"/>
  <c r="N2679" i="3" s="1"/>
  <c r="R2679" i="3" s="1"/>
  <c r="J2680" i="3"/>
  <c r="K2680" i="3"/>
  <c r="L2680" i="3"/>
  <c r="M2680" i="3" s="1"/>
  <c r="N2680" i="3" s="1"/>
  <c r="R2680" i="3" s="1"/>
  <c r="J2681" i="3"/>
  <c r="K2681" i="3"/>
  <c r="L2681" i="3"/>
  <c r="M2681" i="3" s="1"/>
  <c r="N2681" i="3" s="1"/>
  <c r="R2681" i="3" s="1"/>
  <c r="J2682" i="3"/>
  <c r="K2682" i="3"/>
  <c r="L2682" i="3"/>
  <c r="M2682" i="3" s="1"/>
  <c r="N2682" i="3" s="1"/>
  <c r="R2682" i="3" s="1"/>
  <c r="J2683" i="3"/>
  <c r="K2683" i="3"/>
  <c r="L2683" i="3"/>
  <c r="M2683" i="3" s="1"/>
  <c r="N2683" i="3" s="1"/>
  <c r="R2683" i="3" s="1"/>
  <c r="J2684" i="3"/>
  <c r="K2684" i="3"/>
  <c r="L2684" i="3"/>
  <c r="M2684" i="3" s="1"/>
  <c r="N2684" i="3" s="1"/>
  <c r="R2684" i="3" s="1"/>
  <c r="J2685" i="3"/>
  <c r="K2685" i="3"/>
  <c r="L2685" i="3"/>
  <c r="M2685" i="3" s="1"/>
  <c r="N2685" i="3" s="1"/>
  <c r="R2685" i="3" s="1"/>
  <c r="J2686" i="3"/>
  <c r="K2686" i="3"/>
  <c r="L2686" i="3"/>
  <c r="M2686" i="3" s="1"/>
  <c r="N2686" i="3" s="1"/>
  <c r="R2686" i="3" s="1"/>
  <c r="J2687" i="3"/>
  <c r="K2687" i="3"/>
  <c r="L2687" i="3"/>
  <c r="M2687" i="3" s="1"/>
  <c r="N2687" i="3" s="1"/>
  <c r="R2687" i="3" s="1"/>
  <c r="J2688" i="3"/>
  <c r="K2688" i="3"/>
  <c r="L2688" i="3"/>
  <c r="M2688" i="3" s="1"/>
  <c r="N2688" i="3" s="1"/>
  <c r="R2688" i="3" s="1"/>
  <c r="J2689" i="3"/>
  <c r="K2689" i="3"/>
  <c r="L2689" i="3"/>
  <c r="M2689" i="3" s="1"/>
  <c r="N2689" i="3" s="1"/>
  <c r="R2689" i="3" s="1"/>
  <c r="J2690" i="3"/>
  <c r="K2690" i="3"/>
  <c r="L2690" i="3"/>
  <c r="M2690" i="3" s="1"/>
  <c r="N2690" i="3" s="1"/>
  <c r="R2690" i="3" s="1"/>
  <c r="J2691" i="3"/>
  <c r="K2691" i="3"/>
  <c r="L2691" i="3"/>
  <c r="M2691" i="3" s="1"/>
  <c r="N2691" i="3" s="1"/>
  <c r="R2691" i="3" s="1"/>
  <c r="J2692" i="3"/>
  <c r="K2692" i="3"/>
  <c r="L2692" i="3"/>
  <c r="M2692" i="3" s="1"/>
  <c r="N2692" i="3" s="1"/>
  <c r="R2692" i="3" s="1"/>
  <c r="J2693" i="3"/>
  <c r="K2693" i="3"/>
  <c r="L2693" i="3"/>
  <c r="M2693" i="3" s="1"/>
  <c r="N2693" i="3" s="1"/>
  <c r="R2693" i="3" s="1"/>
  <c r="J2694" i="3"/>
  <c r="K2694" i="3"/>
  <c r="L2694" i="3"/>
  <c r="M2694" i="3" s="1"/>
  <c r="N2694" i="3" s="1"/>
  <c r="R2694" i="3" s="1"/>
  <c r="J2695" i="3"/>
  <c r="K2695" i="3"/>
  <c r="L2695" i="3"/>
  <c r="M2695" i="3" s="1"/>
  <c r="N2695" i="3" s="1"/>
  <c r="R2695" i="3" s="1"/>
  <c r="J2696" i="3"/>
  <c r="K2696" i="3"/>
  <c r="L2696" i="3"/>
  <c r="M2696" i="3" s="1"/>
  <c r="N2696" i="3" s="1"/>
  <c r="R2696" i="3" s="1"/>
  <c r="J2697" i="3"/>
  <c r="K2697" i="3"/>
  <c r="L2697" i="3"/>
  <c r="M2697" i="3" s="1"/>
  <c r="N2697" i="3" s="1"/>
  <c r="R2697" i="3" s="1"/>
  <c r="J2698" i="3"/>
  <c r="K2698" i="3"/>
  <c r="L2698" i="3"/>
  <c r="M2698" i="3" s="1"/>
  <c r="N2698" i="3" s="1"/>
  <c r="R2698" i="3" s="1"/>
  <c r="J2699" i="3"/>
  <c r="K2699" i="3"/>
  <c r="L2699" i="3"/>
  <c r="M2699" i="3" s="1"/>
  <c r="N2699" i="3" s="1"/>
  <c r="R2699" i="3" s="1"/>
  <c r="J2700" i="3"/>
  <c r="K2700" i="3"/>
  <c r="L2700" i="3"/>
  <c r="M2700" i="3" s="1"/>
  <c r="N2700" i="3" s="1"/>
  <c r="R2700" i="3" s="1"/>
  <c r="J2701" i="3"/>
  <c r="K2701" i="3"/>
  <c r="L2701" i="3"/>
  <c r="M2701" i="3" s="1"/>
  <c r="N2701" i="3" s="1"/>
  <c r="R2701" i="3" s="1"/>
  <c r="J2702" i="3"/>
  <c r="K2702" i="3"/>
  <c r="L2702" i="3"/>
  <c r="M2702" i="3" s="1"/>
  <c r="N2702" i="3" s="1"/>
  <c r="R2702" i="3" s="1"/>
  <c r="J2703" i="3"/>
  <c r="K2703" i="3"/>
  <c r="L2703" i="3"/>
  <c r="M2703" i="3" s="1"/>
  <c r="N2703" i="3" s="1"/>
  <c r="R2703" i="3" s="1"/>
  <c r="J2704" i="3"/>
  <c r="K2704" i="3"/>
  <c r="L2704" i="3"/>
  <c r="M2704" i="3" s="1"/>
  <c r="N2704" i="3" s="1"/>
  <c r="R2704" i="3" s="1"/>
  <c r="J2705" i="3"/>
  <c r="K2705" i="3"/>
  <c r="L2705" i="3"/>
  <c r="M2705" i="3" s="1"/>
  <c r="N2705" i="3" s="1"/>
  <c r="R2705" i="3" s="1"/>
  <c r="J2706" i="3"/>
  <c r="K2706" i="3"/>
  <c r="L2706" i="3"/>
  <c r="M2706" i="3" s="1"/>
  <c r="N2706" i="3" s="1"/>
  <c r="R2706" i="3" s="1"/>
  <c r="J2707" i="3"/>
  <c r="K2707" i="3"/>
  <c r="L2707" i="3"/>
  <c r="M2707" i="3" s="1"/>
  <c r="N2707" i="3" s="1"/>
  <c r="R2707" i="3" s="1"/>
  <c r="J2708" i="3"/>
  <c r="K2708" i="3"/>
  <c r="L2708" i="3"/>
  <c r="M2708" i="3" s="1"/>
  <c r="N2708" i="3" s="1"/>
  <c r="R2708" i="3" s="1"/>
  <c r="J2709" i="3"/>
  <c r="K2709" i="3"/>
  <c r="L2709" i="3"/>
  <c r="M2709" i="3" s="1"/>
  <c r="N2709" i="3" s="1"/>
  <c r="R2709" i="3" s="1"/>
  <c r="J2710" i="3"/>
  <c r="K2710" i="3"/>
  <c r="L2710" i="3"/>
  <c r="M2710" i="3" s="1"/>
  <c r="N2710" i="3" s="1"/>
  <c r="R2710" i="3" s="1"/>
  <c r="J2711" i="3"/>
  <c r="K2711" i="3"/>
  <c r="L2711" i="3"/>
  <c r="M2711" i="3" s="1"/>
  <c r="N2711" i="3" s="1"/>
  <c r="R2711" i="3" s="1"/>
  <c r="J2712" i="3"/>
  <c r="K2712" i="3"/>
  <c r="L2712" i="3"/>
  <c r="M2712" i="3" s="1"/>
  <c r="N2712" i="3" s="1"/>
  <c r="R2712" i="3" s="1"/>
  <c r="J2713" i="3"/>
  <c r="K2713" i="3"/>
  <c r="L2713" i="3"/>
  <c r="M2713" i="3" s="1"/>
  <c r="N2713" i="3" s="1"/>
  <c r="R2713" i="3" s="1"/>
  <c r="J2714" i="3"/>
  <c r="K2714" i="3"/>
  <c r="L2714" i="3"/>
  <c r="M2714" i="3" s="1"/>
  <c r="N2714" i="3" s="1"/>
  <c r="R2714" i="3" s="1"/>
  <c r="J2715" i="3"/>
  <c r="K2715" i="3"/>
  <c r="L2715" i="3"/>
  <c r="M2715" i="3" s="1"/>
  <c r="N2715" i="3" s="1"/>
  <c r="R2715" i="3" s="1"/>
  <c r="J2716" i="3"/>
  <c r="K2716" i="3"/>
  <c r="L2716" i="3"/>
  <c r="M2716" i="3" s="1"/>
  <c r="N2716" i="3" s="1"/>
  <c r="R2716" i="3" s="1"/>
  <c r="J2717" i="3"/>
  <c r="K2717" i="3"/>
  <c r="L2717" i="3"/>
  <c r="M2717" i="3" s="1"/>
  <c r="N2717" i="3" s="1"/>
  <c r="R2717" i="3" s="1"/>
  <c r="J2718" i="3"/>
  <c r="K2718" i="3"/>
  <c r="L2718" i="3"/>
  <c r="M2718" i="3" s="1"/>
  <c r="N2718" i="3" s="1"/>
  <c r="R2718" i="3" s="1"/>
  <c r="J2719" i="3"/>
  <c r="K2719" i="3"/>
  <c r="L2719" i="3"/>
  <c r="M2719" i="3" s="1"/>
  <c r="N2719" i="3" s="1"/>
  <c r="R2719" i="3" s="1"/>
  <c r="J2720" i="3"/>
  <c r="K2720" i="3"/>
  <c r="L2720" i="3"/>
  <c r="M2720" i="3" s="1"/>
  <c r="N2720" i="3" s="1"/>
  <c r="R2720" i="3" s="1"/>
  <c r="J2721" i="3"/>
  <c r="K2721" i="3"/>
  <c r="L2721" i="3"/>
  <c r="M2721" i="3" s="1"/>
  <c r="N2721" i="3" s="1"/>
  <c r="R2721" i="3" s="1"/>
  <c r="J2722" i="3"/>
  <c r="K2722" i="3"/>
  <c r="L2722" i="3"/>
  <c r="M2722" i="3" s="1"/>
  <c r="N2722" i="3" s="1"/>
  <c r="R2722" i="3" s="1"/>
  <c r="J2723" i="3"/>
  <c r="K2723" i="3"/>
  <c r="L2723" i="3"/>
  <c r="M2723" i="3" s="1"/>
  <c r="N2723" i="3" s="1"/>
  <c r="R2723" i="3" s="1"/>
  <c r="J2724" i="3"/>
  <c r="K2724" i="3"/>
  <c r="L2724" i="3"/>
  <c r="M2724" i="3" s="1"/>
  <c r="N2724" i="3" s="1"/>
  <c r="R2724" i="3" s="1"/>
  <c r="J2725" i="3"/>
  <c r="K2725" i="3"/>
  <c r="L2725" i="3"/>
  <c r="M2725" i="3" s="1"/>
  <c r="N2725" i="3" s="1"/>
  <c r="R2725" i="3" s="1"/>
  <c r="J2726" i="3"/>
  <c r="K2726" i="3"/>
  <c r="L2726" i="3"/>
  <c r="M2726" i="3" s="1"/>
  <c r="N2726" i="3" s="1"/>
  <c r="R2726" i="3" s="1"/>
  <c r="J2727" i="3"/>
  <c r="K2727" i="3"/>
  <c r="L2727" i="3"/>
  <c r="M2727" i="3" s="1"/>
  <c r="N2727" i="3" s="1"/>
  <c r="R2727" i="3" s="1"/>
  <c r="J2728" i="3"/>
  <c r="K2728" i="3"/>
  <c r="L2728" i="3"/>
  <c r="M2728" i="3" s="1"/>
  <c r="N2728" i="3" s="1"/>
  <c r="R2728" i="3" s="1"/>
  <c r="J2729" i="3"/>
  <c r="K2729" i="3"/>
  <c r="L2729" i="3"/>
  <c r="M2729" i="3" s="1"/>
  <c r="N2729" i="3" s="1"/>
  <c r="R2729" i="3" s="1"/>
  <c r="J2730" i="3"/>
  <c r="K2730" i="3"/>
  <c r="L2730" i="3"/>
  <c r="M2730" i="3" s="1"/>
  <c r="N2730" i="3" s="1"/>
  <c r="R2730" i="3" s="1"/>
  <c r="J2731" i="3"/>
  <c r="K2731" i="3"/>
  <c r="L2731" i="3"/>
  <c r="M2731" i="3" s="1"/>
  <c r="N2731" i="3" s="1"/>
  <c r="R2731" i="3" s="1"/>
  <c r="J2732" i="3"/>
  <c r="K2732" i="3"/>
  <c r="L2732" i="3"/>
  <c r="M2732" i="3" s="1"/>
  <c r="N2732" i="3" s="1"/>
  <c r="R2732" i="3" s="1"/>
  <c r="J2733" i="3"/>
  <c r="K2733" i="3"/>
  <c r="L2733" i="3"/>
  <c r="M2733" i="3" s="1"/>
  <c r="N2733" i="3" s="1"/>
  <c r="R2733" i="3" s="1"/>
  <c r="J2734" i="3"/>
  <c r="K2734" i="3"/>
  <c r="L2734" i="3"/>
  <c r="M2734" i="3" s="1"/>
  <c r="N2734" i="3" s="1"/>
  <c r="R2734" i="3" s="1"/>
  <c r="J2735" i="3"/>
  <c r="K2735" i="3"/>
  <c r="L2735" i="3"/>
  <c r="M2735" i="3" s="1"/>
  <c r="N2735" i="3" s="1"/>
  <c r="R2735" i="3" s="1"/>
  <c r="J2736" i="3"/>
  <c r="K2736" i="3"/>
  <c r="L2736" i="3"/>
  <c r="M2736" i="3" s="1"/>
  <c r="N2736" i="3" s="1"/>
  <c r="R2736" i="3" s="1"/>
  <c r="J2737" i="3"/>
  <c r="K2737" i="3"/>
  <c r="L2737" i="3"/>
  <c r="M2737" i="3" s="1"/>
  <c r="N2737" i="3" s="1"/>
  <c r="R2737" i="3" s="1"/>
  <c r="J2738" i="3"/>
  <c r="K2738" i="3"/>
  <c r="L2738" i="3"/>
  <c r="M2738" i="3" s="1"/>
  <c r="N2738" i="3" s="1"/>
  <c r="R2738" i="3" s="1"/>
  <c r="J2739" i="3"/>
  <c r="K2739" i="3"/>
  <c r="L2739" i="3"/>
  <c r="M2739" i="3" s="1"/>
  <c r="N2739" i="3" s="1"/>
  <c r="R2739" i="3" s="1"/>
  <c r="J2740" i="3"/>
  <c r="K2740" i="3"/>
  <c r="L2740" i="3"/>
  <c r="M2740" i="3" s="1"/>
  <c r="N2740" i="3" s="1"/>
  <c r="R2740" i="3" s="1"/>
  <c r="J2741" i="3"/>
  <c r="K2741" i="3"/>
  <c r="L2741" i="3"/>
  <c r="M2741" i="3" s="1"/>
  <c r="N2741" i="3" s="1"/>
  <c r="R2741" i="3" s="1"/>
  <c r="J2742" i="3"/>
  <c r="K2742" i="3"/>
  <c r="L2742" i="3"/>
  <c r="M2742" i="3" s="1"/>
  <c r="N2742" i="3" s="1"/>
  <c r="R2742" i="3" s="1"/>
  <c r="J2743" i="3"/>
  <c r="K2743" i="3"/>
  <c r="L2743" i="3"/>
  <c r="M2743" i="3" s="1"/>
  <c r="N2743" i="3" s="1"/>
  <c r="R2743" i="3" s="1"/>
  <c r="J2744" i="3"/>
  <c r="K2744" i="3"/>
  <c r="L2744" i="3"/>
  <c r="M2744" i="3" s="1"/>
  <c r="N2744" i="3" s="1"/>
  <c r="R2744" i="3" s="1"/>
  <c r="J2745" i="3"/>
  <c r="K2745" i="3"/>
  <c r="L2745" i="3"/>
  <c r="M2745" i="3" s="1"/>
  <c r="N2745" i="3" s="1"/>
  <c r="R2745" i="3" s="1"/>
  <c r="J2746" i="3"/>
  <c r="K2746" i="3"/>
  <c r="L2746" i="3"/>
  <c r="M2746" i="3" s="1"/>
  <c r="N2746" i="3" s="1"/>
  <c r="R2746" i="3" s="1"/>
  <c r="J2747" i="3"/>
  <c r="K2747" i="3"/>
  <c r="L2747" i="3"/>
  <c r="M2747" i="3" s="1"/>
  <c r="N2747" i="3" s="1"/>
  <c r="R2747" i="3" s="1"/>
  <c r="J2748" i="3"/>
  <c r="K2748" i="3"/>
  <c r="L2748" i="3"/>
  <c r="M2748" i="3" s="1"/>
  <c r="N2748" i="3" s="1"/>
  <c r="R2748" i="3" s="1"/>
  <c r="J2749" i="3"/>
  <c r="K2749" i="3"/>
  <c r="L2749" i="3"/>
  <c r="M2749" i="3" s="1"/>
  <c r="N2749" i="3" s="1"/>
  <c r="R2749" i="3" s="1"/>
  <c r="J2750" i="3"/>
  <c r="K2750" i="3"/>
  <c r="L2750" i="3"/>
  <c r="M2750" i="3" s="1"/>
  <c r="N2750" i="3" s="1"/>
  <c r="R2750" i="3" s="1"/>
  <c r="J2751" i="3"/>
  <c r="K2751" i="3"/>
  <c r="L2751" i="3"/>
  <c r="M2751" i="3" s="1"/>
  <c r="N2751" i="3" s="1"/>
  <c r="R2751" i="3" s="1"/>
  <c r="J2752" i="3"/>
  <c r="K2752" i="3"/>
  <c r="L2752" i="3"/>
  <c r="M2752" i="3" s="1"/>
  <c r="N2752" i="3" s="1"/>
  <c r="R2752" i="3" s="1"/>
  <c r="J2753" i="3"/>
  <c r="K2753" i="3"/>
  <c r="L2753" i="3"/>
  <c r="M2753" i="3" s="1"/>
  <c r="N2753" i="3" s="1"/>
  <c r="R2753" i="3" s="1"/>
  <c r="J2754" i="3"/>
  <c r="K2754" i="3"/>
  <c r="L2754" i="3"/>
  <c r="M2754" i="3" s="1"/>
  <c r="N2754" i="3" s="1"/>
  <c r="R2754" i="3" s="1"/>
  <c r="J2755" i="3"/>
  <c r="K2755" i="3"/>
  <c r="L2755" i="3"/>
  <c r="M2755" i="3" s="1"/>
  <c r="N2755" i="3" s="1"/>
  <c r="R2755" i="3" s="1"/>
  <c r="J2756" i="3"/>
  <c r="K2756" i="3"/>
  <c r="L2756" i="3"/>
  <c r="M2756" i="3" s="1"/>
  <c r="N2756" i="3" s="1"/>
  <c r="R2756" i="3" s="1"/>
  <c r="J2757" i="3"/>
  <c r="K2757" i="3"/>
  <c r="L2757" i="3"/>
  <c r="M2757" i="3" s="1"/>
  <c r="N2757" i="3" s="1"/>
  <c r="R2757" i="3" s="1"/>
  <c r="J2758" i="3"/>
  <c r="K2758" i="3"/>
  <c r="L2758" i="3"/>
  <c r="M2758" i="3" s="1"/>
  <c r="N2758" i="3" s="1"/>
  <c r="R2758" i="3" s="1"/>
  <c r="J2759" i="3"/>
  <c r="K2759" i="3"/>
  <c r="L2759" i="3"/>
  <c r="M2759" i="3" s="1"/>
  <c r="N2759" i="3" s="1"/>
  <c r="R2759" i="3" s="1"/>
  <c r="J2760" i="3"/>
  <c r="K2760" i="3"/>
  <c r="L2760" i="3"/>
  <c r="M2760" i="3" s="1"/>
  <c r="N2760" i="3" s="1"/>
  <c r="R2760" i="3" s="1"/>
  <c r="J2761" i="3"/>
  <c r="K2761" i="3"/>
  <c r="L2761" i="3"/>
  <c r="M2761" i="3" s="1"/>
  <c r="N2761" i="3" s="1"/>
  <c r="R2761" i="3" s="1"/>
  <c r="J2762" i="3"/>
  <c r="K2762" i="3"/>
  <c r="L2762" i="3"/>
  <c r="M2762" i="3" s="1"/>
  <c r="N2762" i="3" s="1"/>
  <c r="R2762" i="3" s="1"/>
  <c r="J2763" i="3"/>
  <c r="K2763" i="3"/>
  <c r="L2763" i="3"/>
  <c r="M2763" i="3" s="1"/>
  <c r="N2763" i="3" s="1"/>
  <c r="R2763" i="3" s="1"/>
  <c r="J2764" i="3"/>
  <c r="K2764" i="3"/>
  <c r="L2764" i="3"/>
  <c r="M2764" i="3" s="1"/>
  <c r="N2764" i="3" s="1"/>
  <c r="R2764" i="3" s="1"/>
  <c r="J2765" i="3"/>
  <c r="K2765" i="3"/>
  <c r="L2765" i="3"/>
  <c r="M2765" i="3" s="1"/>
  <c r="N2765" i="3" s="1"/>
  <c r="R2765" i="3" s="1"/>
  <c r="J2766" i="3"/>
  <c r="K2766" i="3"/>
  <c r="L2766" i="3"/>
  <c r="M2766" i="3" s="1"/>
  <c r="N2766" i="3" s="1"/>
  <c r="R2766" i="3" s="1"/>
  <c r="J2767" i="3"/>
  <c r="K2767" i="3"/>
  <c r="L2767" i="3"/>
  <c r="M2767" i="3" s="1"/>
  <c r="N2767" i="3" s="1"/>
  <c r="R2767" i="3" s="1"/>
  <c r="J2768" i="3"/>
  <c r="K2768" i="3"/>
  <c r="L2768" i="3"/>
  <c r="M2768" i="3" s="1"/>
  <c r="N2768" i="3" s="1"/>
  <c r="R2768" i="3" s="1"/>
  <c r="J2769" i="3"/>
  <c r="K2769" i="3"/>
  <c r="L2769" i="3"/>
  <c r="M2769" i="3" s="1"/>
  <c r="N2769" i="3" s="1"/>
  <c r="R2769" i="3" s="1"/>
  <c r="J2770" i="3"/>
  <c r="K2770" i="3"/>
  <c r="L2770" i="3"/>
  <c r="M2770" i="3" s="1"/>
  <c r="N2770" i="3" s="1"/>
  <c r="R2770" i="3" s="1"/>
  <c r="J2771" i="3"/>
  <c r="K2771" i="3"/>
  <c r="L2771" i="3"/>
  <c r="M2771" i="3" s="1"/>
  <c r="N2771" i="3" s="1"/>
  <c r="R2771" i="3" s="1"/>
  <c r="J2772" i="3"/>
  <c r="K2772" i="3"/>
  <c r="L2772" i="3"/>
  <c r="M2772" i="3" s="1"/>
  <c r="N2772" i="3" s="1"/>
  <c r="R2772" i="3" s="1"/>
  <c r="J2773" i="3"/>
  <c r="K2773" i="3"/>
  <c r="L2773" i="3"/>
  <c r="M2773" i="3" s="1"/>
  <c r="N2773" i="3" s="1"/>
  <c r="R2773" i="3" s="1"/>
  <c r="J2774" i="3"/>
  <c r="K2774" i="3"/>
  <c r="L2774" i="3"/>
  <c r="M2774" i="3" s="1"/>
  <c r="N2774" i="3" s="1"/>
  <c r="R2774" i="3" s="1"/>
  <c r="J2775" i="3"/>
  <c r="K2775" i="3"/>
  <c r="L2775" i="3"/>
  <c r="M2775" i="3" s="1"/>
  <c r="N2775" i="3" s="1"/>
  <c r="R2775" i="3" s="1"/>
  <c r="J2776" i="3"/>
  <c r="K2776" i="3"/>
  <c r="L2776" i="3"/>
  <c r="M2776" i="3" s="1"/>
  <c r="N2776" i="3" s="1"/>
  <c r="R2776" i="3" s="1"/>
  <c r="J2777" i="3"/>
  <c r="K2777" i="3"/>
  <c r="L2777" i="3"/>
  <c r="M2777" i="3" s="1"/>
  <c r="N2777" i="3" s="1"/>
  <c r="R2777" i="3" s="1"/>
  <c r="J2778" i="3"/>
  <c r="K2778" i="3"/>
  <c r="L2778" i="3"/>
  <c r="M2778" i="3" s="1"/>
  <c r="N2778" i="3" s="1"/>
  <c r="R2778" i="3" s="1"/>
  <c r="J2779" i="3"/>
  <c r="K2779" i="3"/>
  <c r="L2779" i="3"/>
  <c r="M2779" i="3" s="1"/>
  <c r="N2779" i="3" s="1"/>
  <c r="R2779" i="3" s="1"/>
  <c r="J2780" i="3"/>
  <c r="K2780" i="3"/>
  <c r="L2780" i="3"/>
  <c r="M2780" i="3" s="1"/>
  <c r="N2780" i="3" s="1"/>
  <c r="R2780" i="3" s="1"/>
  <c r="J2781" i="3"/>
  <c r="K2781" i="3"/>
  <c r="L2781" i="3"/>
  <c r="M2781" i="3" s="1"/>
  <c r="N2781" i="3" s="1"/>
  <c r="R2781" i="3" s="1"/>
  <c r="J2782" i="3"/>
  <c r="K2782" i="3"/>
  <c r="L2782" i="3"/>
  <c r="M2782" i="3" s="1"/>
  <c r="N2782" i="3" s="1"/>
  <c r="R2782" i="3" s="1"/>
  <c r="J2783" i="3"/>
  <c r="K2783" i="3"/>
  <c r="L2783" i="3"/>
  <c r="M2783" i="3" s="1"/>
  <c r="N2783" i="3" s="1"/>
  <c r="R2783" i="3" s="1"/>
  <c r="J2784" i="3"/>
  <c r="K2784" i="3"/>
  <c r="L2784" i="3"/>
  <c r="M2784" i="3" s="1"/>
  <c r="N2784" i="3" s="1"/>
  <c r="R2784" i="3" s="1"/>
  <c r="J2785" i="3"/>
  <c r="K2785" i="3"/>
  <c r="L2785" i="3"/>
  <c r="M2785" i="3" s="1"/>
  <c r="N2785" i="3" s="1"/>
  <c r="R2785" i="3" s="1"/>
  <c r="J2786" i="3"/>
  <c r="K2786" i="3"/>
  <c r="L2786" i="3"/>
  <c r="M2786" i="3" s="1"/>
  <c r="N2786" i="3" s="1"/>
  <c r="R2786" i="3" s="1"/>
  <c r="J2787" i="3"/>
  <c r="K2787" i="3"/>
  <c r="L2787" i="3"/>
  <c r="M2787" i="3" s="1"/>
  <c r="N2787" i="3" s="1"/>
  <c r="R2787" i="3" s="1"/>
  <c r="J2788" i="3"/>
  <c r="K2788" i="3"/>
  <c r="L2788" i="3"/>
  <c r="M2788" i="3" s="1"/>
  <c r="N2788" i="3" s="1"/>
  <c r="R2788" i="3" s="1"/>
  <c r="J2789" i="3"/>
  <c r="K2789" i="3"/>
  <c r="L2789" i="3"/>
  <c r="M2789" i="3" s="1"/>
  <c r="N2789" i="3" s="1"/>
  <c r="R2789" i="3" s="1"/>
  <c r="J2790" i="3"/>
  <c r="K2790" i="3"/>
  <c r="L2790" i="3"/>
  <c r="M2790" i="3" s="1"/>
  <c r="N2790" i="3" s="1"/>
  <c r="R2790" i="3" s="1"/>
  <c r="J2791" i="3"/>
  <c r="K2791" i="3"/>
  <c r="L2791" i="3"/>
  <c r="M2791" i="3" s="1"/>
  <c r="N2791" i="3" s="1"/>
  <c r="R2791" i="3" s="1"/>
  <c r="J2792" i="3"/>
  <c r="K2792" i="3"/>
  <c r="L2792" i="3"/>
  <c r="M2792" i="3" s="1"/>
  <c r="N2792" i="3" s="1"/>
  <c r="R2792" i="3" s="1"/>
  <c r="J2793" i="3"/>
  <c r="K2793" i="3"/>
  <c r="L2793" i="3"/>
  <c r="M2793" i="3" s="1"/>
  <c r="N2793" i="3" s="1"/>
  <c r="R2793" i="3" s="1"/>
  <c r="J2794" i="3"/>
  <c r="K2794" i="3"/>
  <c r="L2794" i="3"/>
  <c r="M2794" i="3" s="1"/>
  <c r="N2794" i="3" s="1"/>
  <c r="R2794" i="3" s="1"/>
  <c r="J2795" i="3"/>
  <c r="K2795" i="3"/>
  <c r="L2795" i="3"/>
  <c r="M2795" i="3" s="1"/>
  <c r="N2795" i="3" s="1"/>
  <c r="R2795" i="3" s="1"/>
  <c r="J2796" i="3"/>
  <c r="K2796" i="3"/>
  <c r="L2796" i="3"/>
  <c r="M2796" i="3" s="1"/>
  <c r="N2796" i="3" s="1"/>
  <c r="R2796" i="3" s="1"/>
  <c r="J2797" i="3"/>
  <c r="K2797" i="3"/>
  <c r="L2797" i="3"/>
  <c r="M2797" i="3" s="1"/>
  <c r="N2797" i="3" s="1"/>
  <c r="R2797" i="3" s="1"/>
  <c r="J2798" i="3"/>
  <c r="K2798" i="3"/>
  <c r="L2798" i="3"/>
  <c r="M2798" i="3" s="1"/>
  <c r="N2798" i="3" s="1"/>
  <c r="R2798" i="3" s="1"/>
  <c r="J2799" i="3"/>
  <c r="K2799" i="3"/>
  <c r="L2799" i="3"/>
  <c r="M2799" i="3" s="1"/>
  <c r="N2799" i="3" s="1"/>
  <c r="R2799" i="3" s="1"/>
  <c r="J2800" i="3"/>
  <c r="K2800" i="3"/>
  <c r="L2800" i="3"/>
  <c r="M2800" i="3" s="1"/>
  <c r="N2800" i="3" s="1"/>
  <c r="R2800" i="3" s="1"/>
  <c r="J2801" i="3"/>
  <c r="K2801" i="3"/>
  <c r="L2801" i="3"/>
  <c r="M2801" i="3" s="1"/>
  <c r="N2801" i="3" s="1"/>
  <c r="R2801" i="3" s="1"/>
  <c r="J2802" i="3"/>
  <c r="K2802" i="3"/>
  <c r="L2802" i="3"/>
  <c r="M2802" i="3" s="1"/>
  <c r="N2802" i="3" s="1"/>
  <c r="R2802" i="3" s="1"/>
  <c r="J2803" i="3"/>
  <c r="K2803" i="3"/>
  <c r="L2803" i="3"/>
  <c r="M2803" i="3" s="1"/>
  <c r="N2803" i="3" s="1"/>
  <c r="R2803" i="3" s="1"/>
  <c r="J2804" i="3"/>
  <c r="K2804" i="3"/>
  <c r="L2804" i="3"/>
  <c r="M2804" i="3" s="1"/>
  <c r="N2804" i="3" s="1"/>
  <c r="R2804" i="3" s="1"/>
  <c r="J2805" i="3"/>
  <c r="K2805" i="3"/>
  <c r="L2805" i="3"/>
  <c r="M2805" i="3" s="1"/>
  <c r="N2805" i="3" s="1"/>
  <c r="R2805" i="3" s="1"/>
  <c r="J2806" i="3"/>
  <c r="K2806" i="3"/>
  <c r="L2806" i="3"/>
  <c r="M2806" i="3" s="1"/>
  <c r="N2806" i="3" s="1"/>
  <c r="R2806" i="3" s="1"/>
  <c r="J2807" i="3"/>
  <c r="K2807" i="3"/>
  <c r="L2807" i="3"/>
  <c r="M2807" i="3" s="1"/>
  <c r="N2807" i="3" s="1"/>
  <c r="R2807" i="3" s="1"/>
  <c r="J2808" i="3"/>
  <c r="K2808" i="3"/>
  <c r="L2808" i="3"/>
  <c r="M2808" i="3" s="1"/>
  <c r="N2808" i="3" s="1"/>
  <c r="R2808" i="3" s="1"/>
  <c r="J2809" i="3"/>
  <c r="K2809" i="3"/>
  <c r="L2809" i="3"/>
  <c r="M2809" i="3" s="1"/>
  <c r="N2809" i="3" s="1"/>
  <c r="R2809" i="3" s="1"/>
  <c r="J2810" i="3"/>
  <c r="K2810" i="3"/>
  <c r="L2810" i="3"/>
  <c r="M2810" i="3" s="1"/>
  <c r="N2810" i="3" s="1"/>
  <c r="R2810" i="3" s="1"/>
  <c r="J2811" i="3"/>
  <c r="K2811" i="3"/>
  <c r="L2811" i="3"/>
  <c r="M2811" i="3" s="1"/>
  <c r="N2811" i="3" s="1"/>
  <c r="R2811" i="3" s="1"/>
  <c r="J2812" i="3"/>
  <c r="K2812" i="3"/>
  <c r="L2812" i="3"/>
  <c r="M2812" i="3" s="1"/>
  <c r="N2812" i="3" s="1"/>
  <c r="R2812" i="3" s="1"/>
  <c r="J2813" i="3"/>
  <c r="K2813" i="3"/>
  <c r="L2813" i="3"/>
  <c r="M2813" i="3" s="1"/>
  <c r="N2813" i="3" s="1"/>
  <c r="R2813" i="3" s="1"/>
  <c r="J2814" i="3"/>
  <c r="K2814" i="3"/>
  <c r="L2814" i="3"/>
  <c r="M2814" i="3" s="1"/>
  <c r="N2814" i="3" s="1"/>
  <c r="R2814" i="3" s="1"/>
  <c r="J2815" i="3"/>
  <c r="K2815" i="3"/>
  <c r="L2815" i="3"/>
  <c r="M2815" i="3" s="1"/>
  <c r="N2815" i="3" s="1"/>
  <c r="R2815" i="3" s="1"/>
  <c r="J2816" i="3"/>
  <c r="K2816" i="3"/>
  <c r="L2816" i="3"/>
  <c r="M2816" i="3" s="1"/>
  <c r="N2816" i="3" s="1"/>
  <c r="R2816" i="3" s="1"/>
  <c r="J2817" i="3"/>
  <c r="K2817" i="3"/>
  <c r="L2817" i="3"/>
  <c r="M2817" i="3" s="1"/>
  <c r="N2817" i="3" s="1"/>
  <c r="R2817" i="3" s="1"/>
  <c r="J2818" i="3"/>
  <c r="K2818" i="3"/>
  <c r="L2818" i="3"/>
  <c r="M2818" i="3" s="1"/>
  <c r="N2818" i="3" s="1"/>
  <c r="R2818" i="3" s="1"/>
  <c r="J2819" i="3"/>
  <c r="K2819" i="3"/>
  <c r="L2819" i="3"/>
  <c r="M2819" i="3" s="1"/>
  <c r="N2819" i="3" s="1"/>
  <c r="R2819" i="3" s="1"/>
  <c r="J2820" i="3"/>
  <c r="K2820" i="3"/>
  <c r="L2820" i="3"/>
  <c r="M2820" i="3" s="1"/>
  <c r="N2820" i="3" s="1"/>
  <c r="R2820" i="3" s="1"/>
  <c r="J2821" i="3"/>
  <c r="K2821" i="3"/>
  <c r="L2821" i="3"/>
  <c r="M2821" i="3" s="1"/>
  <c r="N2821" i="3" s="1"/>
  <c r="R2821" i="3" s="1"/>
  <c r="J2822" i="3"/>
  <c r="K2822" i="3"/>
  <c r="L2822" i="3"/>
  <c r="M2822" i="3" s="1"/>
  <c r="N2822" i="3" s="1"/>
  <c r="R2822" i="3" s="1"/>
  <c r="J2823" i="3"/>
  <c r="K2823" i="3"/>
  <c r="L2823" i="3"/>
  <c r="M2823" i="3" s="1"/>
  <c r="N2823" i="3" s="1"/>
  <c r="R2823" i="3" s="1"/>
  <c r="J2824" i="3"/>
  <c r="K2824" i="3"/>
  <c r="L2824" i="3"/>
  <c r="M2824" i="3" s="1"/>
  <c r="N2824" i="3" s="1"/>
  <c r="R2824" i="3" s="1"/>
  <c r="J2825" i="3"/>
  <c r="K2825" i="3"/>
  <c r="L2825" i="3"/>
  <c r="M2825" i="3" s="1"/>
  <c r="N2825" i="3" s="1"/>
  <c r="R2825" i="3" s="1"/>
  <c r="J2826" i="3"/>
  <c r="K2826" i="3"/>
  <c r="L2826" i="3"/>
  <c r="M2826" i="3" s="1"/>
  <c r="N2826" i="3" s="1"/>
  <c r="R2826" i="3" s="1"/>
  <c r="J2827" i="3"/>
  <c r="K2827" i="3"/>
  <c r="L2827" i="3"/>
  <c r="M2827" i="3" s="1"/>
  <c r="N2827" i="3" s="1"/>
  <c r="R2827" i="3" s="1"/>
  <c r="J2828" i="3"/>
  <c r="K2828" i="3"/>
  <c r="L2828" i="3"/>
  <c r="M2828" i="3" s="1"/>
  <c r="N2828" i="3" s="1"/>
  <c r="R2828" i="3" s="1"/>
  <c r="J2829" i="3"/>
  <c r="K2829" i="3"/>
  <c r="L2829" i="3"/>
  <c r="M2829" i="3" s="1"/>
  <c r="N2829" i="3" s="1"/>
  <c r="R2829" i="3" s="1"/>
  <c r="J2830" i="3"/>
  <c r="K2830" i="3"/>
  <c r="L2830" i="3"/>
  <c r="M2830" i="3" s="1"/>
  <c r="N2830" i="3" s="1"/>
  <c r="R2830" i="3" s="1"/>
  <c r="J2831" i="3"/>
  <c r="K2831" i="3"/>
  <c r="L2831" i="3"/>
  <c r="M2831" i="3" s="1"/>
  <c r="N2831" i="3" s="1"/>
  <c r="R2831" i="3" s="1"/>
  <c r="J2832" i="3"/>
  <c r="K2832" i="3"/>
  <c r="L2832" i="3"/>
  <c r="M2832" i="3" s="1"/>
  <c r="N2832" i="3" s="1"/>
  <c r="R2832" i="3" s="1"/>
  <c r="J2833" i="3"/>
  <c r="K2833" i="3"/>
  <c r="L2833" i="3"/>
  <c r="M2833" i="3" s="1"/>
  <c r="N2833" i="3" s="1"/>
  <c r="R2833" i="3" s="1"/>
  <c r="J2834" i="3"/>
  <c r="K2834" i="3"/>
  <c r="L2834" i="3"/>
  <c r="M2834" i="3" s="1"/>
  <c r="N2834" i="3" s="1"/>
  <c r="R2834" i="3" s="1"/>
  <c r="J2835" i="3"/>
  <c r="K2835" i="3"/>
  <c r="L2835" i="3"/>
  <c r="M2835" i="3" s="1"/>
  <c r="N2835" i="3" s="1"/>
  <c r="R2835" i="3" s="1"/>
  <c r="J2836" i="3"/>
  <c r="K2836" i="3"/>
  <c r="L2836" i="3"/>
  <c r="M2836" i="3" s="1"/>
  <c r="N2836" i="3" s="1"/>
  <c r="R2836" i="3" s="1"/>
  <c r="J2837" i="3"/>
  <c r="K2837" i="3"/>
  <c r="L2837" i="3"/>
  <c r="M2837" i="3" s="1"/>
  <c r="N2837" i="3" s="1"/>
  <c r="R2837" i="3" s="1"/>
  <c r="J2838" i="3"/>
  <c r="K2838" i="3"/>
  <c r="L2838" i="3"/>
  <c r="M2838" i="3" s="1"/>
  <c r="N2838" i="3" s="1"/>
  <c r="R2838" i="3" s="1"/>
  <c r="J2839" i="3"/>
  <c r="K2839" i="3"/>
  <c r="L2839" i="3"/>
  <c r="M2839" i="3" s="1"/>
  <c r="N2839" i="3" s="1"/>
  <c r="R2839" i="3" s="1"/>
  <c r="J2840" i="3"/>
  <c r="K2840" i="3"/>
  <c r="L2840" i="3"/>
  <c r="M2840" i="3" s="1"/>
  <c r="N2840" i="3" s="1"/>
  <c r="R2840" i="3" s="1"/>
  <c r="J2841" i="3"/>
  <c r="K2841" i="3"/>
  <c r="L2841" i="3"/>
  <c r="M2841" i="3" s="1"/>
  <c r="N2841" i="3" s="1"/>
  <c r="R2841" i="3" s="1"/>
  <c r="J2842" i="3"/>
  <c r="K2842" i="3"/>
  <c r="L2842" i="3"/>
  <c r="M2842" i="3" s="1"/>
  <c r="N2842" i="3" s="1"/>
  <c r="R2842" i="3" s="1"/>
  <c r="J2843" i="3"/>
  <c r="K2843" i="3"/>
  <c r="L2843" i="3"/>
  <c r="M2843" i="3" s="1"/>
  <c r="N2843" i="3" s="1"/>
  <c r="R2843" i="3" s="1"/>
  <c r="J2844" i="3"/>
  <c r="K2844" i="3"/>
  <c r="L2844" i="3"/>
  <c r="M2844" i="3" s="1"/>
  <c r="N2844" i="3" s="1"/>
  <c r="R2844" i="3" s="1"/>
  <c r="J2845" i="3"/>
  <c r="K2845" i="3"/>
  <c r="L2845" i="3"/>
  <c r="M2845" i="3" s="1"/>
  <c r="N2845" i="3" s="1"/>
  <c r="R2845" i="3" s="1"/>
  <c r="J2846" i="3"/>
  <c r="K2846" i="3"/>
  <c r="L2846" i="3"/>
  <c r="M2846" i="3" s="1"/>
  <c r="N2846" i="3" s="1"/>
  <c r="R2846" i="3" s="1"/>
  <c r="J2847" i="3"/>
  <c r="K2847" i="3"/>
  <c r="L2847" i="3"/>
  <c r="M2847" i="3" s="1"/>
  <c r="N2847" i="3" s="1"/>
  <c r="R2847" i="3" s="1"/>
  <c r="J2848" i="3"/>
  <c r="K2848" i="3"/>
  <c r="L2848" i="3"/>
  <c r="M2848" i="3" s="1"/>
  <c r="N2848" i="3" s="1"/>
  <c r="R2848" i="3" s="1"/>
  <c r="J2849" i="3"/>
  <c r="K2849" i="3"/>
  <c r="L2849" i="3"/>
  <c r="M2849" i="3" s="1"/>
  <c r="N2849" i="3" s="1"/>
  <c r="R2849" i="3" s="1"/>
  <c r="J2850" i="3"/>
  <c r="K2850" i="3"/>
  <c r="L2850" i="3"/>
  <c r="M2850" i="3" s="1"/>
  <c r="N2850" i="3" s="1"/>
  <c r="R2850" i="3" s="1"/>
  <c r="J2851" i="3"/>
  <c r="K2851" i="3"/>
  <c r="L2851" i="3"/>
  <c r="M2851" i="3" s="1"/>
  <c r="N2851" i="3" s="1"/>
  <c r="R2851" i="3" s="1"/>
  <c r="J2852" i="3"/>
  <c r="K2852" i="3"/>
  <c r="L2852" i="3"/>
  <c r="M2852" i="3" s="1"/>
  <c r="N2852" i="3" s="1"/>
  <c r="R2852" i="3" s="1"/>
  <c r="J2853" i="3"/>
  <c r="K2853" i="3"/>
  <c r="L2853" i="3"/>
  <c r="M2853" i="3" s="1"/>
  <c r="N2853" i="3" s="1"/>
  <c r="R2853" i="3" s="1"/>
  <c r="J2854" i="3"/>
  <c r="K2854" i="3"/>
  <c r="L2854" i="3"/>
  <c r="M2854" i="3" s="1"/>
  <c r="N2854" i="3" s="1"/>
  <c r="R2854" i="3" s="1"/>
  <c r="J2855" i="3"/>
  <c r="K2855" i="3"/>
  <c r="L2855" i="3"/>
  <c r="M2855" i="3" s="1"/>
  <c r="N2855" i="3" s="1"/>
  <c r="R2855" i="3" s="1"/>
  <c r="J2856" i="3"/>
  <c r="K2856" i="3"/>
  <c r="L2856" i="3"/>
  <c r="M2856" i="3" s="1"/>
  <c r="N2856" i="3" s="1"/>
  <c r="R2856" i="3" s="1"/>
  <c r="J2857" i="3"/>
  <c r="K2857" i="3"/>
  <c r="L2857" i="3"/>
  <c r="M2857" i="3" s="1"/>
  <c r="N2857" i="3" s="1"/>
  <c r="R2857" i="3" s="1"/>
  <c r="J2858" i="3"/>
  <c r="K2858" i="3"/>
  <c r="L2858" i="3"/>
  <c r="M2858" i="3" s="1"/>
  <c r="N2858" i="3" s="1"/>
  <c r="R2858" i="3" s="1"/>
  <c r="J2859" i="3"/>
  <c r="K2859" i="3"/>
  <c r="L2859" i="3"/>
  <c r="M2859" i="3" s="1"/>
  <c r="N2859" i="3" s="1"/>
  <c r="R2859" i="3" s="1"/>
  <c r="J2860" i="3"/>
  <c r="K2860" i="3"/>
  <c r="L2860" i="3"/>
  <c r="M2860" i="3" s="1"/>
  <c r="N2860" i="3" s="1"/>
  <c r="R2860" i="3" s="1"/>
  <c r="J2861" i="3"/>
  <c r="K2861" i="3"/>
  <c r="L2861" i="3"/>
  <c r="M2861" i="3" s="1"/>
  <c r="N2861" i="3" s="1"/>
  <c r="R2861" i="3" s="1"/>
  <c r="J2862" i="3"/>
  <c r="K2862" i="3"/>
  <c r="L2862" i="3"/>
  <c r="M2862" i="3" s="1"/>
  <c r="N2862" i="3" s="1"/>
  <c r="R2862" i="3" s="1"/>
  <c r="J2863" i="3"/>
  <c r="K2863" i="3"/>
  <c r="L2863" i="3"/>
  <c r="M2863" i="3" s="1"/>
  <c r="N2863" i="3" s="1"/>
  <c r="R2863" i="3" s="1"/>
  <c r="J2864" i="3"/>
  <c r="K2864" i="3"/>
  <c r="L2864" i="3"/>
  <c r="M2864" i="3" s="1"/>
  <c r="N2864" i="3" s="1"/>
  <c r="R2864" i="3" s="1"/>
  <c r="J2865" i="3"/>
  <c r="K2865" i="3"/>
  <c r="L2865" i="3"/>
  <c r="M2865" i="3" s="1"/>
  <c r="N2865" i="3" s="1"/>
  <c r="R2865" i="3" s="1"/>
  <c r="J2866" i="3"/>
  <c r="K2866" i="3"/>
  <c r="L2866" i="3"/>
  <c r="M2866" i="3" s="1"/>
  <c r="N2866" i="3" s="1"/>
  <c r="R2866" i="3" s="1"/>
  <c r="J2867" i="3"/>
  <c r="K2867" i="3"/>
  <c r="L2867" i="3"/>
  <c r="M2867" i="3" s="1"/>
  <c r="N2867" i="3" s="1"/>
  <c r="R2867" i="3" s="1"/>
  <c r="J2868" i="3"/>
  <c r="K2868" i="3"/>
  <c r="L2868" i="3"/>
  <c r="M2868" i="3" s="1"/>
  <c r="N2868" i="3" s="1"/>
  <c r="R2868" i="3" s="1"/>
  <c r="J2869" i="3"/>
  <c r="K2869" i="3"/>
  <c r="L2869" i="3"/>
  <c r="M2869" i="3" s="1"/>
  <c r="N2869" i="3" s="1"/>
  <c r="R2869" i="3" s="1"/>
  <c r="J2870" i="3"/>
  <c r="K2870" i="3"/>
  <c r="L2870" i="3"/>
  <c r="M2870" i="3" s="1"/>
  <c r="N2870" i="3" s="1"/>
  <c r="R2870" i="3" s="1"/>
  <c r="J2871" i="3"/>
  <c r="K2871" i="3"/>
  <c r="L2871" i="3"/>
  <c r="M2871" i="3" s="1"/>
  <c r="N2871" i="3" s="1"/>
  <c r="R2871" i="3" s="1"/>
  <c r="J2872" i="3"/>
  <c r="K2872" i="3"/>
  <c r="L2872" i="3"/>
  <c r="M2872" i="3" s="1"/>
  <c r="N2872" i="3" s="1"/>
  <c r="R2872" i="3" s="1"/>
  <c r="J2873" i="3"/>
  <c r="K2873" i="3"/>
  <c r="L2873" i="3"/>
  <c r="M2873" i="3" s="1"/>
  <c r="N2873" i="3" s="1"/>
  <c r="R2873" i="3" s="1"/>
  <c r="J2874" i="3"/>
  <c r="K2874" i="3"/>
  <c r="L2874" i="3"/>
  <c r="M2874" i="3" s="1"/>
  <c r="N2874" i="3" s="1"/>
  <c r="R2874" i="3" s="1"/>
  <c r="J2875" i="3"/>
  <c r="K2875" i="3"/>
  <c r="L2875" i="3"/>
  <c r="M2875" i="3" s="1"/>
  <c r="N2875" i="3" s="1"/>
  <c r="R2875" i="3" s="1"/>
  <c r="J2876" i="3"/>
  <c r="K2876" i="3"/>
  <c r="L2876" i="3"/>
  <c r="M2876" i="3" s="1"/>
  <c r="N2876" i="3" s="1"/>
  <c r="R2876" i="3" s="1"/>
  <c r="J2877" i="3"/>
  <c r="K2877" i="3"/>
  <c r="L2877" i="3"/>
  <c r="M2877" i="3" s="1"/>
  <c r="N2877" i="3" s="1"/>
  <c r="R2877" i="3" s="1"/>
  <c r="J2878" i="3"/>
  <c r="K2878" i="3"/>
  <c r="L2878" i="3"/>
  <c r="M2878" i="3" s="1"/>
  <c r="N2878" i="3" s="1"/>
  <c r="R2878" i="3" s="1"/>
  <c r="J2879" i="3"/>
  <c r="K2879" i="3"/>
  <c r="L2879" i="3"/>
  <c r="M2879" i="3" s="1"/>
  <c r="N2879" i="3" s="1"/>
  <c r="R2879" i="3" s="1"/>
  <c r="J2880" i="3"/>
  <c r="K2880" i="3"/>
  <c r="L2880" i="3"/>
  <c r="M2880" i="3" s="1"/>
  <c r="N2880" i="3" s="1"/>
  <c r="R2880" i="3" s="1"/>
  <c r="J2881" i="3"/>
  <c r="K2881" i="3"/>
  <c r="L2881" i="3"/>
  <c r="M2881" i="3" s="1"/>
  <c r="N2881" i="3" s="1"/>
  <c r="R2881" i="3" s="1"/>
  <c r="J2882" i="3"/>
  <c r="K2882" i="3"/>
  <c r="L2882" i="3"/>
  <c r="M2882" i="3" s="1"/>
  <c r="N2882" i="3" s="1"/>
  <c r="R2882" i="3" s="1"/>
  <c r="J2883" i="3"/>
  <c r="K2883" i="3"/>
  <c r="L2883" i="3"/>
  <c r="M2883" i="3" s="1"/>
  <c r="N2883" i="3" s="1"/>
  <c r="R2883" i="3" s="1"/>
  <c r="J2884" i="3"/>
  <c r="K2884" i="3"/>
  <c r="L2884" i="3"/>
  <c r="M2884" i="3" s="1"/>
  <c r="N2884" i="3" s="1"/>
  <c r="R2884" i="3" s="1"/>
  <c r="J2885" i="3"/>
  <c r="K2885" i="3"/>
  <c r="L2885" i="3"/>
  <c r="M2885" i="3" s="1"/>
  <c r="N2885" i="3" s="1"/>
  <c r="R2885" i="3" s="1"/>
  <c r="J2886" i="3"/>
  <c r="K2886" i="3"/>
  <c r="L2886" i="3"/>
  <c r="M2886" i="3" s="1"/>
  <c r="N2886" i="3" s="1"/>
  <c r="R2886" i="3" s="1"/>
  <c r="J2887" i="3"/>
  <c r="K2887" i="3"/>
  <c r="L2887" i="3"/>
  <c r="M2887" i="3" s="1"/>
  <c r="N2887" i="3" s="1"/>
  <c r="R2887" i="3" s="1"/>
  <c r="J2888" i="3"/>
  <c r="K2888" i="3"/>
  <c r="L2888" i="3"/>
  <c r="M2888" i="3" s="1"/>
  <c r="N2888" i="3" s="1"/>
  <c r="R2888" i="3" s="1"/>
  <c r="J2889" i="3"/>
  <c r="K2889" i="3"/>
  <c r="L2889" i="3"/>
  <c r="M2889" i="3" s="1"/>
  <c r="N2889" i="3" s="1"/>
  <c r="R2889" i="3" s="1"/>
  <c r="J2890" i="3"/>
  <c r="K2890" i="3"/>
  <c r="L2890" i="3"/>
  <c r="M2890" i="3" s="1"/>
  <c r="N2890" i="3" s="1"/>
  <c r="R2890" i="3" s="1"/>
  <c r="J2891" i="3"/>
  <c r="K2891" i="3"/>
  <c r="L2891" i="3"/>
  <c r="M2891" i="3" s="1"/>
  <c r="N2891" i="3" s="1"/>
  <c r="R2891" i="3" s="1"/>
  <c r="J2892" i="3"/>
  <c r="K2892" i="3"/>
  <c r="L2892" i="3"/>
  <c r="M2892" i="3" s="1"/>
  <c r="N2892" i="3" s="1"/>
  <c r="R2892" i="3" s="1"/>
  <c r="J2893" i="3"/>
  <c r="K2893" i="3"/>
  <c r="L2893" i="3"/>
  <c r="M2893" i="3" s="1"/>
  <c r="N2893" i="3" s="1"/>
  <c r="R2893" i="3" s="1"/>
  <c r="J2894" i="3"/>
  <c r="K2894" i="3"/>
  <c r="L2894" i="3"/>
  <c r="M2894" i="3" s="1"/>
  <c r="N2894" i="3" s="1"/>
  <c r="R2894" i="3" s="1"/>
  <c r="J2895" i="3"/>
  <c r="K2895" i="3"/>
  <c r="L2895" i="3"/>
  <c r="M2895" i="3" s="1"/>
  <c r="N2895" i="3" s="1"/>
  <c r="R2895" i="3" s="1"/>
  <c r="J2896" i="3"/>
  <c r="K2896" i="3"/>
  <c r="L2896" i="3"/>
  <c r="M2896" i="3" s="1"/>
  <c r="N2896" i="3" s="1"/>
  <c r="R2896" i="3" s="1"/>
  <c r="J2897" i="3"/>
  <c r="K2897" i="3"/>
  <c r="L2897" i="3"/>
  <c r="M2897" i="3" s="1"/>
  <c r="N2897" i="3" s="1"/>
  <c r="R2897" i="3" s="1"/>
  <c r="J2898" i="3"/>
  <c r="K2898" i="3"/>
  <c r="L2898" i="3"/>
  <c r="M2898" i="3" s="1"/>
  <c r="N2898" i="3" s="1"/>
  <c r="R2898" i="3" s="1"/>
  <c r="J2899" i="3"/>
  <c r="K2899" i="3"/>
  <c r="L2899" i="3"/>
  <c r="M2899" i="3" s="1"/>
  <c r="N2899" i="3" s="1"/>
  <c r="R2899" i="3" s="1"/>
  <c r="J2900" i="3"/>
  <c r="K2900" i="3"/>
  <c r="L2900" i="3"/>
  <c r="M2900" i="3" s="1"/>
  <c r="N2900" i="3" s="1"/>
  <c r="R2900" i="3" s="1"/>
  <c r="J2901" i="3"/>
  <c r="K2901" i="3"/>
  <c r="L2901" i="3"/>
  <c r="M2901" i="3" s="1"/>
  <c r="N2901" i="3" s="1"/>
  <c r="R2901" i="3" s="1"/>
  <c r="J2902" i="3"/>
  <c r="K2902" i="3"/>
  <c r="L2902" i="3"/>
  <c r="M2902" i="3" s="1"/>
  <c r="N2902" i="3" s="1"/>
  <c r="R2902" i="3" s="1"/>
  <c r="J2903" i="3"/>
  <c r="K2903" i="3"/>
  <c r="L2903" i="3"/>
  <c r="M2903" i="3" s="1"/>
  <c r="N2903" i="3" s="1"/>
  <c r="R2903" i="3" s="1"/>
  <c r="J2904" i="3"/>
  <c r="K2904" i="3"/>
  <c r="L2904" i="3"/>
  <c r="M2904" i="3" s="1"/>
  <c r="N2904" i="3" s="1"/>
  <c r="R2904" i="3" s="1"/>
  <c r="J2905" i="3"/>
  <c r="K2905" i="3"/>
  <c r="L2905" i="3"/>
  <c r="M2905" i="3" s="1"/>
  <c r="N2905" i="3" s="1"/>
  <c r="R2905" i="3" s="1"/>
  <c r="J2906" i="3"/>
  <c r="K2906" i="3"/>
  <c r="L2906" i="3"/>
  <c r="M2906" i="3" s="1"/>
  <c r="N2906" i="3" s="1"/>
  <c r="R2906" i="3" s="1"/>
  <c r="J2907" i="3"/>
  <c r="K2907" i="3"/>
  <c r="L2907" i="3"/>
  <c r="M2907" i="3" s="1"/>
  <c r="N2907" i="3" s="1"/>
  <c r="R2907" i="3" s="1"/>
  <c r="J2908" i="3"/>
  <c r="K2908" i="3"/>
  <c r="L2908" i="3"/>
  <c r="M2908" i="3" s="1"/>
  <c r="N2908" i="3" s="1"/>
  <c r="R2908" i="3" s="1"/>
  <c r="J2909" i="3"/>
  <c r="K2909" i="3"/>
  <c r="L2909" i="3"/>
  <c r="M2909" i="3" s="1"/>
  <c r="N2909" i="3" s="1"/>
  <c r="R2909" i="3" s="1"/>
  <c r="J2910" i="3"/>
  <c r="K2910" i="3"/>
  <c r="L2910" i="3"/>
  <c r="M2910" i="3" s="1"/>
  <c r="N2910" i="3" s="1"/>
  <c r="R2910" i="3" s="1"/>
  <c r="J2911" i="3"/>
  <c r="K2911" i="3"/>
  <c r="L2911" i="3"/>
  <c r="M2911" i="3" s="1"/>
  <c r="N2911" i="3" s="1"/>
  <c r="R2911" i="3" s="1"/>
  <c r="J2912" i="3"/>
  <c r="K2912" i="3"/>
  <c r="L2912" i="3"/>
  <c r="M2912" i="3" s="1"/>
  <c r="N2912" i="3" s="1"/>
  <c r="R2912" i="3" s="1"/>
  <c r="J2913" i="3"/>
  <c r="K2913" i="3"/>
  <c r="L2913" i="3"/>
  <c r="M2913" i="3" s="1"/>
  <c r="N2913" i="3" s="1"/>
  <c r="R2913" i="3" s="1"/>
  <c r="J2914" i="3"/>
  <c r="K2914" i="3"/>
  <c r="L2914" i="3"/>
  <c r="M2914" i="3" s="1"/>
  <c r="N2914" i="3" s="1"/>
  <c r="R2914" i="3" s="1"/>
  <c r="J2915" i="3"/>
  <c r="K2915" i="3"/>
  <c r="L2915" i="3"/>
  <c r="M2915" i="3" s="1"/>
  <c r="N2915" i="3" s="1"/>
  <c r="R2915" i="3" s="1"/>
  <c r="J2916" i="3"/>
  <c r="K2916" i="3"/>
  <c r="L2916" i="3"/>
  <c r="M2916" i="3" s="1"/>
  <c r="N2916" i="3" s="1"/>
  <c r="R2916" i="3" s="1"/>
  <c r="J2917" i="3"/>
  <c r="K2917" i="3"/>
  <c r="L2917" i="3"/>
  <c r="M2917" i="3" s="1"/>
  <c r="N2917" i="3" s="1"/>
  <c r="R2917" i="3" s="1"/>
  <c r="J2918" i="3"/>
  <c r="K2918" i="3"/>
  <c r="L2918" i="3"/>
  <c r="M2918" i="3" s="1"/>
  <c r="N2918" i="3" s="1"/>
  <c r="R2918" i="3" s="1"/>
  <c r="J2919" i="3"/>
  <c r="K2919" i="3"/>
  <c r="L2919" i="3"/>
  <c r="M2919" i="3" s="1"/>
  <c r="N2919" i="3" s="1"/>
  <c r="R2919" i="3" s="1"/>
  <c r="J2920" i="3"/>
  <c r="K2920" i="3"/>
  <c r="L2920" i="3"/>
  <c r="M2920" i="3" s="1"/>
  <c r="N2920" i="3" s="1"/>
  <c r="R2920" i="3" s="1"/>
  <c r="J2921" i="3"/>
  <c r="K2921" i="3"/>
  <c r="L2921" i="3"/>
  <c r="M2921" i="3" s="1"/>
  <c r="N2921" i="3" s="1"/>
  <c r="R2921" i="3" s="1"/>
  <c r="J2922" i="3"/>
  <c r="K2922" i="3"/>
  <c r="L2922" i="3"/>
  <c r="M2922" i="3" s="1"/>
  <c r="N2922" i="3" s="1"/>
  <c r="R2922" i="3" s="1"/>
  <c r="J2923" i="3"/>
  <c r="K2923" i="3"/>
  <c r="L2923" i="3"/>
  <c r="M2923" i="3" s="1"/>
  <c r="N2923" i="3" s="1"/>
  <c r="R2923" i="3" s="1"/>
  <c r="J2924" i="3"/>
  <c r="K2924" i="3"/>
  <c r="L2924" i="3"/>
  <c r="M2924" i="3" s="1"/>
  <c r="N2924" i="3" s="1"/>
  <c r="R2924" i="3" s="1"/>
  <c r="J2925" i="3"/>
  <c r="K2925" i="3"/>
  <c r="L2925" i="3"/>
  <c r="M2925" i="3" s="1"/>
  <c r="N2925" i="3" s="1"/>
  <c r="R2925" i="3" s="1"/>
  <c r="J2926" i="3"/>
  <c r="K2926" i="3"/>
  <c r="L2926" i="3"/>
  <c r="M2926" i="3" s="1"/>
  <c r="N2926" i="3" s="1"/>
  <c r="R2926" i="3" s="1"/>
  <c r="J2927" i="3"/>
  <c r="K2927" i="3"/>
  <c r="L2927" i="3"/>
  <c r="M2927" i="3" s="1"/>
  <c r="N2927" i="3" s="1"/>
  <c r="R2927" i="3" s="1"/>
  <c r="J2928" i="3"/>
  <c r="K2928" i="3"/>
  <c r="L2928" i="3"/>
  <c r="M2928" i="3" s="1"/>
  <c r="N2928" i="3" s="1"/>
  <c r="R2928" i="3" s="1"/>
  <c r="J2929" i="3"/>
  <c r="K2929" i="3"/>
  <c r="L2929" i="3"/>
  <c r="M2929" i="3" s="1"/>
  <c r="N2929" i="3" s="1"/>
  <c r="R2929" i="3" s="1"/>
  <c r="J2930" i="3"/>
  <c r="K2930" i="3"/>
  <c r="L2930" i="3"/>
  <c r="M2930" i="3" s="1"/>
  <c r="N2930" i="3" s="1"/>
  <c r="R2930" i="3" s="1"/>
  <c r="J2931" i="3"/>
  <c r="K2931" i="3"/>
  <c r="L2931" i="3"/>
  <c r="M2931" i="3" s="1"/>
  <c r="N2931" i="3" s="1"/>
  <c r="R2931" i="3" s="1"/>
  <c r="J265" i="3"/>
  <c r="K265" i="3"/>
  <c r="L265" i="3"/>
  <c r="M265" i="3" s="1"/>
  <c r="N265" i="3" s="1"/>
  <c r="R265" i="3" l="1"/>
  <c r="A266" i="3" l="1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516" i="3"/>
  <c r="A517" i="3"/>
  <c r="A518" i="3"/>
  <c r="A519" i="3"/>
  <c r="A520" i="3"/>
  <c r="A521" i="3"/>
  <c r="A522" i="3"/>
  <c r="A523" i="3"/>
  <c r="A524" i="3"/>
  <c r="A525" i="3"/>
  <c r="A526" i="3"/>
  <c r="A527" i="3"/>
  <c r="A528" i="3"/>
  <c r="A529" i="3"/>
  <c r="A530" i="3"/>
  <c r="A531" i="3"/>
  <c r="A532" i="3"/>
  <c r="A533" i="3"/>
  <c r="A534" i="3"/>
  <c r="A535" i="3"/>
  <c r="A536" i="3"/>
  <c r="A537" i="3"/>
  <c r="A538" i="3"/>
  <c r="A539" i="3"/>
  <c r="A540" i="3"/>
  <c r="A541" i="3"/>
  <c r="A542" i="3"/>
  <c r="A543" i="3"/>
  <c r="A544" i="3"/>
  <c r="A545" i="3"/>
  <c r="A546" i="3"/>
  <c r="A547" i="3"/>
  <c r="A548" i="3"/>
  <c r="A549" i="3"/>
  <c r="A550" i="3"/>
  <c r="A551" i="3"/>
  <c r="A552" i="3"/>
  <c r="A553" i="3"/>
  <c r="A554" i="3"/>
  <c r="A555" i="3"/>
  <c r="A556" i="3"/>
  <c r="A557" i="3"/>
  <c r="A558" i="3"/>
  <c r="A559" i="3"/>
  <c r="A560" i="3"/>
  <c r="A561" i="3"/>
  <c r="A562" i="3"/>
  <c r="A563" i="3"/>
  <c r="A564" i="3"/>
  <c r="A565" i="3"/>
  <c r="A566" i="3"/>
  <c r="A567" i="3"/>
  <c r="A568" i="3"/>
  <c r="A569" i="3"/>
  <c r="A570" i="3"/>
  <c r="A571" i="3"/>
  <c r="A572" i="3"/>
  <c r="A573" i="3"/>
  <c r="A574" i="3"/>
  <c r="A575" i="3"/>
  <c r="A576" i="3"/>
  <c r="A577" i="3"/>
  <c r="A578" i="3"/>
  <c r="A579" i="3"/>
  <c r="A580" i="3"/>
  <c r="A581" i="3"/>
  <c r="A582" i="3"/>
  <c r="A583" i="3"/>
  <c r="A584" i="3"/>
  <c r="A585" i="3"/>
  <c r="A586" i="3"/>
  <c r="A587" i="3"/>
  <c r="A588" i="3"/>
  <c r="A589" i="3"/>
  <c r="A590" i="3"/>
  <c r="A591" i="3"/>
  <c r="A592" i="3"/>
  <c r="A593" i="3"/>
  <c r="A594" i="3"/>
  <c r="A595" i="3"/>
  <c r="A596" i="3"/>
  <c r="A597" i="3"/>
  <c r="A598" i="3"/>
  <c r="A599" i="3"/>
  <c r="A600" i="3"/>
  <c r="A601" i="3"/>
  <c r="A602" i="3"/>
  <c r="A603" i="3"/>
  <c r="A604" i="3"/>
  <c r="A605" i="3"/>
  <c r="A606" i="3"/>
  <c r="A607" i="3"/>
  <c r="A608" i="3"/>
  <c r="A609" i="3"/>
  <c r="A610" i="3"/>
  <c r="A611" i="3"/>
  <c r="A612" i="3"/>
  <c r="A613" i="3"/>
  <c r="A614" i="3"/>
  <c r="A615" i="3"/>
  <c r="A616" i="3"/>
  <c r="A617" i="3"/>
  <c r="A618" i="3"/>
  <c r="A619" i="3"/>
  <c r="A620" i="3"/>
  <c r="A621" i="3"/>
  <c r="A622" i="3"/>
  <c r="A623" i="3"/>
  <c r="A624" i="3"/>
  <c r="A625" i="3"/>
  <c r="A626" i="3"/>
  <c r="A627" i="3"/>
  <c r="A628" i="3"/>
  <c r="A629" i="3"/>
  <c r="A630" i="3"/>
  <c r="A631" i="3"/>
  <c r="A632" i="3"/>
  <c r="A633" i="3"/>
  <c r="A634" i="3"/>
  <c r="A635" i="3"/>
  <c r="A636" i="3"/>
  <c r="A637" i="3"/>
  <c r="A638" i="3"/>
  <c r="A639" i="3"/>
  <c r="A640" i="3"/>
  <c r="A641" i="3"/>
  <c r="A642" i="3"/>
  <c r="A643" i="3"/>
  <c r="A644" i="3"/>
  <c r="A645" i="3"/>
  <c r="A646" i="3"/>
  <c r="A647" i="3"/>
  <c r="A648" i="3"/>
  <c r="A649" i="3"/>
  <c r="A650" i="3"/>
  <c r="A651" i="3"/>
  <c r="A652" i="3"/>
  <c r="A653" i="3"/>
  <c r="A654" i="3"/>
  <c r="A655" i="3"/>
  <c r="A656" i="3"/>
  <c r="A657" i="3"/>
  <c r="A658" i="3"/>
  <c r="A659" i="3"/>
  <c r="A660" i="3"/>
  <c r="A661" i="3"/>
  <c r="A662" i="3"/>
  <c r="A663" i="3"/>
  <c r="A664" i="3"/>
  <c r="A665" i="3"/>
  <c r="A666" i="3"/>
  <c r="A667" i="3"/>
  <c r="A668" i="3"/>
  <c r="A669" i="3"/>
  <c r="A670" i="3"/>
  <c r="A671" i="3"/>
  <c r="A672" i="3"/>
  <c r="A673" i="3"/>
  <c r="A674" i="3"/>
  <c r="A675" i="3"/>
  <c r="A676" i="3"/>
  <c r="A677" i="3"/>
  <c r="A678" i="3"/>
  <c r="A679" i="3"/>
  <c r="A680" i="3"/>
  <c r="A681" i="3"/>
  <c r="A682" i="3"/>
  <c r="A683" i="3"/>
  <c r="A684" i="3"/>
  <c r="A685" i="3"/>
  <c r="A686" i="3"/>
  <c r="A687" i="3"/>
  <c r="A688" i="3"/>
  <c r="A689" i="3"/>
  <c r="A690" i="3"/>
  <c r="A691" i="3"/>
  <c r="A692" i="3"/>
  <c r="A693" i="3"/>
  <c r="A694" i="3"/>
  <c r="A695" i="3"/>
  <c r="A696" i="3"/>
  <c r="A697" i="3"/>
  <c r="A698" i="3"/>
  <c r="A699" i="3"/>
  <c r="A700" i="3"/>
  <c r="A701" i="3"/>
  <c r="A702" i="3"/>
  <c r="A703" i="3"/>
  <c r="A704" i="3"/>
  <c r="A705" i="3"/>
  <c r="A706" i="3"/>
  <c r="A707" i="3"/>
  <c r="A708" i="3"/>
  <c r="A709" i="3"/>
  <c r="A710" i="3"/>
  <c r="A711" i="3"/>
  <c r="A712" i="3"/>
  <c r="A713" i="3"/>
  <c r="A714" i="3"/>
  <c r="A715" i="3"/>
  <c r="A716" i="3"/>
  <c r="A717" i="3"/>
  <c r="A718" i="3"/>
  <c r="A719" i="3"/>
  <c r="A720" i="3"/>
  <c r="A721" i="3"/>
  <c r="A722" i="3"/>
  <c r="A723" i="3"/>
  <c r="A724" i="3"/>
  <c r="A725" i="3"/>
  <c r="A726" i="3"/>
  <c r="A727" i="3"/>
  <c r="A728" i="3"/>
  <c r="A729" i="3"/>
  <c r="A730" i="3"/>
  <c r="A731" i="3"/>
  <c r="A732" i="3"/>
  <c r="A733" i="3"/>
  <c r="A734" i="3"/>
  <c r="A735" i="3"/>
  <c r="A736" i="3"/>
  <c r="A737" i="3"/>
  <c r="A738" i="3"/>
  <c r="A739" i="3"/>
  <c r="A740" i="3"/>
  <c r="A741" i="3"/>
  <c r="A742" i="3"/>
  <c r="A743" i="3"/>
  <c r="A744" i="3"/>
  <c r="A745" i="3"/>
  <c r="A746" i="3"/>
  <c r="A747" i="3"/>
  <c r="A748" i="3"/>
  <c r="A749" i="3"/>
  <c r="A750" i="3"/>
  <c r="A751" i="3"/>
  <c r="A752" i="3"/>
  <c r="A753" i="3"/>
  <c r="A754" i="3"/>
  <c r="A755" i="3"/>
  <c r="A756" i="3"/>
  <c r="A757" i="3"/>
  <c r="A758" i="3"/>
  <c r="A759" i="3"/>
  <c r="A760" i="3"/>
  <c r="A761" i="3"/>
  <c r="A762" i="3"/>
  <c r="A763" i="3"/>
  <c r="A764" i="3"/>
  <c r="A765" i="3"/>
  <c r="A766" i="3"/>
  <c r="A767" i="3"/>
  <c r="A768" i="3"/>
  <c r="A769" i="3"/>
  <c r="A770" i="3"/>
  <c r="A771" i="3"/>
  <c r="A772" i="3"/>
  <c r="A773" i="3"/>
  <c r="A774" i="3"/>
  <c r="A775" i="3"/>
  <c r="A776" i="3"/>
  <c r="A777" i="3"/>
  <c r="A778" i="3"/>
  <c r="A779" i="3"/>
  <c r="A780" i="3"/>
  <c r="A781" i="3"/>
  <c r="A782" i="3"/>
  <c r="A783" i="3"/>
  <c r="A784" i="3"/>
  <c r="A785" i="3"/>
  <c r="A786" i="3"/>
  <c r="A787" i="3"/>
  <c r="A788" i="3"/>
  <c r="A789" i="3"/>
  <c r="A790" i="3"/>
  <c r="A791" i="3"/>
  <c r="A792" i="3"/>
  <c r="A793" i="3"/>
  <c r="A794" i="3"/>
  <c r="A795" i="3"/>
  <c r="A796" i="3"/>
  <c r="A797" i="3"/>
  <c r="A798" i="3"/>
  <c r="A799" i="3"/>
  <c r="A800" i="3"/>
  <c r="A801" i="3"/>
  <c r="A802" i="3"/>
  <c r="A803" i="3"/>
  <c r="A804" i="3"/>
  <c r="A805" i="3"/>
  <c r="A806" i="3"/>
  <c r="A807" i="3"/>
  <c r="A808" i="3"/>
  <c r="A809" i="3"/>
  <c r="A810" i="3"/>
  <c r="A811" i="3"/>
  <c r="A812" i="3"/>
  <c r="A813" i="3"/>
  <c r="A814" i="3"/>
  <c r="A815" i="3"/>
  <c r="A816" i="3"/>
  <c r="A817" i="3"/>
  <c r="A818" i="3"/>
  <c r="A819" i="3"/>
  <c r="A820" i="3"/>
  <c r="A821" i="3"/>
  <c r="A822" i="3"/>
  <c r="A823" i="3"/>
  <c r="A824" i="3"/>
  <c r="A825" i="3"/>
  <c r="A826" i="3"/>
  <c r="A827" i="3"/>
  <c r="A828" i="3"/>
  <c r="A829" i="3"/>
  <c r="A830" i="3"/>
  <c r="A831" i="3"/>
  <c r="A832" i="3"/>
  <c r="A833" i="3"/>
  <c r="A834" i="3"/>
  <c r="A835" i="3"/>
  <c r="A836" i="3"/>
  <c r="A837" i="3"/>
  <c r="A838" i="3"/>
  <c r="A839" i="3"/>
  <c r="A840" i="3"/>
  <c r="A841" i="3"/>
  <c r="A842" i="3"/>
  <c r="A843" i="3"/>
  <c r="A844" i="3"/>
  <c r="A845" i="3"/>
  <c r="A846" i="3"/>
  <c r="A847" i="3"/>
  <c r="A848" i="3"/>
  <c r="A849" i="3"/>
  <c r="A850" i="3"/>
  <c r="A851" i="3"/>
  <c r="A852" i="3"/>
  <c r="A853" i="3"/>
  <c r="A854" i="3"/>
  <c r="A855" i="3"/>
  <c r="A856" i="3"/>
  <c r="A857" i="3"/>
  <c r="A858" i="3"/>
  <c r="A859" i="3"/>
  <c r="A860" i="3"/>
  <c r="A861" i="3"/>
  <c r="A862" i="3"/>
  <c r="A863" i="3"/>
  <c r="A864" i="3"/>
  <c r="A865" i="3"/>
  <c r="A866" i="3"/>
  <c r="A867" i="3"/>
  <c r="A868" i="3"/>
  <c r="A869" i="3"/>
  <c r="A870" i="3"/>
  <c r="A871" i="3"/>
  <c r="A872" i="3"/>
  <c r="A873" i="3"/>
  <c r="A874" i="3"/>
  <c r="A875" i="3"/>
  <c r="A876" i="3"/>
  <c r="A877" i="3"/>
  <c r="A878" i="3"/>
  <c r="A879" i="3"/>
  <c r="A880" i="3"/>
  <c r="A881" i="3"/>
  <c r="A882" i="3"/>
  <c r="A883" i="3"/>
  <c r="A884" i="3"/>
  <c r="A885" i="3"/>
  <c r="A886" i="3"/>
  <c r="A887" i="3"/>
  <c r="A888" i="3"/>
  <c r="A889" i="3"/>
  <c r="A890" i="3"/>
  <c r="A891" i="3"/>
  <c r="A892" i="3"/>
  <c r="A893" i="3"/>
  <c r="A894" i="3"/>
  <c r="A895" i="3"/>
  <c r="A896" i="3"/>
  <c r="A897" i="3"/>
  <c r="A898" i="3"/>
  <c r="A899" i="3"/>
  <c r="A900" i="3"/>
  <c r="A901" i="3"/>
  <c r="A902" i="3"/>
  <c r="A903" i="3"/>
  <c r="A904" i="3"/>
  <c r="A905" i="3"/>
  <c r="A906" i="3"/>
  <c r="A907" i="3"/>
  <c r="A908" i="3"/>
  <c r="A909" i="3"/>
  <c r="A910" i="3"/>
  <c r="A911" i="3"/>
  <c r="A912" i="3"/>
  <c r="A913" i="3"/>
  <c r="A914" i="3"/>
  <c r="A915" i="3"/>
  <c r="A916" i="3"/>
  <c r="A917" i="3"/>
  <c r="A918" i="3"/>
  <c r="A919" i="3"/>
  <c r="A920" i="3"/>
  <c r="A921" i="3"/>
  <c r="A922" i="3"/>
  <c r="A923" i="3"/>
  <c r="A924" i="3"/>
  <c r="A925" i="3"/>
  <c r="A926" i="3"/>
  <c r="A927" i="3"/>
  <c r="A928" i="3"/>
  <c r="A929" i="3"/>
  <c r="A930" i="3"/>
  <c r="A931" i="3"/>
  <c r="A932" i="3"/>
  <c r="A933" i="3"/>
  <c r="A934" i="3"/>
  <c r="A935" i="3"/>
  <c r="A936" i="3"/>
  <c r="A937" i="3"/>
  <c r="A938" i="3"/>
  <c r="A939" i="3"/>
  <c r="A940" i="3"/>
  <c r="A941" i="3"/>
  <c r="A942" i="3"/>
  <c r="A943" i="3"/>
  <c r="A944" i="3"/>
  <c r="A945" i="3"/>
  <c r="A946" i="3"/>
  <c r="A947" i="3"/>
  <c r="A948" i="3"/>
  <c r="A949" i="3"/>
  <c r="A950" i="3"/>
  <c r="A951" i="3"/>
  <c r="A952" i="3"/>
  <c r="A953" i="3"/>
  <c r="A954" i="3"/>
  <c r="A955" i="3"/>
  <c r="A956" i="3"/>
  <c r="A957" i="3"/>
  <c r="A958" i="3"/>
  <c r="A959" i="3"/>
  <c r="A960" i="3"/>
  <c r="A961" i="3"/>
  <c r="A962" i="3"/>
  <c r="A963" i="3"/>
  <c r="A964" i="3"/>
  <c r="A965" i="3"/>
  <c r="A966" i="3"/>
  <c r="A967" i="3"/>
  <c r="A968" i="3"/>
  <c r="A969" i="3"/>
  <c r="A970" i="3"/>
  <c r="A971" i="3"/>
  <c r="A972" i="3"/>
  <c r="A973" i="3"/>
  <c r="A974" i="3"/>
  <c r="A975" i="3"/>
  <c r="A976" i="3"/>
  <c r="A977" i="3"/>
  <c r="A978" i="3"/>
  <c r="A979" i="3"/>
  <c r="A980" i="3"/>
  <c r="A981" i="3"/>
  <c r="A982" i="3"/>
  <c r="A983" i="3"/>
  <c r="A984" i="3"/>
  <c r="A985" i="3"/>
  <c r="A986" i="3"/>
  <c r="A987" i="3"/>
  <c r="A988" i="3"/>
  <c r="A989" i="3"/>
  <c r="A990" i="3"/>
  <c r="A991" i="3"/>
  <c r="A992" i="3"/>
  <c r="A993" i="3"/>
  <c r="A994" i="3"/>
  <c r="A995" i="3"/>
  <c r="A996" i="3"/>
  <c r="A997" i="3"/>
  <c r="A998" i="3"/>
  <c r="A999" i="3"/>
  <c r="A1000" i="3"/>
  <c r="A1001" i="3"/>
  <c r="A1002" i="3"/>
  <c r="A1003" i="3"/>
  <c r="A1004" i="3"/>
  <c r="A1005" i="3"/>
  <c r="A1006" i="3"/>
  <c r="A1007" i="3"/>
  <c r="A1008" i="3"/>
  <c r="A1009" i="3"/>
  <c r="A1010" i="3"/>
  <c r="A1011" i="3"/>
  <c r="A1012" i="3"/>
  <c r="A1013" i="3"/>
  <c r="A1014" i="3"/>
  <c r="A1015" i="3"/>
  <c r="A1016" i="3"/>
  <c r="A1017" i="3"/>
  <c r="A1018" i="3"/>
  <c r="A1019" i="3"/>
  <c r="A1020" i="3"/>
  <c r="A1021" i="3"/>
  <c r="A1022" i="3"/>
  <c r="A1023" i="3"/>
  <c r="A1024" i="3"/>
  <c r="A1025" i="3"/>
  <c r="A1026" i="3"/>
  <c r="A1027" i="3"/>
  <c r="A1028" i="3"/>
  <c r="A1029" i="3"/>
  <c r="A1030" i="3"/>
  <c r="A1031" i="3"/>
  <c r="A1032" i="3"/>
  <c r="A1033" i="3"/>
  <c r="A1034" i="3"/>
  <c r="A1035" i="3"/>
  <c r="A1036" i="3"/>
  <c r="A1037" i="3"/>
  <c r="A1038" i="3"/>
  <c r="A1039" i="3"/>
  <c r="A1040" i="3"/>
  <c r="A1041" i="3"/>
  <c r="A1042" i="3"/>
  <c r="A1043" i="3"/>
  <c r="A1044" i="3"/>
  <c r="A1045" i="3"/>
  <c r="A1046" i="3"/>
  <c r="A1047" i="3"/>
  <c r="A1048" i="3"/>
  <c r="A1049" i="3"/>
  <c r="A1050" i="3"/>
  <c r="A1051" i="3"/>
  <c r="A1052" i="3"/>
  <c r="A1053" i="3"/>
  <c r="A1054" i="3"/>
  <c r="A1055" i="3"/>
  <c r="A1056" i="3"/>
  <c r="A1057" i="3"/>
  <c r="A1058" i="3"/>
  <c r="A1059" i="3"/>
  <c r="A1060" i="3"/>
  <c r="A1061" i="3"/>
  <c r="A1062" i="3"/>
  <c r="A1063" i="3"/>
  <c r="A1064" i="3"/>
  <c r="A1065" i="3"/>
  <c r="A1066" i="3"/>
  <c r="A1067" i="3"/>
  <c r="A1068" i="3"/>
  <c r="A1069" i="3"/>
  <c r="A1070" i="3"/>
  <c r="A1071" i="3"/>
  <c r="A1072" i="3"/>
  <c r="A1073" i="3"/>
  <c r="A1074" i="3"/>
  <c r="A1075" i="3"/>
  <c r="A1076" i="3"/>
  <c r="A1077" i="3"/>
  <c r="A1078" i="3"/>
  <c r="A1079" i="3"/>
  <c r="A1080" i="3"/>
  <c r="A1081" i="3"/>
  <c r="A1082" i="3"/>
  <c r="A1083" i="3"/>
  <c r="A1084" i="3"/>
  <c r="A1085" i="3"/>
  <c r="A1086" i="3"/>
  <c r="A1087" i="3"/>
  <c r="A1088" i="3"/>
  <c r="A1089" i="3"/>
  <c r="A1090" i="3"/>
  <c r="A1091" i="3"/>
  <c r="A1092" i="3"/>
  <c r="A1093" i="3"/>
  <c r="A1094" i="3"/>
  <c r="A1095" i="3"/>
  <c r="A1096" i="3"/>
  <c r="A1097" i="3"/>
  <c r="A1098" i="3"/>
  <c r="A1099" i="3"/>
  <c r="A1100" i="3"/>
  <c r="A1101" i="3"/>
  <c r="A1102" i="3"/>
  <c r="A1103" i="3"/>
  <c r="A1104" i="3"/>
  <c r="A1105" i="3"/>
  <c r="A1106" i="3"/>
  <c r="A1107" i="3"/>
  <c r="A1108" i="3"/>
  <c r="A1109" i="3"/>
  <c r="A1110" i="3"/>
  <c r="A1111" i="3"/>
  <c r="A1112" i="3"/>
  <c r="A1113" i="3"/>
  <c r="A1114" i="3"/>
  <c r="A1115" i="3"/>
  <c r="A1116" i="3"/>
  <c r="A1117" i="3"/>
  <c r="A1118" i="3"/>
  <c r="A1119" i="3"/>
  <c r="A1120" i="3"/>
  <c r="A1121" i="3"/>
  <c r="A1122" i="3"/>
  <c r="A1123" i="3"/>
  <c r="A1124" i="3"/>
  <c r="A1125" i="3"/>
  <c r="A1126" i="3"/>
  <c r="A1127" i="3"/>
  <c r="A1128" i="3"/>
  <c r="A1129" i="3"/>
  <c r="A1130" i="3"/>
  <c r="A1131" i="3"/>
  <c r="A1132" i="3"/>
  <c r="A1133" i="3"/>
  <c r="A1134" i="3"/>
  <c r="A1135" i="3"/>
  <c r="A1136" i="3"/>
  <c r="A1137" i="3"/>
  <c r="A1138" i="3"/>
  <c r="A1139" i="3"/>
  <c r="A1140" i="3"/>
  <c r="A1141" i="3"/>
  <c r="A1142" i="3"/>
  <c r="A1143" i="3"/>
  <c r="A1144" i="3"/>
  <c r="A1145" i="3"/>
  <c r="A1146" i="3"/>
  <c r="A1147" i="3"/>
  <c r="A1148" i="3"/>
  <c r="A1149" i="3"/>
  <c r="A1150" i="3"/>
  <c r="A1151" i="3"/>
  <c r="A1152" i="3"/>
  <c r="A1153" i="3"/>
  <c r="A1154" i="3"/>
  <c r="A1155" i="3"/>
  <c r="A1156" i="3"/>
  <c r="A1157" i="3"/>
  <c r="A1158" i="3"/>
  <c r="A1159" i="3"/>
  <c r="A1160" i="3"/>
  <c r="A1161" i="3"/>
  <c r="A1162" i="3"/>
  <c r="A1163" i="3"/>
  <c r="A1164" i="3"/>
  <c r="A1165" i="3"/>
  <c r="A1166" i="3"/>
  <c r="A1167" i="3"/>
  <c r="A1168" i="3"/>
  <c r="A1169" i="3"/>
  <c r="A1170" i="3"/>
  <c r="A1171" i="3"/>
  <c r="A1172" i="3"/>
  <c r="A1173" i="3"/>
  <c r="A1174" i="3"/>
  <c r="A1175" i="3"/>
  <c r="A1176" i="3"/>
  <c r="A1177" i="3"/>
  <c r="A1178" i="3"/>
  <c r="A1179" i="3"/>
  <c r="A1180" i="3"/>
  <c r="A1181" i="3"/>
  <c r="A1182" i="3"/>
  <c r="A1183" i="3"/>
  <c r="A1184" i="3"/>
  <c r="A1185" i="3"/>
  <c r="A1186" i="3"/>
  <c r="A1187" i="3"/>
  <c r="A1188" i="3"/>
  <c r="A1189" i="3"/>
  <c r="A1190" i="3"/>
  <c r="A1191" i="3"/>
  <c r="A1192" i="3"/>
  <c r="A1193" i="3"/>
  <c r="A1194" i="3"/>
  <c r="A1195" i="3"/>
  <c r="A1196" i="3"/>
  <c r="A1197" i="3"/>
  <c r="A1198" i="3"/>
  <c r="A1199" i="3"/>
  <c r="A1200" i="3"/>
  <c r="A1201" i="3"/>
  <c r="A1202" i="3"/>
  <c r="A1203" i="3"/>
  <c r="A1204" i="3"/>
  <c r="A1205" i="3"/>
  <c r="A1206" i="3"/>
  <c r="A1207" i="3"/>
  <c r="A1208" i="3"/>
  <c r="A1209" i="3"/>
  <c r="A1210" i="3"/>
  <c r="A1211" i="3"/>
  <c r="A1212" i="3"/>
  <c r="A1213" i="3"/>
  <c r="A1214" i="3"/>
  <c r="A1215" i="3"/>
  <c r="A1216" i="3"/>
  <c r="A1217" i="3"/>
  <c r="A1218" i="3"/>
  <c r="A1219" i="3"/>
  <c r="A1220" i="3"/>
  <c r="A1221" i="3"/>
  <c r="A1222" i="3"/>
  <c r="A1223" i="3"/>
  <c r="A1224" i="3"/>
  <c r="A1225" i="3"/>
  <c r="A1226" i="3"/>
  <c r="A1227" i="3"/>
  <c r="A1228" i="3"/>
  <c r="A1229" i="3"/>
  <c r="A1230" i="3"/>
  <c r="A1231" i="3"/>
  <c r="A1232" i="3"/>
  <c r="A1233" i="3"/>
  <c r="A1234" i="3"/>
  <c r="A1235" i="3"/>
  <c r="A1236" i="3"/>
  <c r="A1237" i="3"/>
  <c r="A1238" i="3"/>
  <c r="A1239" i="3"/>
  <c r="A1240" i="3"/>
  <c r="A1241" i="3"/>
  <c r="A1242" i="3"/>
  <c r="A1243" i="3"/>
  <c r="A1244" i="3"/>
  <c r="A1245" i="3"/>
  <c r="A1246" i="3"/>
  <c r="A1247" i="3"/>
  <c r="A1248" i="3"/>
  <c r="A1249" i="3"/>
  <c r="A1250" i="3"/>
  <c r="A1251" i="3"/>
  <c r="A1252" i="3"/>
  <c r="A1253" i="3"/>
  <c r="A1254" i="3"/>
  <c r="A1255" i="3"/>
  <c r="A1256" i="3"/>
  <c r="A1257" i="3"/>
  <c r="A1258" i="3"/>
  <c r="A1259" i="3"/>
  <c r="A1260" i="3"/>
  <c r="A1261" i="3"/>
  <c r="A1262" i="3"/>
  <c r="A1263" i="3"/>
  <c r="A1264" i="3"/>
  <c r="A1265" i="3"/>
  <c r="A1266" i="3"/>
  <c r="A1267" i="3"/>
  <c r="A1268" i="3"/>
  <c r="A1269" i="3"/>
  <c r="A1270" i="3"/>
  <c r="A1271" i="3"/>
  <c r="A1272" i="3"/>
  <c r="A1273" i="3"/>
  <c r="A1274" i="3"/>
  <c r="A1275" i="3"/>
  <c r="A1276" i="3"/>
  <c r="A1277" i="3"/>
  <c r="A1278" i="3"/>
  <c r="A1279" i="3"/>
  <c r="A1280" i="3"/>
  <c r="A1281" i="3"/>
  <c r="A1282" i="3"/>
  <c r="A1283" i="3"/>
  <c r="A1284" i="3"/>
  <c r="A1285" i="3"/>
  <c r="A1286" i="3"/>
  <c r="A1287" i="3"/>
  <c r="A1288" i="3"/>
  <c r="A1289" i="3"/>
  <c r="A1290" i="3"/>
  <c r="A1291" i="3"/>
  <c r="A1292" i="3"/>
  <c r="A1293" i="3"/>
  <c r="A1294" i="3"/>
  <c r="A1295" i="3"/>
  <c r="A1296" i="3"/>
  <c r="A1297" i="3"/>
  <c r="A1298" i="3"/>
  <c r="A1299" i="3"/>
  <c r="A1300" i="3"/>
  <c r="A1301" i="3"/>
  <c r="A1302" i="3"/>
  <c r="A1303" i="3"/>
  <c r="A1304" i="3"/>
  <c r="A1305" i="3"/>
  <c r="A1306" i="3"/>
  <c r="A1307" i="3"/>
  <c r="A1308" i="3"/>
  <c r="A1309" i="3"/>
  <c r="A1310" i="3"/>
  <c r="A1311" i="3"/>
  <c r="A1312" i="3"/>
  <c r="A1313" i="3"/>
  <c r="A1314" i="3"/>
  <c r="A1315" i="3"/>
  <c r="A1316" i="3"/>
  <c r="A1317" i="3"/>
  <c r="A1318" i="3"/>
  <c r="A1319" i="3"/>
  <c r="A1320" i="3"/>
  <c r="A1321" i="3"/>
  <c r="A1322" i="3"/>
  <c r="A1323" i="3"/>
  <c r="A1324" i="3"/>
  <c r="A1325" i="3"/>
  <c r="A1326" i="3"/>
  <c r="A1327" i="3"/>
  <c r="A1328" i="3"/>
  <c r="A1329" i="3"/>
  <c r="A1330" i="3"/>
  <c r="A1331" i="3"/>
  <c r="A1332" i="3"/>
  <c r="A1333" i="3"/>
  <c r="A1334" i="3"/>
  <c r="A1335" i="3"/>
  <c r="A1336" i="3"/>
  <c r="A1337" i="3"/>
  <c r="A1338" i="3"/>
  <c r="A1339" i="3"/>
  <c r="A1340" i="3"/>
  <c r="A1341" i="3"/>
  <c r="A1342" i="3"/>
  <c r="A1343" i="3"/>
  <c r="A1344" i="3"/>
  <c r="A1345" i="3"/>
  <c r="A1346" i="3"/>
  <c r="A1347" i="3"/>
  <c r="A1348" i="3"/>
  <c r="A1349" i="3"/>
  <c r="A1350" i="3"/>
  <c r="A1351" i="3"/>
  <c r="A1352" i="3"/>
  <c r="A1353" i="3"/>
  <c r="A1354" i="3"/>
  <c r="A1355" i="3"/>
  <c r="A1356" i="3"/>
  <c r="A1357" i="3"/>
  <c r="A1358" i="3"/>
  <c r="A1359" i="3"/>
  <c r="A1360" i="3"/>
  <c r="A1361" i="3"/>
  <c r="A1362" i="3"/>
  <c r="A1363" i="3"/>
  <c r="A1364" i="3"/>
  <c r="A1365" i="3"/>
  <c r="A1366" i="3"/>
  <c r="A1367" i="3"/>
  <c r="A1368" i="3"/>
  <c r="A1369" i="3"/>
  <c r="A1370" i="3"/>
  <c r="A1371" i="3"/>
  <c r="A1372" i="3"/>
  <c r="A1373" i="3"/>
  <c r="A1374" i="3"/>
  <c r="A1375" i="3"/>
  <c r="A1376" i="3"/>
  <c r="A1377" i="3"/>
  <c r="A1378" i="3"/>
  <c r="A1379" i="3"/>
  <c r="A1380" i="3"/>
  <c r="A1381" i="3"/>
  <c r="A1382" i="3"/>
  <c r="A1383" i="3"/>
  <c r="A1384" i="3"/>
  <c r="A1385" i="3"/>
  <c r="A1386" i="3"/>
  <c r="A1387" i="3"/>
  <c r="A1388" i="3"/>
  <c r="A1389" i="3"/>
  <c r="A1390" i="3"/>
  <c r="A1391" i="3"/>
  <c r="A1392" i="3"/>
  <c r="A1393" i="3"/>
  <c r="A1394" i="3"/>
  <c r="A1395" i="3"/>
  <c r="A1396" i="3"/>
  <c r="A1397" i="3"/>
  <c r="A1398" i="3"/>
  <c r="A1399" i="3"/>
  <c r="A1400" i="3"/>
  <c r="A1401" i="3"/>
  <c r="A1402" i="3"/>
  <c r="A1403" i="3"/>
  <c r="A1404" i="3"/>
  <c r="A1405" i="3"/>
  <c r="A1406" i="3"/>
  <c r="A1407" i="3"/>
  <c r="A1408" i="3"/>
  <c r="A1409" i="3"/>
  <c r="A1410" i="3"/>
  <c r="A1411" i="3"/>
  <c r="A1412" i="3"/>
  <c r="A1413" i="3"/>
  <c r="A1414" i="3"/>
  <c r="A1415" i="3"/>
  <c r="A1416" i="3"/>
  <c r="A1417" i="3"/>
  <c r="A1418" i="3"/>
  <c r="A1419" i="3"/>
  <c r="A1420" i="3"/>
  <c r="A1421" i="3"/>
  <c r="A1422" i="3"/>
  <c r="A1423" i="3"/>
  <c r="A1424" i="3"/>
  <c r="A1425" i="3"/>
  <c r="A1426" i="3"/>
  <c r="A1427" i="3"/>
  <c r="A1428" i="3"/>
  <c r="A1429" i="3"/>
  <c r="A1430" i="3"/>
  <c r="A1431" i="3"/>
  <c r="A1432" i="3"/>
  <c r="A1433" i="3"/>
  <c r="A1434" i="3"/>
  <c r="A1435" i="3"/>
  <c r="A1436" i="3"/>
  <c r="A1437" i="3"/>
  <c r="A1438" i="3"/>
  <c r="A1439" i="3"/>
  <c r="A1440" i="3"/>
  <c r="A1441" i="3"/>
  <c r="A1442" i="3"/>
  <c r="A1443" i="3"/>
  <c r="A1444" i="3"/>
  <c r="A1445" i="3"/>
  <c r="A1446" i="3"/>
  <c r="A1447" i="3"/>
  <c r="A1448" i="3"/>
  <c r="A1449" i="3"/>
  <c r="A1450" i="3"/>
  <c r="A1451" i="3"/>
  <c r="A1452" i="3"/>
  <c r="A1453" i="3"/>
  <c r="A1454" i="3"/>
  <c r="A1455" i="3"/>
  <c r="A1456" i="3"/>
  <c r="A1457" i="3"/>
  <c r="A1458" i="3"/>
  <c r="A1459" i="3"/>
  <c r="A1460" i="3"/>
  <c r="A1461" i="3"/>
  <c r="A1462" i="3"/>
  <c r="A1463" i="3"/>
  <c r="A1464" i="3"/>
  <c r="A1465" i="3"/>
  <c r="A1466" i="3"/>
  <c r="A1467" i="3"/>
  <c r="A1468" i="3"/>
  <c r="A1469" i="3"/>
  <c r="A1470" i="3"/>
  <c r="A1471" i="3"/>
  <c r="A1472" i="3"/>
  <c r="A1473" i="3"/>
  <c r="A1474" i="3"/>
  <c r="A1475" i="3"/>
  <c r="A1476" i="3"/>
  <c r="A1477" i="3"/>
  <c r="A1478" i="3"/>
  <c r="A1479" i="3"/>
  <c r="A1480" i="3"/>
  <c r="A1481" i="3"/>
  <c r="A1482" i="3"/>
  <c r="A1483" i="3"/>
  <c r="A1484" i="3"/>
  <c r="A1485" i="3"/>
  <c r="A1486" i="3"/>
  <c r="A1487" i="3"/>
  <c r="A1488" i="3"/>
  <c r="A1489" i="3"/>
  <c r="A1490" i="3"/>
  <c r="A1491" i="3"/>
  <c r="A1492" i="3"/>
  <c r="A1493" i="3"/>
  <c r="A1494" i="3"/>
  <c r="A1495" i="3"/>
  <c r="A1496" i="3"/>
  <c r="A1497" i="3"/>
  <c r="A1498" i="3"/>
  <c r="A1499" i="3"/>
  <c r="A1500" i="3"/>
  <c r="A1501" i="3"/>
  <c r="A1502" i="3"/>
  <c r="A1503" i="3"/>
  <c r="A1504" i="3"/>
  <c r="A1505" i="3"/>
  <c r="A1506" i="3"/>
  <c r="A1507" i="3"/>
  <c r="A1508" i="3"/>
  <c r="A1509" i="3"/>
  <c r="A1510" i="3"/>
  <c r="A1511" i="3"/>
  <c r="A1512" i="3"/>
  <c r="A1513" i="3"/>
  <c r="A1514" i="3"/>
  <c r="A1515" i="3"/>
  <c r="A1516" i="3"/>
  <c r="A1517" i="3"/>
  <c r="A1518" i="3"/>
  <c r="A1519" i="3"/>
  <c r="A1520" i="3"/>
  <c r="A1521" i="3"/>
  <c r="A1522" i="3"/>
  <c r="A1523" i="3"/>
  <c r="A1524" i="3"/>
  <c r="A1525" i="3"/>
  <c r="A1526" i="3"/>
  <c r="A1527" i="3"/>
  <c r="A1528" i="3"/>
  <c r="A1529" i="3"/>
  <c r="A1530" i="3"/>
  <c r="A1531" i="3"/>
  <c r="A1532" i="3"/>
  <c r="A1533" i="3"/>
  <c r="A1534" i="3"/>
  <c r="A1535" i="3"/>
  <c r="A1536" i="3"/>
  <c r="A1537" i="3"/>
  <c r="A1538" i="3"/>
  <c r="A1539" i="3"/>
  <c r="A1540" i="3"/>
  <c r="A1541" i="3"/>
  <c r="A1542" i="3"/>
  <c r="A1543" i="3"/>
  <c r="A1544" i="3"/>
  <c r="A1545" i="3"/>
  <c r="A1546" i="3"/>
  <c r="A1547" i="3"/>
  <c r="A1548" i="3"/>
  <c r="A1549" i="3"/>
  <c r="A1550" i="3"/>
  <c r="A1551" i="3"/>
  <c r="A1552" i="3"/>
  <c r="A1553" i="3"/>
  <c r="A1554" i="3"/>
  <c r="A1555" i="3"/>
  <c r="A1556" i="3"/>
  <c r="A1557" i="3"/>
  <c r="A1558" i="3"/>
  <c r="A1559" i="3"/>
  <c r="A1560" i="3"/>
  <c r="A1561" i="3"/>
  <c r="A1562" i="3"/>
  <c r="A1563" i="3"/>
  <c r="A1564" i="3"/>
  <c r="A1565" i="3"/>
  <c r="A1566" i="3"/>
  <c r="A1567" i="3"/>
  <c r="A1568" i="3"/>
  <c r="A1569" i="3"/>
  <c r="A1570" i="3"/>
  <c r="A1571" i="3"/>
  <c r="A1572" i="3"/>
  <c r="A1573" i="3"/>
  <c r="A1574" i="3"/>
  <c r="A1575" i="3"/>
  <c r="A1576" i="3"/>
  <c r="A1577" i="3"/>
  <c r="A1578" i="3"/>
  <c r="A1579" i="3"/>
  <c r="A1580" i="3"/>
  <c r="A1581" i="3"/>
  <c r="A1582" i="3"/>
  <c r="A1583" i="3"/>
  <c r="A1584" i="3"/>
  <c r="A1585" i="3"/>
  <c r="A1586" i="3"/>
  <c r="A1587" i="3"/>
  <c r="A1588" i="3"/>
  <c r="A1589" i="3"/>
  <c r="A1590" i="3"/>
  <c r="A1591" i="3"/>
  <c r="A1592" i="3"/>
  <c r="A1593" i="3"/>
  <c r="A1594" i="3"/>
  <c r="A1595" i="3"/>
  <c r="A1596" i="3"/>
  <c r="A1597" i="3"/>
  <c r="A1598" i="3"/>
  <c r="A1599" i="3"/>
  <c r="A1600" i="3"/>
  <c r="A1601" i="3"/>
  <c r="A1602" i="3"/>
  <c r="A1603" i="3"/>
  <c r="A1604" i="3"/>
  <c r="A1605" i="3"/>
  <c r="A1606" i="3"/>
  <c r="A1607" i="3"/>
  <c r="A1608" i="3"/>
  <c r="A1609" i="3"/>
  <c r="A1610" i="3"/>
  <c r="A1611" i="3"/>
  <c r="A1612" i="3"/>
  <c r="A1613" i="3"/>
  <c r="A1614" i="3"/>
  <c r="A1615" i="3"/>
  <c r="A1616" i="3"/>
  <c r="A1617" i="3"/>
  <c r="A1618" i="3"/>
  <c r="A1619" i="3"/>
  <c r="A1620" i="3"/>
  <c r="A1621" i="3"/>
  <c r="A1622" i="3"/>
  <c r="A1623" i="3"/>
  <c r="A1624" i="3"/>
  <c r="A1625" i="3"/>
  <c r="A1626" i="3"/>
  <c r="A1627" i="3"/>
  <c r="A1628" i="3"/>
  <c r="A1629" i="3"/>
  <c r="A1630" i="3"/>
  <c r="A1631" i="3"/>
  <c r="A1632" i="3"/>
  <c r="A1633" i="3"/>
  <c r="A1634" i="3"/>
  <c r="A1635" i="3"/>
  <c r="A1636" i="3"/>
  <c r="A1637" i="3"/>
  <c r="A1638" i="3"/>
  <c r="A1639" i="3"/>
  <c r="A1640" i="3"/>
  <c r="A1641" i="3"/>
  <c r="A1642" i="3"/>
  <c r="A1643" i="3"/>
  <c r="A1644" i="3"/>
  <c r="A1645" i="3"/>
  <c r="A1646" i="3"/>
  <c r="A1647" i="3"/>
  <c r="A1648" i="3"/>
  <c r="A1649" i="3"/>
  <c r="A1650" i="3"/>
  <c r="A1651" i="3"/>
  <c r="A1652" i="3"/>
  <c r="A1653" i="3"/>
  <c r="A1654" i="3"/>
  <c r="A1655" i="3"/>
  <c r="A1656" i="3"/>
  <c r="A1657" i="3"/>
  <c r="A1658" i="3"/>
  <c r="A1659" i="3"/>
  <c r="A1660" i="3"/>
  <c r="A1661" i="3"/>
  <c r="A1662" i="3"/>
  <c r="A1663" i="3"/>
  <c r="A1664" i="3"/>
  <c r="A1665" i="3"/>
  <c r="A1666" i="3"/>
  <c r="A1667" i="3"/>
  <c r="A1668" i="3"/>
  <c r="A1669" i="3"/>
  <c r="A1670" i="3"/>
  <c r="A1671" i="3"/>
  <c r="A1672" i="3"/>
  <c r="A1673" i="3"/>
  <c r="A1674" i="3"/>
  <c r="A1675" i="3"/>
  <c r="A1676" i="3"/>
  <c r="A1677" i="3"/>
  <c r="A1678" i="3"/>
  <c r="A1679" i="3"/>
  <c r="A1680" i="3"/>
  <c r="A1681" i="3"/>
  <c r="A1682" i="3"/>
  <c r="A1683" i="3"/>
  <c r="A1684" i="3"/>
  <c r="A1685" i="3"/>
  <c r="A1686" i="3"/>
  <c r="A1687" i="3"/>
  <c r="A1688" i="3"/>
  <c r="A1689" i="3"/>
  <c r="A1690" i="3"/>
  <c r="A1691" i="3"/>
  <c r="A1692" i="3"/>
  <c r="A1693" i="3"/>
  <c r="A1694" i="3"/>
  <c r="A1695" i="3"/>
  <c r="A1696" i="3"/>
  <c r="A1697" i="3"/>
  <c r="A1698" i="3"/>
  <c r="A1699" i="3"/>
  <c r="A1700" i="3"/>
  <c r="A1701" i="3"/>
  <c r="A1702" i="3"/>
  <c r="A1703" i="3"/>
  <c r="A1704" i="3"/>
  <c r="A1705" i="3"/>
  <c r="A1706" i="3"/>
  <c r="A1707" i="3"/>
  <c r="A1708" i="3"/>
  <c r="A1709" i="3"/>
  <c r="A1710" i="3"/>
  <c r="A1711" i="3"/>
  <c r="A1712" i="3"/>
  <c r="A1713" i="3"/>
  <c r="A1714" i="3"/>
  <c r="A1715" i="3"/>
  <c r="A1716" i="3"/>
  <c r="A1717" i="3"/>
  <c r="A1718" i="3"/>
  <c r="A1719" i="3"/>
  <c r="A1720" i="3"/>
  <c r="A1721" i="3"/>
  <c r="A1722" i="3"/>
  <c r="A1723" i="3"/>
  <c r="A1724" i="3"/>
  <c r="A1725" i="3"/>
  <c r="A1726" i="3"/>
  <c r="A1727" i="3"/>
  <c r="A1728" i="3"/>
  <c r="A1729" i="3"/>
  <c r="A1730" i="3"/>
  <c r="A1731" i="3"/>
  <c r="A1732" i="3"/>
  <c r="A1733" i="3"/>
  <c r="A1734" i="3"/>
  <c r="A1735" i="3"/>
  <c r="A1736" i="3"/>
  <c r="A1737" i="3"/>
  <c r="A1738" i="3"/>
  <c r="A1739" i="3"/>
  <c r="A1740" i="3"/>
  <c r="A1741" i="3"/>
  <c r="A1742" i="3"/>
  <c r="A1743" i="3"/>
  <c r="A1744" i="3"/>
  <c r="A1745" i="3"/>
  <c r="A1746" i="3"/>
  <c r="A1747" i="3"/>
  <c r="A1748" i="3"/>
  <c r="A1749" i="3"/>
  <c r="A1750" i="3"/>
  <c r="A1751" i="3"/>
  <c r="A1752" i="3"/>
  <c r="A1753" i="3"/>
  <c r="A1754" i="3"/>
  <c r="A1755" i="3"/>
  <c r="A1756" i="3"/>
  <c r="A1757" i="3"/>
  <c r="A1758" i="3"/>
  <c r="A1759" i="3"/>
  <c r="A1760" i="3"/>
  <c r="A1761" i="3"/>
  <c r="A1762" i="3"/>
  <c r="A1763" i="3"/>
  <c r="A1764" i="3"/>
  <c r="A1765" i="3"/>
  <c r="A1766" i="3"/>
  <c r="A1767" i="3"/>
  <c r="A1768" i="3"/>
  <c r="A1769" i="3"/>
  <c r="A1770" i="3"/>
  <c r="A1771" i="3"/>
  <c r="A1772" i="3"/>
  <c r="A1773" i="3"/>
  <c r="A1774" i="3"/>
  <c r="A1775" i="3"/>
  <c r="A1776" i="3"/>
  <c r="A1777" i="3"/>
  <c r="A1778" i="3"/>
  <c r="A1779" i="3"/>
  <c r="A1780" i="3"/>
  <c r="A1781" i="3"/>
  <c r="A1782" i="3"/>
  <c r="A1783" i="3"/>
  <c r="A1784" i="3"/>
  <c r="A1785" i="3"/>
  <c r="A1786" i="3"/>
  <c r="A1787" i="3"/>
  <c r="A1788" i="3"/>
  <c r="A1789" i="3"/>
  <c r="A1790" i="3"/>
  <c r="A1791" i="3"/>
  <c r="A1792" i="3"/>
  <c r="A1793" i="3"/>
  <c r="A1794" i="3"/>
  <c r="A1795" i="3"/>
  <c r="A1796" i="3"/>
  <c r="A1797" i="3"/>
  <c r="A1798" i="3"/>
  <c r="A1799" i="3"/>
  <c r="A1800" i="3"/>
  <c r="A1801" i="3"/>
  <c r="A1802" i="3"/>
  <c r="A1803" i="3"/>
  <c r="A1804" i="3"/>
  <c r="A1805" i="3"/>
  <c r="A1806" i="3"/>
  <c r="A1807" i="3"/>
  <c r="A1808" i="3"/>
  <c r="A1809" i="3"/>
  <c r="A1810" i="3"/>
  <c r="A1811" i="3"/>
  <c r="A1812" i="3"/>
  <c r="A1813" i="3"/>
  <c r="A1814" i="3"/>
  <c r="A1815" i="3"/>
  <c r="A1816" i="3"/>
  <c r="A1817" i="3"/>
  <c r="A1818" i="3"/>
  <c r="A1819" i="3"/>
  <c r="A1820" i="3"/>
  <c r="A1821" i="3"/>
  <c r="A1822" i="3"/>
  <c r="A1823" i="3"/>
  <c r="A1824" i="3"/>
  <c r="A1825" i="3"/>
  <c r="A1826" i="3"/>
  <c r="A1827" i="3"/>
  <c r="A1828" i="3"/>
  <c r="A1829" i="3"/>
  <c r="A1830" i="3"/>
  <c r="A1831" i="3"/>
  <c r="A1832" i="3"/>
  <c r="A1833" i="3"/>
  <c r="A1834" i="3"/>
  <c r="A1835" i="3"/>
  <c r="A1836" i="3"/>
  <c r="A1837" i="3"/>
  <c r="A1838" i="3"/>
  <c r="A1839" i="3"/>
  <c r="A1840" i="3"/>
  <c r="A1841" i="3"/>
  <c r="A1842" i="3"/>
  <c r="A1843" i="3"/>
  <c r="A1844" i="3"/>
  <c r="A1845" i="3"/>
  <c r="A1846" i="3"/>
  <c r="A1847" i="3"/>
  <c r="A1848" i="3"/>
  <c r="A1849" i="3"/>
  <c r="A1850" i="3"/>
  <c r="A1851" i="3"/>
  <c r="A1852" i="3"/>
  <c r="A1853" i="3"/>
  <c r="A1854" i="3"/>
  <c r="A1855" i="3"/>
  <c r="A1856" i="3"/>
  <c r="A1857" i="3"/>
  <c r="A1858" i="3"/>
  <c r="A1859" i="3"/>
  <c r="A1860" i="3"/>
  <c r="A1861" i="3"/>
  <c r="A1862" i="3"/>
  <c r="A1863" i="3"/>
  <c r="A1864" i="3"/>
  <c r="A1865" i="3"/>
  <c r="A1866" i="3"/>
  <c r="A1867" i="3"/>
  <c r="A1868" i="3"/>
  <c r="A1869" i="3"/>
  <c r="A1870" i="3"/>
  <c r="A1871" i="3"/>
  <c r="A1872" i="3"/>
  <c r="A1873" i="3"/>
  <c r="A1874" i="3"/>
  <c r="A1875" i="3"/>
  <c r="A1876" i="3"/>
  <c r="A1877" i="3"/>
  <c r="A1878" i="3"/>
  <c r="A1879" i="3"/>
  <c r="A1880" i="3"/>
  <c r="A1881" i="3"/>
  <c r="A1882" i="3"/>
  <c r="A1883" i="3"/>
  <c r="A1884" i="3"/>
  <c r="A1885" i="3"/>
  <c r="A1886" i="3"/>
  <c r="A1887" i="3"/>
  <c r="A1888" i="3"/>
  <c r="A1889" i="3"/>
  <c r="A1890" i="3"/>
  <c r="A1891" i="3"/>
  <c r="A1892" i="3"/>
  <c r="A1893" i="3"/>
  <c r="A1894" i="3"/>
  <c r="A1895" i="3"/>
  <c r="A1896" i="3"/>
  <c r="A1897" i="3"/>
  <c r="A1898" i="3"/>
  <c r="A1899" i="3"/>
  <c r="A1900" i="3"/>
  <c r="A1901" i="3"/>
  <c r="A1902" i="3"/>
  <c r="A1903" i="3"/>
  <c r="A1904" i="3"/>
  <c r="A1905" i="3"/>
  <c r="A1906" i="3"/>
  <c r="A1907" i="3"/>
  <c r="A1908" i="3"/>
  <c r="A1909" i="3"/>
  <c r="A1910" i="3"/>
  <c r="A1911" i="3"/>
  <c r="A1912" i="3"/>
  <c r="A1913" i="3"/>
  <c r="A1914" i="3"/>
  <c r="A1915" i="3"/>
  <c r="A1916" i="3"/>
  <c r="A1917" i="3"/>
  <c r="A1918" i="3"/>
  <c r="A1919" i="3"/>
  <c r="A1920" i="3"/>
  <c r="A1921" i="3"/>
  <c r="A1922" i="3"/>
  <c r="A1923" i="3"/>
  <c r="A1924" i="3"/>
  <c r="A1925" i="3"/>
  <c r="A1926" i="3"/>
  <c r="A1927" i="3"/>
  <c r="A1928" i="3"/>
  <c r="A1929" i="3"/>
  <c r="A1930" i="3"/>
  <c r="A1931" i="3"/>
  <c r="A1932" i="3"/>
  <c r="A1933" i="3"/>
  <c r="A1934" i="3"/>
  <c r="A1935" i="3"/>
  <c r="A1936" i="3"/>
  <c r="A1937" i="3"/>
  <c r="A1938" i="3"/>
  <c r="A1939" i="3"/>
  <c r="A1940" i="3"/>
  <c r="A1941" i="3"/>
  <c r="A1942" i="3"/>
  <c r="A1943" i="3"/>
  <c r="A1944" i="3"/>
  <c r="A1945" i="3"/>
  <c r="A1946" i="3"/>
  <c r="A1947" i="3"/>
  <c r="A1948" i="3"/>
  <c r="A1949" i="3"/>
  <c r="A1950" i="3"/>
  <c r="A1951" i="3"/>
  <c r="A1952" i="3"/>
  <c r="A1953" i="3"/>
  <c r="A1954" i="3"/>
  <c r="A1955" i="3"/>
  <c r="A1956" i="3"/>
  <c r="A1957" i="3"/>
  <c r="A1958" i="3"/>
  <c r="A1959" i="3"/>
  <c r="A1960" i="3"/>
  <c r="A1961" i="3"/>
  <c r="A1962" i="3"/>
  <c r="A1963" i="3"/>
  <c r="A1964" i="3"/>
  <c r="A1965" i="3"/>
  <c r="A1966" i="3"/>
  <c r="A1967" i="3"/>
  <c r="A1968" i="3"/>
  <c r="A1969" i="3"/>
  <c r="A1970" i="3"/>
  <c r="A1971" i="3"/>
  <c r="A1972" i="3"/>
  <c r="A1973" i="3"/>
  <c r="A1974" i="3"/>
  <c r="A1975" i="3"/>
  <c r="A1976" i="3"/>
  <c r="A1977" i="3"/>
  <c r="A1978" i="3"/>
  <c r="A1979" i="3"/>
  <c r="A1980" i="3"/>
  <c r="A1981" i="3"/>
  <c r="A1982" i="3"/>
  <c r="A1983" i="3"/>
  <c r="A1984" i="3"/>
  <c r="A1985" i="3"/>
  <c r="A1986" i="3"/>
  <c r="A1987" i="3"/>
  <c r="A1988" i="3"/>
  <c r="A1989" i="3"/>
  <c r="A1990" i="3"/>
  <c r="A1991" i="3"/>
  <c r="A1992" i="3"/>
  <c r="A1993" i="3"/>
  <c r="A1994" i="3"/>
  <c r="A1995" i="3"/>
  <c r="A1996" i="3"/>
  <c r="A1997" i="3"/>
  <c r="A1998" i="3"/>
  <c r="A1999" i="3"/>
  <c r="A2000" i="3"/>
  <c r="A2001" i="3"/>
  <c r="A2002" i="3"/>
  <c r="A2003" i="3"/>
  <c r="A2004" i="3"/>
  <c r="A2005" i="3"/>
  <c r="A2006" i="3"/>
  <c r="A2007" i="3"/>
  <c r="A2008" i="3"/>
  <c r="A2009" i="3"/>
  <c r="A2010" i="3"/>
  <c r="A2011" i="3"/>
  <c r="A2012" i="3"/>
  <c r="A2013" i="3"/>
  <c r="A2014" i="3"/>
  <c r="A2015" i="3"/>
  <c r="A2016" i="3"/>
  <c r="A2017" i="3"/>
  <c r="A2018" i="3"/>
  <c r="A2019" i="3"/>
  <c r="A2020" i="3"/>
  <c r="A2021" i="3"/>
  <c r="A2022" i="3"/>
  <c r="A2023" i="3"/>
  <c r="A2024" i="3"/>
  <c r="A2025" i="3"/>
  <c r="A2026" i="3"/>
  <c r="A2027" i="3"/>
  <c r="A2028" i="3"/>
  <c r="A2029" i="3"/>
  <c r="A2030" i="3"/>
  <c r="A2031" i="3"/>
  <c r="A2032" i="3"/>
  <c r="A2033" i="3"/>
  <c r="A2034" i="3"/>
  <c r="A2035" i="3"/>
  <c r="A2036" i="3"/>
  <c r="A2037" i="3"/>
  <c r="A2038" i="3"/>
  <c r="A2039" i="3"/>
  <c r="A2040" i="3"/>
  <c r="A2041" i="3"/>
  <c r="A2042" i="3"/>
  <c r="A2043" i="3"/>
  <c r="A2044" i="3"/>
  <c r="A2045" i="3"/>
  <c r="A2046" i="3"/>
  <c r="A2047" i="3"/>
  <c r="A2048" i="3"/>
  <c r="A2049" i="3"/>
  <c r="A2050" i="3"/>
  <c r="A2051" i="3"/>
  <c r="A2052" i="3"/>
  <c r="A2053" i="3"/>
  <c r="A2054" i="3"/>
  <c r="A2055" i="3"/>
  <c r="A2056" i="3"/>
  <c r="A2057" i="3"/>
  <c r="A2058" i="3"/>
  <c r="A2059" i="3"/>
  <c r="A2060" i="3"/>
  <c r="A2061" i="3"/>
  <c r="A2062" i="3"/>
  <c r="A2063" i="3"/>
  <c r="A2064" i="3"/>
  <c r="A2065" i="3"/>
  <c r="A2066" i="3"/>
  <c r="A2067" i="3"/>
  <c r="A2068" i="3"/>
  <c r="A2069" i="3"/>
  <c r="A2070" i="3"/>
  <c r="A2071" i="3"/>
  <c r="A2072" i="3"/>
  <c r="A2073" i="3"/>
  <c r="A2074" i="3"/>
  <c r="A2075" i="3"/>
  <c r="A2076" i="3"/>
  <c r="A2077" i="3"/>
  <c r="A2078" i="3"/>
  <c r="A2079" i="3"/>
  <c r="A2080" i="3"/>
  <c r="A2081" i="3"/>
  <c r="A2082" i="3"/>
  <c r="A2083" i="3"/>
  <c r="A2084" i="3"/>
  <c r="A2085" i="3"/>
  <c r="A2086" i="3"/>
  <c r="A2087" i="3"/>
  <c r="A2088" i="3"/>
  <c r="A2089" i="3"/>
  <c r="A2090" i="3"/>
  <c r="A2091" i="3"/>
  <c r="A2092" i="3"/>
  <c r="A2093" i="3"/>
  <c r="A2094" i="3"/>
  <c r="A2095" i="3"/>
  <c r="A2096" i="3"/>
  <c r="A2097" i="3"/>
  <c r="A2098" i="3"/>
  <c r="A2099" i="3"/>
  <c r="A2100" i="3"/>
  <c r="A2101" i="3"/>
  <c r="A2102" i="3"/>
  <c r="A2103" i="3"/>
  <c r="A2104" i="3"/>
  <c r="A2105" i="3"/>
  <c r="A2106" i="3"/>
  <c r="A2107" i="3"/>
  <c r="A2108" i="3"/>
  <c r="A2109" i="3"/>
  <c r="A2110" i="3"/>
  <c r="A2111" i="3"/>
  <c r="A2112" i="3"/>
  <c r="A2113" i="3"/>
  <c r="A2114" i="3"/>
  <c r="A2115" i="3"/>
  <c r="A2116" i="3"/>
  <c r="A2117" i="3"/>
  <c r="A2118" i="3"/>
  <c r="A2119" i="3"/>
  <c r="A2120" i="3"/>
  <c r="A2121" i="3"/>
  <c r="A2122" i="3"/>
  <c r="A2123" i="3"/>
  <c r="A2124" i="3"/>
  <c r="A2125" i="3"/>
  <c r="A2126" i="3"/>
  <c r="A2127" i="3"/>
  <c r="A2128" i="3"/>
  <c r="A2129" i="3"/>
  <c r="A2130" i="3"/>
  <c r="A2131" i="3"/>
  <c r="A2132" i="3"/>
  <c r="A2133" i="3"/>
  <c r="A2134" i="3"/>
  <c r="A2135" i="3"/>
  <c r="A2136" i="3"/>
  <c r="A2137" i="3"/>
  <c r="A2138" i="3"/>
  <c r="A2139" i="3"/>
  <c r="A2140" i="3"/>
  <c r="A2141" i="3"/>
  <c r="A2142" i="3"/>
  <c r="A2143" i="3"/>
  <c r="A2144" i="3"/>
  <c r="A2145" i="3"/>
  <c r="A2146" i="3"/>
  <c r="A2147" i="3"/>
  <c r="A2148" i="3"/>
  <c r="A2149" i="3"/>
  <c r="A2150" i="3"/>
  <c r="A2151" i="3"/>
  <c r="A2152" i="3"/>
  <c r="A2153" i="3"/>
  <c r="A2154" i="3"/>
  <c r="A2155" i="3"/>
  <c r="A2156" i="3"/>
  <c r="A2157" i="3"/>
  <c r="A2158" i="3"/>
  <c r="A2159" i="3"/>
  <c r="A2160" i="3"/>
  <c r="A2161" i="3"/>
  <c r="A2162" i="3"/>
  <c r="A2163" i="3"/>
  <c r="A2164" i="3"/>
  <c r="A2165" i="3"/>
  <c r="A2166" i="3"/>
  <c r="A2167" i="3"/>
  <c r="A2168" i="3"/>
  <c r="A2169" i="3"/>
  <c r="A2170" i="3"/>
  <c r="A2171" i="3"/>
  <c r="A2172" i="3"/>
  <c r="A2173" i="3"/>
  <c r="A2174" i="3"/>
  <c r="A2175" i="3"/>
  <c r="A2176" i="3"/>
  <c r="A2177" i="3"/>
  <c r="A2178" i="3"/>
  <c r="A2179" i="3"/>
  <c r="A2180" i="3"/>
  <c r="A2181" i="3"/>
  <c r="A2182" i="3"/>
  <c r="A2183" i="3"/>
  <c r="A2184" i="3"/>
  <c r="A2185" i="3"/>
  <c r="A2186" i="3"/>
  <c r="A2187" i="3"/>
  <c r="A2188" i="3"/>
  <c r="A2189" i="3"/>
  <c r="A2190" i="3"/>
  <c r="A2191" i="3"/>
  <c r="A2192" i="3"/>
  <c r="A2193" i="3"/>
  <c r="A2194" i="3"/>
  <c r="A2195" i="3"/>
  <c r="A2196" i="3"/>
  <c r="A2197" i="3"/>
  <c r="A2198" i="3"/>
  <c r="A2199" i="3"/>
  <c r="A2200" i="3"/>
  <c r="A2201" i="3"/>
  <c r="A2202" i="3"/>
  <c r="A2203" i="3"/>
  <c r="A2204" i="3"/>
  <c r="A2205" i="3"/>
  <c r="A2206" i="3"/>
  <c r="A2207" i="3"/>
  <c r="A2208" i="3"/>
  <c r="A2209" i="3"/>
  <c r="A2210" i="3"/>
  <c r="A2211" i="3"/>
  <c r="A2212" i="3"/>
  <c r="A2213" i="3"/>
  <c r="A2214" i="3"/>
  <c r="A2215" i="3"/>
  <c r="A2216" i="3"/>
  <c r="A2217" i="3"/>
  <c r="A2218" i="3"/>
  <c r="A2219" i="3"/>
  <c r="A2220" i="3"/>
  <c r="A2221" i="3"/>
  <c r="A2222" i="3"/>
  <c r="A2223" i="3"/>
  <c r="A2224" i="3"/>
  <c r="A2225" i="3"/>
  <c r="A2226" i="3"/>
  <c r="A2227" i="3"/>
  <c r="A2228" i="3"/>
  <c r="A2229" i="3"/>
  <c r="A2230" i="3"/>
  <c r="A2231" i="3"/>
  <c r="A2232" i="3"/>
  <c r="A2233" i="3"/>
  <c r="A2234" i="3"/>
  <c r="A2235" i="3"/>
  <c r="A2236" i="3"/>
  <c r="A2237" i="3"/>
  <c r="A2238" i="3"/>
  <c r="A2239" i="3"/>
  <c r="A2240" i="3"/>
  <c r="A2241" i="3"/>
  <c r="A2242" i="3"/>
  <c r="A2243" i="3"/>
  <c r="A2244" i="3"/>
  <c r="A2245" i="3"/>
  <c r="A2246" i="3"/>
  <c r="A2247" i="3"/>
  <c r="A2248" i="3"/>
  <c r="A2249" i="3"/>
  <c r="A2250" i="3"/>
  <c r="A2251" i="3"/>
  <c r="A2252" i="3"/>
  <c r="A2253" i="3"/>
  <c r="A2254" i="3"/>
  <c r="A2255" i="3"/>
  <c r="A2256" i="3"/>
  <c r="A2257" i="3"/>
  <c r="A2258" i="3"/>
  <c r="A2259" i="3"/>
  <c r="A2260" i="3"/>
  <c r="A2261" i="3"/>
  <c r="A2262" i="3"/>
  <c r="A2263" i="3"/>
  <c r="A2264" i="3"/>
  <c r="A2265" i="3"/>
  <c r="A2266" i="3"/>
  <c r="A2267" i="3"/>
  <c r="A2268" i="3"/>
  <c r="A2269" i="3"/>
  <c r="A2270" i="3"/>
  <c r="A2271" i="3"/>
  <c r="A2272" i="3"/>
  <c r="A2273" i="3"/>
  <c r="A2274" i="3"/>
  <c r="A2275" i="3"/>
  <c r="A2276" i="3"/>
  <c r="A2277" i="3"/>
  <c r="A2278" i="3"/>
  <c r="A2279" i="3"/>
  <c r="A2280" i="3"/>
  <c r="A2281" i="3"/>
  <c r="A2282" i="3"/>
  <c r="A2283" i="3"/>
  <c r="A2284" i="3"/>
  <c r="A2285" i="3"/>
  <c r="A2286" i="3"/>
  <c r="A2287" i="3"/>
  <c r="A2288" i="3"/>
  <c r="A2289" i="3"/>
  <c r="A2290" i="3"/>
  <c r="A2291" i="3"/>
  <c r="A2292" i="3"/>
  <c r="A2293" i="3"/>
  <c r="A2294" i="3"/>
  <c r="A2295" i="3"/>
  <c r="A2296" i="3"/>
  <c r="A2297" i="3"/>
  <c r="A2298" i="3"/>
  <c r="A2299" i="3"/>
  <c r="A2300" i="3"/>
  <c r="A2301" i="3"/>
  <c r="A2302" i="3"/>
  <c r="A2303" i="3"/>
  <c r="A2304" i="3"/>
  <c r="A2305" i="3"/>
  <c r="A2306" i="3"/>
  <c r="A2307" i="3"/>
  <c r="A2308" i="3"/>
  <c r="A2309" i="3"/>
  <c r="A2310" i="3"/>
  <c r="A2311" i="3"/>
  <c r="A2312" i="3"/>
  <c r="A2313" i="3"/>
  <c r="A2314" i="3"/>
  <c r="A2315" i="3"/>
  <c r="A2316" i="3"/>
  <c r="A2317" i="3"/>
  <c r="A2318" i="3"/>
  <c r="A2319" i="3"/>
  <c r="A2320" i="3"/>
  <c r="A2321" i="3"/>
  <c r="A2322" i="3"/>
  <c r="A2323" i="3"/>
  <c r="A2324" i="3"/>
  <c r="A2325" i="3"/>
  <c r="A2326" i="3"/>
  <c r="A2327" i="3"/>
  <c r="A2328" i="3"/>
  <c r="A2329" i="3"/>
  <c r="A2330" i="3"/>
  <c r="A2331" i="3"/>
  <c r="A2332" i="3"/>
  <c r="A2333" i="3"/>
  <c r="A2334" i="3"/>
  <c r="A2335" i="3"/>
  <c r="A2336" i="3"/>
  <c r="A2337" i="3"/>
  <c r="A2338" i="3"/>
  <c r="A2339" i="3"/>
  <c r="A2340" i="3"/>
  <c r="A2341" i="3"/>
  <c r="A2342" i="3"/>
  <c r="A2343" i="3"/>
  <c r="A2344" i="3"/>
  <c r="A2345" i="3"/>
  <c r="A2346" i="3"/>
  <c r="A2347" i="3"/>
  <c r="A2348" i="3"/>
  <c r="A2349" i="3"/>
  <c r="A2350" i="3"/>
  <c r="A2351" i="3"/>
  <c r="A2352" i="3"/>
  <c r="A2353" i="3"/>
  <c r="A2354" i="3"/>
  <c r="A2355" i="3"/>
  <c r="A2356" i="3"/>
  <c r="A2357" i="3"/>
  <c r="A2358" i="3"/>
  <c r="A2359" i="3"/>
  <c r="A2360" i="3"/>
  <c r="A2361" i="3"/>
  <c r="A2362" i="3"/>
  <c r="A2363" i="3"/>
  <c r="A2364" i="3"/>
  <c r="A2365" i="3"/>
  <c r="A2366" i="3"/>
  <c r="A2367" i="3"/>
  <c r="A2368" i="3"/>
  <c r="A2369" i="3"/>
  <c r="A2370" i="3"/>
  <c r="A2371" i="3"/>
  <c r="A2372" i="3"/>
  <c r="A2373" i="3"/>
  <c r="A2374" i="3"/>
  <c r="A2375" i="3"/>
  <c r="A2376" i="3"/>
  <c r="A2377" i="3"/>
  <c r="A2378" i="3"/>
  <c r="A2379" i="3"/>
  <c r="A2380" i="3"/>
  <c r="A2381" i="3"/>
  <c r="A2382" i="3"/>
  <c r="A2383" i="3"/>
  <c r="A2384" i="3"/>
  <c r="A2385" i="3"/>
  <c r="A2386" i="3"/>
  <c r="A2387" i="3"/>
  <c r="A2388" i="3"/>
  <c r="A2389" i="3"/>
  <c r="A2390" i="3"/>
  <c r="A2391" i="3"/>
  <c r="A2392" i="3"/>
  <c r="A2393" i="3"/>
  <c r="A2394" i="3"/>
  <c r="A2395" i="3"/>
  <c r="A2396" i="3"/>
  <c r="A2397" i="3"/>
  <c r="A2398" i="3"/>
  <c r="A2399" i="3"/>
  <c r="A2400" i="3"/>
  <c r="A2401" i="3"/>
  <c r="A2402" i="3"/>
  <c r="A2403" i="3"/>
  <c r="A2404" i="3"/>
  <c r="A2405" i="3"/>
  <c r="A2406" i="3"/>
  <c r="A2407" i="3"/>
  <c r="A2408" i="3"/>
  <c r="A2409" i="3"/>
  <c r="A2410" i="3"/>
  <c r="A2411" i="3"/>
  <c r="A2412" i="3"/>
  <c r="A2413" i="3"/>
  <c r="A2414" i="3"/>
  <c r="A2415" i="3"/>
  <c r="A2416" i="3"/>
  <c r="A2417" i="3"/>
  <c r="A2418" i="3"/>
  <c r="A2419" i="3"/>
  <c r="A2420" i="3"/>
  <c r="A2421" i="3"/>
  <c r="A2422" i="3"/>
  <c r="A2423" i="3"/>
  <c r="A2424" i="3"/>
  <c r="A2425" i="3"/>
  <c r="A2426" i="3"/>
  <c r="A2427" i="3"/>
  <c r="A2428" i="3"/>
  <c r="A2429" i="3"/>
  <c r="A2430" i="3"/>
  <c r="A2431" i="3"/>
  <c r="A2432" i="3"/>
  <c r="A2433" i="3"/>
  <c r="A2434" i="3"/>
  <c r="A2435" i="3"/>
  <c r="A2436" i="3"/>
  <c r="A2437" i="3"/>
  <c r="A2438" i="3"/>
  <c r="A2439" i="3"/>
  <c r="A2440" i="3"/>
  <c r="A2441" i="3"/>
  <c r="A2442" i="3"/>
  <c r="A2443" i="3"/>
  <c r="A2444" i="3"/>
  <c r="A2445" i="3"/>
  <c r="A2446" i="3"/>
  <c r="A2447" i="3"/>
  <c r="A2448" i="3"/>
  <c r="A2449" i="3"/>
  <c r="A2450" i="3"/>
  <c r="A2451" i="3"/>
  <c r="A2452" i="3"/>
  <c r="A2453" i="3"/>
  <c r="A2454" i="3"/>
  <c r="A2455" i="3"/>
  <c r="A2456" i="3"/>
  <c r="A2457" i="3"/>
  <c r="A2458" i="3"/>
  <c r="A2459" i="3"/>
  <c r="A2460" i="3"/>
  <c r="A2461" i="3"/>
  <c r="A2462" i="3"/>
  <c r="A2463" i="3"/>
  <c r="A2464" i="3"/>
  <c r="A2465" i="3"/>
  <c r="A2466" i="3"/>
  <c r="A2467" i="3"/>
  <c r="A2468" i="3"/>
  <c r="A2469" i="3"/>
  <c r="A2470" i="3"/>
  <c r="A2471" i="3"/>
  <c r="A2472" i="3"/>
  <c r="A2473" i="3"/>
  <c r="A2474" i="3"/>
  <c r="A2475" i="3"/>
  <c r="A2476" i="3"/>
  <c r="A2477" i="3"/>
  <c r="A2478" i="3"/>
  <c r="A2479" i="3"/>
  <c r="A2480" i="3"/>
  <c r="A2481" i="3"/>
  <c r="A2482" i="3"/>
  <c r="A2483" i="3"/>
  <c r="A2484" i="3"/>
  <c r="A2485" i="3"/>
  <c r="A2486" i="3"/>
  <c r="A2487" i="3"/>
  <c r="A2488" i="3"/>
  <c r="A2489" i="3"/>
  <c r="A2490" i="3"/>
  <c r="A2491" i="3"/>
  <c r="A2492" i="3"/>
  <c r="A2493" i="3"/>
  <c r="A2494" i="3"/>
  <c r="A2495" i="3"/>
  <c r="A2496" i="3"/>
  <c r="A2497" i="3"/>
  <c r="A2498" i="3"/>
  <c r="A2499" i="3"/>
  <c r="A2500" i="3"/>
  <c r="A2501" i="3"/>
  <c r="A2502" i="3"/>
  <c r="A2503" i="3"/>
  <c r="A2504" i="3"/>
  <c r="A2505" i="3"/>
  <c r="A2506" i="3"/>
  <c r="A2507" i="3"/>
  <c r="A2508" i="3"/>
  <c r="A2509" i="3"/>
  <c r="A2510" i="3"/>
  <c r="A2511" i="3"/>
  <c r="A2512" i="3"/>
  <c r="A2513" i="3"/>
  <c r="A2514" i="3"/>
  <c r="A2515" i="3"/>
  <c r="A2516" i="3"/>
  <c r="A2517" i="3"/>
  <c r="A2518" i="3"/>
  <c r="A2519" i="3"/>
  <c r="A2520" i="3"/>
  <c r="A2521" i="3"/>
  <c r="A2522" i="3"/>
  <c r="A2523" i="3"/>
  <c r="A2524" i="3"/>
  <c r="A2525" i="3"/>
  <c r="A2526" i="3"/>
  <c r="A2527" i="3"/>
  <c r="A2528" i="3"/>
  <c r="A2529" i="3"/>
  <c r="A2530" i="3"/>
  <c r="A2531" i="3"/>
  <c r="A2532" i="3"/>
  <c r="A2533" i="3"/>
  <c r="A2534" i="3"/>
  <c r="A2535" i="3"/>
  <c r="A2536" i="3"/>
  <c r="A2537" i="3"/>
  <c r="A2538" i="3"/>
  <c r="A2539" i="3"/>
  <c r="A2540" i="3"/>
  <c r="A2541" i="3"/>
  <c r="A2542" i="3"/>
  <c r="A2543" i="3"/>
  <c r="A2544" i="3"/>
  <c r="A2545" i="3"/>
  <c r="A2546" i="3"/>
  <c r="A2547" i="3"/>
  <c r="A2548" i="3"/>
  <c r="A2549" i="3"/>
  <c r="A2550" i="3"/>
  <c r="A2551" i="3"/>
  <c r="A2552" i="3"/>
  <c r="A2553" i="3"/>
  <c r="A2554" i="3"/>
  <c r="A2555" i="3"/>
  <c r="A2556" i="3"/>
  <c r="A2557" i="3"/>
  <c r="A2558" i="3"/>
  <c r="A2559" i="3"/>
  <c r="A2560" i="3"/>
  <c r="A2561" i="3"/>
  <c r="A2562" i="3"/>
  <c r="A2563" i="3"/>
  <c r="A2564" i="3"/>
  <c r="A2565" i="3"/>
  <c r="A2566" i="3"/>
  <c r="A2567" i="3"/>
  <c r="A2568" i="3"/>
  <c r="A2569" i="3"/>
  <c r="A2570" i="3"/>
  <c r="A2571" i="3"/>
  <c r="A2572" i="3"/>
  <c r="A2573" i="3"/>
  <c r="A2574" i="3"/>
  <c r="A2575" i="3"/>
  <c r="A2576" i="3"/>
  <c r="A2577" i="3"/>
  <c r="A2578" i="3"/>
  <c r="A2579" i="3"/>
  <c r="A2580" i="3"/>
  <c r="A2581" i="3"/>
  <c r="A2582" i="3"/>
  <c r="A2583" i="3"/>
  <c r="A2584" i="3"/>
  <c r="A2585" i="3"/>
  <c r="A2586" i="3"/>
  <c r="A2587" i="3"/>
  <c r="A2588" i="3"/>
  <c r="A2589" i="3"/>
  <c r="A2590" i="3"/>
  <c r="A2591" i="3"/>
  <c r="A2592" i="3"/>
  <c r="A2593" i="3"/>
  <c r="A2594" i="3"/>
  <c r="A2595" i="3"/>
  <c r="A2596" i="3"/>
  <c r="A2597" i="3"/>
  <c r="A2598" i="3"/>
  <c r="A2599" i="3"/>
  <c r="A2600" i="3"/>
  <c r="A2601" i="3"/>
  <c r="A2602" i="3"/>
  <c r="A2603" i="3"/>
  <c r="A2604" i="3"/>
  <c r="A2605" i="3"/>
  <c r="A2606" i="3"/>
  <c r="A2607" i="3"/>
  <c r="A2608" i="3"/>
  <c r="A2609" i="3"/>
  <c r="A2610" i="3"/>
  <c r="A2611" i="3"/>
  <c r="A2612" i="3"/>
  <c r="A2613" i="3"/>
  <c r="A2614" i="3"/>
  <c r="A2615" i="3"/>
  <c r="A2616" i="3"/>
  <c r="A2617" i="3"/>
  <c r="A2618" i="3"/>
  <c r="A2619" i="3"/>
  <c r="A2620" i="3"/>
  <c r="A2621" i="3"/>
  <c r="A2622" i="3"/>
  <c r="A2623" i="3"/>
  <c r="A2624" i="3"/>
  <c r="A2625" i="3"/>
  <c r="A2626" i="3"/>
  <c r="A2627" i="3"/>
  <c r="A2628" i="3"/>
  <c r="A2629" i="3"/>
  <c r="A2630" i="3"/>
  <c r="A2631" i="3"/>
  <c r="A2632" i="3"/>
  <c r="A2633" i="3"/>
  <c r="A2634" i="3"/>
  <c r="A2635" i="3"/>
  <c r="A2636" i="3"/>
  <c r="A2637" i="3"/>
  <c r="A2638" i="3"/>
  <c r="A2639" i="3"/>
  <c r="A2640" i="3"/>
  <c r="A2641" i="3"/>
  <c r="A2642" i="3"/>
  <c r="A2643" i="3"/>
  <c r="A2644" i="3"/>
  <c r="A2645" i="3"/>
  <c r="A2646" i="3"/>
  <c r="A2647" i="3"/>
  <c r="A2648" i="3"/>
  <c r="A2649" i="3"/>
  <c r="A2650" i="3"/>
  <c r="A2651" i="3"/>
  <c r="A2652" i="3"/>
  <c r="A2653" i="3"/>
  <c r="A2654" i="3"/>
  <c r="A2655" i="3"/>
  <c r="A2656" i="3"/>
  <c r="A2657" i="3"/>
  <c r="A2658" i="3"/>
  <c r="A2659" i="3"/>
  <c r="A2660" i="3"/>
  <c r="A2661" i="3"/>
  <c r="A2662" i="3"/>
  <c r="A2663" i="3"/>
  <c r="A2664" i="3"/>
  <c r="A2665" i="3"/>
  <c r="A2666" i="3"/>
  <c r="A2667" i="3"/>
  <c r="A2668" i="3"/>
  <c r="A2669" i="3"/>
  <c r="A2670" i="3"/>
  <c r="A2671" i="3"/>
  <c r="A2672" i="3"/>
  <c r="A2673" i="3"/>
  <c r="A2674" i="3"/>
  <c r="A2675" i="3"/>
  <c r="A2676" i="3"/>
  <c r="A2677" i="3"/>
  <c r="A2678" i="3"/>
  <c r="A2679" i="3"/>
  <c r="A2680" i="3"/>
  <c r="A2681" i="3"/>
  <c r="A2682" i="3"/>
  <c r="A2683" i="3"/>
  <c r="A2684" i="3"/>
  <c r="A2685" i="3"/>
  <c r="A2686" i="3"/>
  <c r="A2687" i="3"/>
  <c r="A2688" i="3"/>
  <c r="A2689" i="3"/>
  <c r="A2690" i="3"/>
  <c r="A2691" i="3"/>
  <c r="A2692" i="3"/>
  <c r="A2693" i="3"/>
  <c r="A2694" i="3"/>
  <c r="A2695" i="3"/>
  <c r="A2696" i="3"/>
  <c r="A2697" i="3"/>
  <c r="A2698" i="3"/>
  <c r="A2699" i="3"/>
  <c r="A2700" i="3"/>
  <c r="A2701" i="3"/>
  <c r="A2702" i="3"/>
  <c r="A2703" i="3"/>
  <c r="A2704" i="3"/>
  <c r="A2705" i="3"/>
  <c r="A2706" i="3"/>
  <c r="A2707" i="3"/>
  <c r="A2708" i="3"/>
  <c r="A2709" i="3"/>
  <c r="A2710" i="3"/>
  <c r="A2711" i="3"/>
  <c r="A2712" i="3"/>
  <c r="A2713" i="3"/>
  <c r="A2714" i="3"/>
  <c r="A2715" i="3"/>
  <c r="A2716" i="3"/>
  <c r="A2717" i="3"/>
  <c r="A2718" i="3"/>
  <c r="A2719" i="3"/>
  <c r="A2720" i="3"/>
  <c r="A2721" i="3"/>
  <c r="A2722" i="3"/>
  <c r="A2723" i="3"/>
  <c r="A2724" i="3"/>
  <c r="A2725" i="3"/>
  <c r="A2726" i="3"/>
  <c r="A2727" i="3"/>
  <c r="A2728" i="3"/>
  <c r="A2729" i="3"/>
  <c r="A2730" i="3"/>
  <c r="A2731" i="3"/>
  <c r="A2732" i="3"/>
  <c r="A2733" i="3"/>
  <c r="A2734" i="3"/>
  <c r="A2735" i="3"/>
  <c r="A2736" i="3"/>
  <c r="A2737" i="3"/>
  <c r="A2738" i="3"/>
  <c r="A2739" i="3"/>
  <c r="A2740" i="3"/>
  <c r="A2741" i="3"/>
  <c r="A2742" i="3"/>
  <c r="A2743" i="3"/>
  <c r="A2744" i="3"/>
  <c r="A2745" i="3"/>
  <c r="A2746" i="3"/>
  <c r="A2747" i="3"/>
  <c r="A2748" i="3"/>
  <c r="A2749" i="3"/>
  <c r="A2750" i="3"/>
  <c r="A2751" i="3"/>
  <c r="A2752" i="3"/>
  <c r="A2753" i="3"/>
  <c r="A2754" i="3"/>
  <c r="A2755" i="3"/>
  <c r="A2756" i="3"/>
  <c r="A2757" i="3"/>
  <c r="A2758" i="3"/>
  <c r="A2759" i="3"/>
  <c r="A2760" i="3"/>
  <c r="A2761" i="3"/>
  <c r="A2762" i="3"/>
  <c r="A2763" i="3"/>
  <c r="A2764" i="3"/>
  <c r="A2765" i="3"/>
  <c r="A2766" i="3"/>
  <c r="A2767" i="3"/>
  <c r="A2768" i="3"/>
  <c r="A2769" i="3"/>
  <c r="A2770" i="3"/>
  <c r="A2771" i="3"/>
  <c r="A2772" i="3"/>
  <c r="A2773" i="3"/>
  <c r="A2774" i="3"/>
  <c r="A2775" i="3"/>
  <c r="A2776" i="3"/>
  <c r="A2777" i="3"/>
  <c r="A2778" i="3"/>
  <c r="A2779" i="3"/>
  <c r="A2780" i="3"/>
  <c r="A2781" i="3"/>
  <c r="A2782" i="3"/>
  <c r="A2783" i="3"/>
  <c r="A2784" i="3"/>
  <c r="A2785" i="3"/>
  <c r="A2786" i="3"/>
  <c r="A2787" i="3"/>
  <c r="A2788" i="3"/>
  <c r="A2789" i="3"/>
  <c r="A2790" i="3"/>
  <c r="A2791" i="3"/>
  <c r="A2792" i="3"/>
  <c r="A2793" i="3"/>
  <c r="A2794" i="3"/>
  <c r="A2795" i="3"/>
  <c r="A2796" i="3"/>
  <c r="A2797" i="3"/>
  <c r="A2798" i="3"/>
  <c r="A2799" i="3"/>
  <c r="A2800" i="3"/>
  <c r="A2801" i="3"/>
  <c r="A2802" i="3"/>
  <c r="A2803" i="3"/>
  <c r="A2804" i="3"/>
  <c r="A2805" i="3"/>
  <c r="A2806" i="3"/>
  <c r="A2807" i="3"/>
  <c r="A2808" i="3"/>
  <c r="A2809" i="3"/>
  <c r="A2810" i="3"/>
  <c r="A2811" i="3"/>
  <c r="A2812" i="3"/>
  <c r="A2813" i="3"/>
  <c r="A2814" i="3"/>
  <c r="A2815" i="3"/>
  <c r="A2816" i="3"/>
  <c r="A2817" i="3"/>
  <c r="A2818" i="3"/>
  <c r="A2819" i="3"/>
  <c r="A2820" i="3"/>
  <c r="A2821" i="3"/>
  <c r="A2822" i="3"/>
  <c r="A2823" i="3"/>
  <c r="A2824" i="3"/>
  <c r="A2825" i="3"/>
  <c r="A2826" i="3"/>
  <c r="A2827" i="3"/>
  <c r="A2828" i="3"/>
  <c r="A2829" i="3"/>
  <c r="A2830" i="3"/>
  <c r="A2831" i="3"/>
  <c r="A2832" i="3"/>
  <c r="A2833" i="3"/>
  <c r="A2834" i="3"/>
  <c r="A2835" i="3"/>
  <c r="A2836" i="3"/>
  <c r="A2837" i="3"/>
  <c r="A2838" i="3"/>
  <c r="A2839" i="3"/>
  <c r="A2840" i="3"/>
  <c r="A2841" i="3"/>
  <c r="A2842" i="3"/>
  <c r="A2843" i="3"/>
  <c r="A2844" i="3"/>
  <c r="A2845" i="3"/>
  <c r="A2846" i="3"/>
  <c r="A2847" i="3"/>
  <c r="A2848" i="3"/>
  <c r="A2849" i="3"/>
  <c r="A2850" i="3"/>
  <c r="A2851" i="3"/>
  <c r="A2852" i="3"/>
  <c r="A2853" i="3"/>
  <c r="A2854" i="3"/>
  <c r="A2855" i="3"/>
  <c r="A2856" i="3"/>
  <c r="A2857" i="3"/>
  <c r="A2858" i="3"/>
  <c r="A2859" i="3"/>
  <c r="A2860" i="3"/>
  <c r="A2861" i="3"/>
  <c r="A2862" i="3"/>
  <c r="A2863" i="3"/>
  <c r="A2864" i="3"/>
  <c r="A2865" i="3"/>
  <c r="A2866" i="3"/>
  <c r="A2867" i="3"/>
  <c r="A2868" i="3"/>
  <c r="A2869" i="3"/>
  <c r="A2870" i="3"/>
  <c r="A2871" i="3"/>
  <c r="A2872" i="3"/>
  <c r="A2873" i="3"/>
  <c r="A2874" i="3"/>
  <c r="A2875" i="3"/>
  <c r="A2876" i="3"/>
  <c r="A2877" i="3"/>
  <c r="A2878" i="3"/>
  <c r="A2879" i="3"/>
  <c r="A2880" i="3"/>
  <c r="A2881" i="3"/>
  <c r="A2882" i="3"/>
  <c r="A2883" i="3"/>
  <c r="A2884" i="3"/>
  <c r="A2885" i="3"/>
  <c r="A2886" i="3"/>
  <c r="A2887" i="3"/>
  <c r="A2888" i="3"/>
  <c r="A2889" i="3"/>
  <c r="A2890" i="3"/>
  <c r="A2891" i="3"/>
  <c r="A2892" i="3"/>
  <c r="A2893" i="3"/>
  <c r="A2894" i="3"/>
  <c r="A2895" i="3"/>
  <c r="A2896" i="3"/>
  <c r="A2897" i="3"/>
  <c r="A2898" i="3"/>
  <c r="A2899" i="3"/>
  <c r="A2900" i="3"/>
  <c r="A2901" i="3"/>
  <c r="A2902" i="3"/>
  <c r="A2903" i="3"/>
  <c r="A2904" i="3"/>
  <c r="A2905" i="3"/>
  <c r="A2906" i="3"/>
  <c r="A2907" i="3"/>
  <c r="A2908" i="3"/>
  <c r="A2909" i="3"/>
  <c r="A2910" i="3"/>
  <c r="A2911" i="3"/>
  <c r="A2912" i="3"/>
  <c r="A2913" i="3"/>
  <c r="A2914" i="3"/>
  <c r="A2915" i="3"/>
  <c r="A2916" i="3"/>
  <c r="A2917" i="3"/>
  <c r="A2918" i="3"/>
  <c r="A2919" i="3"/>
  <c r="A2920" i="3"/>
  <c r="A2921" i="3"/>
  <c r="A2922" i="3"/>
  <c r="A2923" i="3"/>
  <c r="A2924" i="3"/>
  <c r="A2925" i="3"/>
  <c r="A2926" i="3"/>
  <c r="A2927" i="3"/>
  <c r="A2928" i="3"/>
  <c r="A2929" i="3"/>
  <c r="A2930" i="3"/>
  <c r="A2931" i="3"/>
  <c r="A2933" i="3"/>
  <c r="A17" i="3"/>
  <c r="A18" i="3"/>
  <c r="A19" i="3"/>
  <c r="A20" i="3"/>
  <c r="B54" i="4"/>
  <c r="A54" i="4" s="1"/>
  <c r="A21" i="3"/>
  <c r="B55" i="4" s="1"/>
  <c r="A55" i="4" s="1"/>
  <c r="A22" i="3"/>
  <c r="B56" i="4" s="1"/>
  <c r="A56" i="4" s="1"/>
  <c r="A23" i="3"/>
  <c r="B58" i="4"/>
  <c r="A58" i="4" s="1"/>
  <c r="B59" i="4"/>
  <c r="A59" i="4" s="1"/>
  <c r="B61" i="4"/>
  <c r="A61" i="4" s="1"/>
  <c r="B63" i="4"/>
  <c r="A63" i="4" s="1"/>
  <c r="B65" i="4"/>
  <c r="A65" i="4" s="1"/>
  <c r="B67" i="4"/>
  <c r="A67" i="4" s="1"/>
  <c r="B69" i="4"/>
  <c r="A69" i="4" s="1"/>
  <c r="B71" i="4"/>
  <c r="A71" i="4" s="1"/>
  <c r="B73" i="4"/>
  <c r="A73" i="4" s="1"/>
  <c r="B75" i="4"/>
  <c r="A75" i="4" s="1"/>
  <c r="B77" i="4"/>
  <c r="A77" i="4" s="1"/>
  <c r="B79" i="4"/>
  <c r="A79" i="4" s="1"/>
  <c r="B81" i="4"/>
  <c r="A81" i="4" s="1"/>
  <c r="B83" i="4"/>
  <c r="A83" i="4" s="1"/>
  <c r="B84" i="4"/>
  <c r="A84" i="4" s="1"/>
  <c r="B85" i="4"/>
  <c r="A85" i="4" s="1"/>
  <c r="B86" i="4"/>
  <c r="A86" i="4" s="1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L264" i="3"/>
  <c r="M264" i="3" s="1"/>
  <c r="N264" i="3" s="1"/>
  <c r="R264" i="3" s="1"/>
  <c r="K264" i="3"/>
  <c r="J264" i="3"/>
  <c r="L263" i="3"/>
  <c r="M263" i="3" s="1"/>
  <c r="N263" i="3" s="1"/>
  <c r="R263" i="3" s="1"/>
  <c r="K263" i="3"/>
  <c r="J263" i="3"/>
  <c r="L262" i="3"/>
  <c r="M262" i="3" s="1"/>
  <c r="N262" i="3" s="1"/>
  <c r="R262" i="3" s="1"/>
  <c r="K262" i="3"/>
  <c r="J262" i="3"/>
  <c r="L261" i="3"/>
  <c r="M261" i="3" s="1"/>
  <c r="N261" i="3" s="1"/>
  <c r="R261" i="3" s="1"/>
  <c r="K261" i="3"/>
  <c r="J261" i="3"/>
  <c r="L260" i="3"/>
  <c r="M260" i="3" s="1"/>
  <c r="N260" i="3" s="1"/>
  <c r="R260" i="3" s="1"/>
  <c r="K260" i="3"/>
  <c r="J260" i="3"/>
  <c r="L259" i="3"/>
  <c r="M259" i="3" s="1"/>
  <c r="N259" i="3" s="1"/>
  <c r="R259" i="3" s="1"/>
  <c r="K259" i="3"/>
  <c r="J259" i="3"/>
  <c r="L258" i="3"/>
  <c r="M258" i="3" s="1"/>
  <c r="N258" i="3" s="1"/>
  <c r="R258" i="3" s="1"/>
  <c r="K258" i="3"/>
  <c r="J258" i="3"/>
  <c r="L257" i="3"/>
  <c r="M257" i="3" s="1"/>
  <c r="N257" i="3" s="1"/>
  <c r="R257" i="3" s="1"/>
  <c r="K257" i="3"/>
  <c r="J257" i="3"/>
  <c r="L256" i="3"/>
  <c r="M256" i="3" s="1"/>
  <c r="N256" i="3" s="1"/>
  <c r="R256" i="3" s="1"/>
  <c r="K256" i="3"/>
  <c r="J256" i="3"/>
  <c r="L255" i="3"/>
  <c r="M255" i="3" s="1"/>
  <c r="N255" i="3" s="1"/>
  <c r="R255" i="3" s="1"/>
  <c r="K255" i="3"/>
  <c r="J255" i="3"/>
  <c r="L254" i="3"/>
  <c r="M254" i="3" s="1"/>
  <c r="N254" i="3" s="1"/>
  <c r="R254" i="3" s="1"/>
  <c r="K254" i="3"/>
  <c r="J254" i="3"/>
  <c r="L253" i="3"/>
  <c r="M253" i="3" s="1"/>
  <c r="N253" i="3" s="1"/>
  <c r="R253" i="3" s="1"/>
  <c r="K253" i="3"/>
  <c r="J253" i="3"/>
  <c r="L252" i="3"/>
  <c r="M252" i="3" s="1"/>
  <c r="N252" i="3" s="1"/>
  <c r="R252" i="3" s="1"/>
  <c r="K252" i="3"/>
  <c r="J252" i="3"/>
  <c r="L251" i="3"/>
  <c r="M251" i="3" s="1"/>
  <c r="N251" i="3" s="1"/>
  <c r="R251" i="3" s="1"/>
  <c r="K251" i="3"/>
  <c r="J251" i="3"/>
  <c r="L250" i="3"/>
  <c r="M250" i="3" s="1"/>
  <c r="N250" i="3" s="1"/>
  <c r="R250" i="3" s="1"/>
  <c r="K250" i="3"/>
  <c r="J250" i="3"/>
  <c r="L249" i="3"/>
  <c r="M249" i="3" s="1"/>
  <c r="N249" i="3" s="1"/>
  <c r="R249" i="3" s="1"/>
  <c r="K249" i="3"/>
  <c r="J249" i="3"/>
  <c r="L248" i="3"/>
  <c r="M248" i="3" s="1"/>
  <c r="N248" i="3" s="1"/>
  <c r="R248" i="3" s="1"/>
  <c r="K248" i="3"/>
  <c r="J248" i="3"/>
  <c r="L247" i="3"/>
  <c r="M247" i="3" s="1"/>
  <c r="N247" i="3" s="1"/>
  <c r="R247" i="3" s="1"/>
  <c r="K247" i="3"/>
  <c r="J247" i="3"/>
  <c r="L246" i="3"/>
  <c r="M246" i="3" s="1"/>
  <c r="N246" i="3" s="1"/>
  <c r="R246" i="3" s="1"/>
  <c r="K246" i="3"/>
  <c r="J246" i="3"/>
  <c r="L245" i="3"/>
  <c r="M245" i="3" s="1"/>
  <c r="N245" i="3" s="1"/>
  <c r="R245" i="3" s="1"/>
  <c r="K245" i="3"/>
  <c r="J245" i="3"/>
  <c r="L244" i="3"/>
  <c r="M244" i="3" s="1"/>
  <c r="N244" i="3" s="1"/>
  <c r="R244" i="3" s="1"/>
  <c r="K244" i="3"/>
  <c r="J244" i="3"/>
  <c r="L243" i="3"/>
  <c r="M243" i="3" s="1"/>
  <c r="N243" i="3" s="1"/>
  <c r="R243" i="3" s="1"/>
  <c r="K243" i="3"/>
  <c r="J243" i="3"/>
  <c r="L242" i="3"/>
  <c r="M242" i="3" s="1"/>
  <c r="N242" i="3" s="1"/>
  <c r="R242" i="3" s="1"/>
  <c r="K242" i="3"/>
  <c r="J242" i="3"/>
  <c r="L241" i="3"/>
  <c r="M241" i="3" s="1"/>
  <c r="N241" i="3" s="1"/>
  <c r="R241" i="3" s="1"/>
  <c r="K241" i="3"/>
  <c r="J241" i="3"/>
  <c r="L240" i="3"/>
  <c r="M240" i="3" s="1"/>
  <c r="N240" i="3" s="1"/>
  <c r="R240" i="3" s="1"/>
  <c r="K240" i="3"/>
  <c r="J240" i="3"/>
  <c r="L239" i="3"/>
  <c r="M239" i="3" s="1"/>
  <c r="N239" i="3" s="1"/>
  <c r="R239" i="3" s="1"/>
  <c r="K239" i="3"/>
  <c r="J239" i="3"/>
  <c r="L238" i="3"/>
  <c r="M238" i="3" s="1"/>
  <c r="N238" i="3" s="1"/>
  <c r="R238" i="3" s="1"/>
  <c r="K238" i="3"/>
  <c r="J238" i="3"/>
  <c r="L237" i="3"/>
  <c r="M237" i="3" s="1"/>
  <c r="N237" i="3" s="1"/>
  <c r="R237" i="3" s="1"/>
  <c r="K237" i="3"/>
  <c r="J237" i="3"/>
  <c r="L236" i="3"/>
  <c r="M236" i="3" s="1"/>
  <c r="N236" i="3" s="1"/>
  <c r="R236" i="3" s="1"/>
  <c r="K236" i="3"/>
  <c r="J236" i="3"/>
  <c r="L235" i="3"/>
  <c r="M235" i="3" s="1"/>
  <c r="N235" i="3" s="1"/>
  <c r="R235" i="3" s="1"/>
  <c r="K235" i="3"/>
  <c r="J235" i="3"/>
  <c r="L234" i="3"/>
  <c r="M234" i="3" s="1"/>
  <c r="N234" i="3" s="1"/>
  <c r="R234" i="3" s="1"/>
  <c r="K234" i="3"/>
  <c r="J234" i="3"/>
  <c r="L233" i="3"/>
  <c r="M233" i="3" s="1"/>
  <c r="N233" i="3" s="1"/>
  <c r="R233" i="3" s="1"/>
  <c r="K233" i="3"/>
  <c r="J233" i="3"/>
  <c r="L232" i="3"/>
  <c r="M232" i="3" s="1"/>
  <c r="N232" i="3" s="1"/>
  <c r="R232" i="3" s="1"/>
  <c r="K232" i="3"/>
  <c r="J232" i="3"/>
  <c r="L231" i="3"/>
  <c r="M231" i="3" s="1"/>
  <c r="N231" i="3" s="1"/>
  <c r="R231" i="3" s="1"/>
  <c r="K231" i="3"/>
  <c r="J231" i="3"/>
  <c r="L230" i="3"/>
  <c r="M230" i="3" s="1"/>
  <c r="N230" i="3" s="1"/>
  <c r="R230" i="3" s="1"/>
  <c r="K230" i="3"/>
  <c r="J230" i="3"/>
  <c r="L229" i="3"/>
  <c r="M229" i="3" s="1"/>
  <c r="N229" i="3" s="1"/>
  <c r="R229" i="3" s="1"/>
  <c r="K229" i="3"/>
  <c r="J229" i="3"/>
  <c r="L228" i="3"/>
  <c r="M228" i="3" s="1"/>
  <c r="N228" i="3" s="1"/>
  <c r="R228" i="3" s="1"/>
  <c r="K228" i="3"/>
  <c r="J228" i="3"/>
  <c r="L227" i="3"/>
  <c r="M227" i="3" s="1"/>
  <c r="N227" i="3" s="1"/>
  <c r="R227" i="3" s="1"/>
  <c r="K227" i="3"/>
  <c r="J227" i="3"/>
  <c r="L226" i="3"/>
  <c r="M226" i="3" s="1"/>
  <c r="N226" i="3" s="1"/>
  <c r="R226" i="3" s="1"/>
  <c r="K226" i="3"/>
  <c r="J226" i="3"/>
  <c r="L225" i="3"/>
  <c r="M225" i="3" s="1"/>
  <c r="N225" i="3" s="1"/>
  <c r="R225" i="3" s="1"/>
  <c r="K225" i="3"/>
  <c r="J225" i="3"/>
  <c r="L224" i="3"/>
  <c r="M224" i="3" s="1"/>
  <c r="N224" i="3" s="1"/>
  <c r="R224" i="3" s="1"/>
  <c r="K224" i="3"/>
  <c r="J224" i="3"/>
  <c r="L223" i="3"/>
  <c r="M223" i="3" s="1"/>
  <c r="N223" i="3" s="1"/>
  <c r="R223" i="3" s="1"/>
  <c r="K223" i="3"/>
  <c r="J223" i="3"/>
  <c r="L222" i="3"/>
  <c r="M222" i="3" s="1"/>
  <c r="N222" i="3" s="1"/>
  <c r="R222" i="3" s="1"/>
  <c r="K222" i="3"/>
  <c r="J222" i="3"/>
  <c r="L221" i="3"/>
  <c r="M221" i="3" s="1"/>
  <c r="N221" i="3" s="1"/>
  <c r="R221" i="3" s="1"/>
  <c r="K221" i="3"/>
  <c r="J221" i="3"/>
  <c r="L220" i="3"/>
  <c r="M220" i="3" s="1"/>
  <c r="N220" i="3" s="1"/>
  <c r="R220" i="3" s="1"/>
  <c r="K220" i="3"/>
  <c r="J220" i="3"/>
  <c r="L219" i="3"/>
  <c r="M219" i="3" s="1"/>
  <c r="N219" i="3" s="1"/>
  <c r="R219" i="3" s="1"/>
  <c r="K219" i="3"/>
  <c r="J219" i="3"/>
  <c r="L218" i="3"/>
  <c r="M218" i="3" s="1"/>
  <c r="N218" i="3" s="1"/>
  <c r="R218" i="3" s="1"/>
  <c r="K218" i="3"/>
  <c r="J218" i="3"/>
  <c r="L217" i="3"/>
  <c r="M217" i="3" s="1"/>
  <c r="N217" i="3" s="1"/>
  <c r="R217" i="3" s="1"/>
  <c r="K217" i="3"/>
  <c r="J217" i="3"/>
  <c r="L216" i="3"/>
  <c r="M216" i="3" s="1"/>
  <c r="N216" i="3" s="1"/>
  <c r="R216" i="3" s="1"/>
  <c r="K216" i="3"/>
  <c r="J216" i="3"/>
  <c r="L215" i="3"/>
  <c r="M215" i="3" s="1"/>
  <c r="N215" i="3" s="1"/>
  <c r="R215" i="3" s="1"/>
  <c r="K215" i="3"/>
  <c r="J215" i="3"/>
  <c r="L214" i="3"/>
  <c r="M214" i="3" s="1"/>
  <c r="N214" i="3" s="1"/>
  <c r="R214" i="3" s="1"/>
  <c r="K214" i="3"/>
  <c r="J214" i="3"/>
  <c r="L213" i="3"/>
  <c r="M213" i="3" s="1"/>
  <c r="N213" i="3" s="1"/>
  <c r="R213" i="3" s="1"/>
  <c r="K213" i="3"/>
  <c r="J213" i="3"/>
  <c r="L212" i="3"/>
  <c r="M212" i="3" s="1"/>
  <c r="N212" i="3" s="1"/>
  <c r="R212" i="3" s="1"/>
  <c r="K212" i="3"/>
  <c r="J212" i="3"/>
  <c r="L211" i="3"/>
  <c r="M211" i="3" s="1"/>
  <c r="N211" i="3" s="1"/>
  <c r="R211" i="3" s="1"/>
  <c r="K211" i="3"/>
  <c r="J211" i="3"/>
  <c r="L210" i="3"/>
  <c r="M210" i="3" s="1"/>
  <c r="N210" i="3" s="1"/>
  <c r="R210" i="3" s="1"/>
  <c r="K210" i="3"/>
  <c r="J210" i="3"/>
  <c r="L209" i="3"/>
  <c r="M209" i="3" s="1"/>
  <c r="N209" i="3" s="1"/>
  <c r="R209" i="3" s="1"/>
  <c r="K209" i="3"/>
  <c r="J209" i="3"/>
  <c r="L208" i="3"/>
  <c r="M208" i="3" s="1"/>
  <c r="N208" i="3" s="1"/>
  <c r="R208" i="3" s="1"/>
  <c r="K208" i="3"/>
  <c r="J208" i="3"/>
  <c r="L207" i="3"/>
  <c r="M207" i="3" s="1"/>
  <c r="N207" i="3" s="1"/>
  <c r="R207" i="3" s="1"/>
  <c r="K207" i="3"/>
  <c r="J207" i="3"/>
  <c r="L206" i="3"/>
  <c r="M206" i="3" s="1"/>
  <c r="N206" i="3" s="1"/>
  <c r="R206" i="3" s="1"/>
  <c r="K206" i="3"/>
  <c r="J206" i="3"/>
  <c r="L205" i="3"/>
  <c r="M205" i="3" s="1"/>
  <c r="N205" i="3" s="1"/>
  <c r="R205" i="3" s="1"/>
  <c r="K205" i="3"/>
  <c r="J205" i="3"/>
  <c r="L204" i="3"/>
  <c r="M204" i="3" s="1"/>
  <c r="N204" i="3" s="1"/>
  <c r="R204" i="3" s="1"/>
  <c r="K204" i="3"/>
  <c r="J204" i="3"/>
  <c r="L203" i="3"/>
  <c r="M203" i="3" s="1"/>
  <c r="N203" i="3" s="1"/>
  <c r="R203" i="3" s="1"/>
  <c r="K203" i="3"/>
  <c r="J203" i="3"/>
  <c r="L202" i="3"/>
  <c r="M202" i="3" s="1"/>
  <c r="N202" i="3" s="1"/>
  <c r="R202" i="3" s="1"/>
  <c r="K202" i="3"/>
  <c r="J202" i="3"/>
  <c r="L201" i="3"/>
  <c r="M201" i="3" s="1"/>
  <c r="N201" i="3" s="1"/>
  <c r="R201" i="3" s="1"/>
  <c r="K201" i="3"/>
  <c r="J201" i="3"/>
  <c r="L200" i="3"/>
  <c r="M200" i="3" s="1"/>
  <c r="N200" i="3" s="1"/>
  <c r="R200" i="3" s="1"/>
  <c r="K200" i="3"/>
  <c r="J200" i="3"/>
  <c r="L199" i="3"/>
  <c r="M199" i="3" s="1"/>
  <c r="N199" i="3" s="1"/>
  <c r="R199" i="3" s="1"/>
  <c r="K199" i="3"/>
  <c r="J199" i="3"/>
  <c r="L198" i="3"/>
  <c r="M198" i="3" s="1"/>
  <c r="N198" i="3" s="1"/>
  <c r="R198" i="3" s="1"/>
  <c r="K198" i="3"/>
  <c r="J198" i="3"/>
  <c r="L197" i="3"/>
  <c r="M197" i="3" s="1"/>
  <c r="N197" i="3" s="1"/>
  <c r="R197" i="3" s="1"/>
  <c r="K197" i="3"/>
  <c r="J197" i="3"/>
  <c r="L196" i="3"/>
  <c r="M196" i="3" s="1"/>
  <c r="N196" i="3" s="1"/>
  <c r="R196" i="3" s="1"/>
  <c r="K196" i="3"/>
  <c r="J196" i="3"/>
  <c r="L195" i="3"/>
  <c r="M195" i="3" s="1"/>
  <c r="N195" i="3" s="1"/>
  <c r="R195" i="3" s="1"/>
  <c r="K195" i="3"/>
  <c r="J195" i="3"/>
  <c r="L194" i="3"/>
  <c r="M194" i="3" s="1"/>
  <c r="N194" i="3" s="1"/>
  <c r="R194" i="3" s="1"/>
  <c r="K194" i="3"/>
  <c r="J194" i="3"/>
  <c r="L193" i="3"/>
  <c r="M193" i="3" s="1"/>
  <c r="N193" i="3" s="1"/>
  <c r="R193" i="3" s="1"/>
  <c r="K193" i="3"/>
  <c r="J193" i="3"/>
  <c r="L192" i="3"/>
  <c r="M192" i="3" s="1"/>
  <c r="N192" i="3" s="1"/>
  <c r="R192" i="3" s="1"/>
  <c r="K192" i="3"/>
  <c r="J192" i="3"/>
  <c r="L191" i="3"/>
  <c r="M191" i="3" s="1"/>
  <c r="N191" i="3" s="1"/>
  <c r="R191" i="3" s="1"/>
  <c r="K191" i="3"/>
  <c r="J191" i="3"/>
  <c r="L190" i="3"/>
  <c r="M190" i="3" s="1"/>
  <c r="N190" i="3" s="1"/>
  <c r="R190" i="3" s="1"/>
  <c r="K190" i="3"/>
  <c r="J190" i="3"/>
  <c r="L189" i="3"/>
  <c r="M189" i="3" s="1"/>
  <c r="N189" i="3" s="1"/>
  <c r="R189" i="3" s="1"/>
  <c r="K189" i="3"/>
  <c r="J189" i="3"/>
  <c r="L188" i="3"/>
  <c r="M188" i="3" s="1"/>
  <c r="N188" i="3" s="1"/>
  <c r="R188" i="3" s="1"/>
  <c r="K188" i="3"/>
  <c r="J188" i="3"/>
  <c r="L187" i="3"/>
  <c r="M187" i="3" s="1"/>
  <c r="N187" i="3" s="1"/>
  <c r="R187" i="3" s="1"/>
  <c r="K187" i="3"/>
  <c r="J187" i="3"/>
  <c r="L186" i="3"/>
  <c r="M186" i="3" s="1"/>
  <c r="N186" i="3" s="1"/>
  <c r="R186" i="3" s="1"/>
  <c r="K186" i="3"/>
  <c r="J186" i="3"/>
  <c r="L185" i="3"/>
  <c r="M185" i="3" s="1"/>
  <c r="N185" i="3" s="1"/>
  <c r="R185" i="3" s="1"/>
  <c r="K185" i="3"/>
  <c r="J185" i="3"/>
  <c r="L184" i="3"/>
  <c r="M184" i="3" s="1"/>
  <c r="N184" i="3" s="1"/>
  <c r="R184" i="3" s="1"/>
  <c r="K184" i="3"/>
  <c r="J184" i="3"/>
  <c r="L183" i="3"/>
  <c r="M183" i="3" s="1"/>
  <c r="N183" i="3" s="1"/>
  <c r="R183" i="3" s="1"/>
  <c r="K183" i="3"/>
  <c r="J183" i="3"/>
  <c r="L182" i="3"/>
  <c r="M182" i="3" s="1"/>
  <c r="N182" i="3" s="1"/>
  <c r="R182" i="3" s="1"/>
  <c r="K182" i="3"/>
  <c r="J182" i="3"/>
  <c r="L181" i="3"/>
  <c r="M181" i="3" s="1"/>
  <c r="N181" i="3" s="1"/>
  <c r="R181" i="3" s="1"/>
  <c r="K181" i="3"/>
  <c r="J181" i="3"/>
  <c r="L180" i="3"/>
  <c r="M180" i="3" s="1"/>
  <c r="N180" i="3" s="1"/>
  <c r="R180" i="3" s="1"/>
  <c r="K180" i="3"/>
  <c r="J180" i="3"/>
  <c r="L179" i="3"/>
  <c r="M179" i="3" s="1"/>
  <c r="N179" i="3" s="1"/>
  <c r="R179" i="3" s="1"/>
  <c r="K179" i="3"/>
  <c r="J179" i="3"/>
  <c r="L178" i="3"/>
  <c r="M178" i="3" s="1"/>
  <c r="N178" i="3" s="1"/>
  <c r="R178" i="3" s="1"/>
  <c r="K178" i="3"/>
  <c r="J178" i="3"/>
  <c r="L177" i="3"/>
  <c r="M177" i="3" s="1"/>
  <c r="N177" i="3" s="1"/>
  <c r="R177" i="3" s="1"/>
  <c r="K177" i="3"/>
  <c r="J177" i="3"/>
  <c r="L176" i="3"/>
  <c r="M176" i="3" s="1"/>
  <c r="N176" i="3" s="1"/>
  <c r="R176" i="3" s="1"/>
  <c r="K176" i="3"/>
  <c r="J176" i="3"/>
  <c r="L175" i="3"/>
  <c r="M175" i="3" s="1"/>
  <c r="N175" i="3" s="1"/>
  <c r="R175" i="3" s="1"/>
  <c r="K175" i="3"/>
  <c r="J175" i="3"/>
  <c r="L174" i="3"/>
  <c r="M174" i="3" s="1"/>
  <c r="N174" i="3" s="1"/>
  <c r="R174" i="3" s="1"/>
  <c r="K174" i="3"/>
  <c r="J174" i="3"/>
  <c r="L173" i="3"/>
  <c r="M173" i="3" s="1"/>
  <c r="N173" i="3" s="1"/>
  <c r="R173" i="3" s="1"/>
  <c r="K173" i="3"/>
  <c r="J173" i="3"/>
  <c r="L172" i="3"/>
  <c r="M172" i="3" s="1"/>
  <c r="N172" i="3" s="1"/>
  <c r="R172" i="3" s="1"/>
  <c r="K172" i="3"/>
  <c r="J172" i="3"/>
  <c r="L171" i="3"/>
  <c r="M171" i="3" s="1"/>
  <c r="N171" i="3" s="1"/>
  <c r="R171" i="3" s="1"/>
  <c r="K171" i="3"/>
  <c r="J171" i="3"/>
  <c r="L170" i="3"/>
  <c r="M170" i="3" s="1"/>
  <c r="N170" i="3" s="1"/>
  <c r="R170" i="3" s="1"/>
  <c r="K170" i="3"/>
  <c r="J170" i="3"/>
  <c r="L169" i="3"/>
  <c r="M169" i="3" s="1"/>
  <c r="N169" i="3" s="1"/>
  <c r="R169" i="3" s="1"/>
  <c r="K169" i="3"/>
  <c r="J169" i="3"/>
  <c r="L168" i="3"/>
  <c r="M168" i="3" s="1"/>
  <c r="N168" i="3" s="1"/>
  <c r="R168" i="3" s="1"/>
  <c r="K168" i="3"/>
  <c r="J168" i="3"/>
  <c r="L167" i="3"/>
  <c r="M167" i="3" s="1"/>
  <c r="N167" i="3" s="1"/>
  <c r="R167" i="3" s="1"/>
  <c r="K167" i="3"/>
  <c r="J167" i="3"/>
  <c r="L166" i="3"/>
  <c r="M166" i="3" s="1"/>
  <c r="N166" i="3" s="1"/>
  <c r="R166" i="3" s="1"/>
  <c r="K166" i="3"/>
  <c r="J166" i="3"/>
  <c r="L165" i="3"/>
  <c r="M165" i="3" s="1"/>
  <c r="N165" i="3" s="1"/>
  <c r="R165" i="3" s="1"/>
  <c r="K165" i="3"/>
  <c r="J165" i="3"/>
  <c r="L164" i="3"/>
  <c r="M164" i="3" s="1"/>
  <c r="N164" i="3" s="1"/>
  <c r="R164" i="3" s="1"/>
  <c r="K164" i="3"/>
  <c r="J164" i="3"/>
  <c r="L163" i="3"/>
  <c r="M163" i="3" s="1"/>
  <c r="N163" i="3" s="1"/>
  <c r="R163" i="3" s="1"/>
  <c r="K163" i="3"/>
  <c r="J163" i="3"/>
  <c r="L162" i="3"/>
  <c r="M162" i="3" s="1"/>
  <c r="N162" i="3" s="1"/>
  <c r="R162" i="3" s="1"/>
  <c r="K162" i="3"/>
  <c r="J162" i="3"/>
  <c r="L161" i="3"/>
  <c r="M161" i="3" s="1"/>
  <c r="N161" i="3" s="1"/>
  <c r="R161" i="3" s="1"/>
  <c r="K161" i="3"/>
  <c r="J161" i="3"/>
  <c r="L160" i="3"/>
  <c r="M160" i="3" s="1"/>
  <c r="N160" i="3" s="1"/>
  <c r="R160" i="3" s="1"/>
  <c r="K160" i="3"/>
  <c r="J160" i="3"/>
  <c r="L159" i="3"/>
  <c r="M159" i="3" s="1"/>
  <c r="N159" i="3" s="1"/>
  <c r="R159" i="3" s="1"/>
  <c r="K159" i="3"/>
  <c r="J159" i="3"/>
  <c r="L158" i="3"/>
  <c r="M158" i="3" s="1"/>
  <c r="N158" i="3" s="1"/>
  <c r="R158" i="3" s="1"/>
  <c r="K158" i="3"/>
  <c r="J158" i="3"/>
  <c r="L157" i="3"/>
  <c r="M157" i="3" s="1"/>
  <c r="N157" i="3" s="1"/>
  <c r="R157" i="3" s="1"/>
  <c r="K157" i="3"/>
  <c r="J157" i="3"/>
  <c r="L156" i="3"/>
  <c r="M156" i="3" s="1"/>
  <c r="N156" i="3" s="1"/>
  <c r="R156" i="3" s="1"/>
  <c r="K156" i="3"/>
  <c r="J156" i="3"/>
  <c r="L155" i="3"/>
  <c r="M155" i="3" s="1"/>
  <c r="N155" i="3" s="1"/>
  <c r="R155" i="3" s="1"/>
  <c r="K155" i="3"/>
  <c r="J155" i="3"/>
  <c r="L154" i="3"/>
  <c r="M154" i="3" s="1"/>
  <c r="N154" i="3" s="1"/>
  <c r="R154" i="3" s="1"/>
  <c r="K154" i="3"/>
  <c r="J154" i="3"/>
  <c r="L153" i="3"/>
  <c r="M153" i="3" s="1"/>
  <c r="N153" i="3" s="1"/>
  <c r="R153" i="3" s="1"/>
  <c r="K153" i="3"/>
  <c r="J153" i="3"/>
  <c r="L152" i="3"/>
  <c r="M152" i="3" s="1"/>
  <c r="N152" i="3" s="1"/>
  <c r="R152" i="3" s="1"/>
  <c r="K152" i="3"/>
  <c r="J152" i="3"/>
  <c r="L151" i="3"/>
  <c r="M151" i="3" s="1"/>
  <c r="N151" i="3" s="1"/>
  <c r="R151" i="3" s="1"/>
  <c r="K151" i="3"/>
  <c r="J151" i="3"/>
  <c r="L150" i="3"/>
  <c r="M150" i="3" s="1"/>
  <c r="N150" i="3" s="1"/>
  <c r="R150" i="3" s="1"/>
  <c r="K150" i="3"/>
  <c r="J150" i="3"/>
  <c r="L149" i="3"/>
  <c r="M149" i="3" s="1"/>
  <c r="N149" i="3" s="1"/>
  <c r="R149" i="3" s="1"/>
  <c r="K149" i="3"/>
  <c r="J149" i="3"/>
  <c r="L148" i="3"/>
  <c r="M148" i="3" s="1"/>
  <c r="N148" i="3" s="1"/>
  <c r="R148" i="3" s="1"/>
  <c r="K148" i="3"/>
  <c r="J148" i="3"/>
  <c r="L147" i="3"/>
  <c r="M147" i="3" s="1"/>
  <c r="N147" i="3" s="1"/>
  <c r="R147" i="3" s="1"/>
  <c r="K147" i="3"/>
  <c r="J147" i="3"/>
  <c r="L146" i="3"/>
  <c r="M146" i="3" s="1"/>
  <c r="N146" i="3" s="1"/>
  <c r="R146" i="3" s="1"/>
  <c r="K146" i="3"/>
  <c r="J146" i="3"/>
  <c r="L145" i="3"/>
  <c r="M145" i="3" s="1"/>
  <c r="N145" i="3" s="1"/>
  <c r="R145" i="3" s="1"/>
  <c r="K145" i="3"/>
  <c r="J145" i="3"/>
  <c r="L144" i="3"/>
  <c r="M144" i="3" s="1"/>
  <c r="N144" i="3" s="1"/>
  <c r="R144" i="3" s="1"/>
  <c r="K144" i="3"/>
  <c r="J144" i="3"/>
  <c r="L143" i="3"/>
  <c r="M143" i="3" s="1"/>
  <c r="N143" i="3" s="1"/>
  <c r="R143" i="3" s="1"/>
  <c r="K143" i="3"/>
  <c r="J143" i="3"/>
  <c r="L142" i="3"/>
  <c r="M142" i="3" s="1"/>
  <c r="N142" i="3" s="1"/>
  <c r="R142" i="3" s="1"/>
  <c r="K142" i="3"/>
  <c r="J142" i="3"/>
  <c r="L141" i="3"/>
  <c r="M141" i="3" s="1"/>
  <c r="N141" i="3" s="1"/>
  <c r="R141" i="3" s="1"/>
  <c r="K141" i="3"/>
  <c r="J141" i="3"/>
  <c r="L140" i="3"/>
  <c r="M140" i="3" s="1"/>
  <c r="N140" i="3" s="1"/>
  <c r="R140" i="3" s="1"/>
  <c r="K140" i="3"/>
  <c r="J140" i="3"/>
  <c r="L139" i="3"/>
  <c r="M139" i="3" s="1"/>
  <c r="N139" i="3" s="1"/>
  <c r="R139" i="3" s="1"/>
  <c r="K139" i="3"/>
  <c r="J139" i="3"/>
  <c r="L138" i="3"/>
  <c r="M138" i="3" s="1"/>
  <c r="N138" i="3" s="1"/>
  <c r="R138" i="3" s="1"/>
  <c r="K138" i="3"/>
  <c r="J138" i="3"/>
  <c r="L137" i="3"/>
  <c r="M137" i="3" s="1"/>
  <c r="N137" i="3" s="1"/>
  <c r="R137" i="3" s="1"/>
  <c r="K137" i="3"/>
  <c r="J137" i="3"/>
  <c r="L136" i="3"/>
  <c r="M136" i="3" s="1"/>
  <c r="N136" i="3" s="1"/>
  <c r="R136" i="3" s="1"/>
  <c r="K136" i="3"/>
  <c r="J136" i="3"/>
  <c r="L135" i="3"/>
  <c r="M135" i="3" s="1"/>
  <c r="N135" i="3" s="1"/>
  <c r="R135" i="3" s="1"/>
  <c r="K135" i="3"/>
  <c r="J135" i="3"/>
  <c r="L134" i="3"/>
  <c r="M134" i="3" s="1"/>
  <c r="N134" i="3" s="1"/>
  <c r="R134" i="3" s="1"/>
  <c r="K134" i="3"/>
  <c r="J134" i="3"/>
  <c r="L133" i="3"/>
  <c r="M133" i="3" s="1"/>
  <c r="N133" i="3" s="1"/>
  <c r="R133" i="3" s="1"/>
  <c r="K133" i="3"/>
  <c r="J133" i="3"/>
  <c r="L132" i="3"/>
  <c r="M132" i="3" s="1"/>
  <c r="N132" i="3" s="1"/>
  <c r="R132" i="3" s="1"/>
  <c r="K132" i="3"/>
  <c r="J132" i="3"/>
  <c r="L131" i="3"/>
  <c r="M131" i="3" s="1"/>
  <c r="N131" i="3" s="1"/>
  <c r="R131" i="3" s="1"/>
  <c r="K131" i="3"/>
  <c r="J131" i="3"/>
  <c r="L130" i="3"/>
  <c r="M130" i="3" s="1"/>
  <c r="N130" i="3" s="1"/>
  <c r="R130" i="3" s="1"/>
  <c r="K130" i="3"/>
  <c r="J130" i="3"/>
  <c r="L129" i="3"/>
  <c r="M129" i="3" s="1"/>
  <c r="N129" i="3" s="1"/>
  <c r="R129" i="3" s="1"/>
  <c r="K129" i="3"/>
  <c r="J129" i="3"/>
  <c r="L128" i="3"/>
  <c r="M128" i="3" s="1"/>
  <c r="N128" i="3" s="1"/>
  <c r="R128" i="3" s="1"/>
  <c r="K128" i="3"/>
  <c r="J128" i="3"/>
  <c r="L127" i="3"/>
  <c r="M127" i="3" s="1"/>
  <c r="N127" i="3" s="1"/>
  <c r="R127" i="3" s="1"/>
  <c r="K127" i="3"/>
  <c r="J127" i="3"/>
  <c r="L126" i="3"/>
  <c r="M126" i="3" s="1"/>
  <c r="N126" i="3" s="1"/>
  <c r="R126" i="3" s="1"/>
  <c r="K126" i="3"/>
  <c r="J126" i="3"/>
  <c r="L125" i="3"/>
  <c r="M125" i="3" s="1"/>
  <c r="N125" i="3" s="1"/>
  <c r="R125" i="3" s="1"/>
  <c r="K125" i="3"/>
  <c r="J125" i="3"/>
  <c r="L124" i="3"/>
  <c r="M124" i="3" s="1"/>
  <c r="N124" i="3" s="1"/>
  <c r="R124" i="3" s="1"/>
  <c r="K124" i="3"/>
  <c r="J124" i="3"/>
  <c r="L123" i="3"/>
  <c r="M123" i="3" s="1"/>
  <c r="N123" i="3" s="1"/>
  <c r="R123" i="3" s="1"/>
  <c r="K123" i="3"/>
  <c r="J123" i="3"/>
  <c r="L122" i="3"/>
  <c r="M122" i="3" s="1"/>
  <c r="N122" i="3" s="1"/>
  <c r="R122" i="3" s="1"/>
  <c r="K122" i="3"/>
  <c r="J122" i="3"/>
  <c r="L121" i="3"/>
  <c r="M121" i="3" s="1"/>
  <c r="N121" i="3" s="1"/>
  <c r="R121" i="3" s="1"/>
  <c r="K121" i="3"/>
  <c r="J121" i="3"/>
  <c r="L120" i="3"/>
  <c r="M120" i="3" s="1"/>
  <c r="N120" i="3" s="1"/>
  <c r="R120" i="3" s="1"/>
  <c r="K120" i="3"/>
  <c r="J120" i="3"/>
  <c r="L119" i="3"/>
  <c r="M119" i="3" s="1"/>
  <c r="N119" i="3" s="1"/>
  <c r="R119" i="3" s="1"/>
  <c r="K119" i="3"/>
  <c r="J119" i="3"/>
  <c r="L118" i="3"/>
  <c r="M118" i="3" s="1"/>
  <c r="N118" i="3" s="1"/>
  <c r="R118" i="3" s="1"/>
  <c r="K118" i="3"/>
  <c r="J118" i="3"/>
  <c r="L117" i="3"/>
  <c r="M117" i="3" s="1"/>
  <c r="N117" i="3" s="1"/>
  <c r="R117" i="3" s="1"/>
  <c r="K117" i="3"/>
  <c r="J117" i="3"/>
  <c r="L116" i="3"/>
  <c r="M116" i="3" s="1"/>
  <c r="N116" i="3" s="1"/>
  <c r="R116" i="3" s="1"/>
  <c r="K116" i="3"/>
  <c r="J116" i="3"/>
  <c r="L115" i="3"/>
  <c r="M115" i="3" s="1"/>
  <c r="N115" i="3" s="1"/>
  <c r="R115" i="3" s="1"/>
  <c r="K115" i="3"/>
  <c r="J115" i="3"/>
  <c r="L114" i="3"/>
  <c r="M114" i="3" s="1"/>
  <c r="N114" i="3" s="1"/>
  <c r="R114" i="3" s="1"/>
  <c r="K114" i="3"/>
  <c r="J114" i="3"/>
  <c r="L113" i="3"/>
  <c r="M113" i="3" s="1"/>
  <c r="N113" i="3" s="1"/>
  <c r="R113" i="3" s="1"/>
  <c r="K113" i="3"/>
  <c r="J113" i="3"/>
  <c r="L112" i="3"/>
  <c r="M112" i="3" s="1"/>
  <c r="N112" i="3" s="1"/>
  <c r="R112" i="3" s="1"/>
  <c r="K112" i="3"/>
  <c r="J112" i="3"/>
  <c r="L111" i="3"/>
  <c r="M111" i="3" s="1"/>
  <c r="N111" i="3" s="1"/>
  <c r="R111" i="3" s="1"/>
  <c r="K111" i="3"/>
  <c r="J111" i="3"/>
  <c r="L110" i="3"/>
  <c r="M110" i="3" s="1"/>
  <c r="N110" i="3" s="1"/>
  <c r="R110" i="3" s="1"/>
  <c r="K110" i="3"/>
  <c r="J110" i="3"/>
  <c r="L109" i="3"/>
  <c r="M109" i="3" s="1"/>
  <c r="N109" i="3" s="1"/>
  <c r="R109" i="3" s="1"/>
  <c r="K109" i="3"/>
  <c r="J109" i="3"/>
  <c r="L108" i="3"/>
  <c r="M108" i="3" s="1"/>
  <c r="N108" i="3" s="1"/>
  <c r="R108" i="3" s="1"/>
  <c r="K108" i="3"/>
  <c r="J108" i="3"/>
  <c r="L107" i="3"/>
  <c r="M107" i="3" s="1"/>
  <c r="N107" i="3" s="1"/>
  <c r="R107" i="3" s="1"/>
  <c r="K107" i="3"/>
  <c r="J107" i="3"/>
  <c r="L106" i="3"/>
  <c r="M106" i="3" s="1"/>
  <c r="N106" i="3" s="1"/>
  <c r="R106" i="3" s="1"/>
  <c r="K106" i="3"/>
  <c r="J106" i="3"/>
  <c r="L105" i="3"/>
  <c r="M105" i="3" s="1"/>
  <c r="N105" i="3" s="1"/>
  <c r="R105" i="3" s="1"/>
  <c r="K105" i="3"/>
  <c r="J105" i="3"/>
  <c r="L104" i="3"/>
  <c r="M104" i="3" s="1"/>
  <c r="N104" i="3" s="1"/>
  <c r="R104" i="3" s="1"/>
  <c r="K104" i="3"/>
  <c r="J104" i="3"/>
  <c r="L103" i="3"/>
  <c r="M103" i="3" s="1"/>
  <c r="N103" i="3" s="1"/>
  <c r="R103" i="3" s="1"/>
  <c r="K103" i="3"/>
  <c r="J103" i="3"/>
  <c r="L102" i="3"/>
  <c r="M102" i="3" s="1"/>
  <c r="N102" i="3" s="1"/>
  <c r="R102" i="3" s="1"/>
  <c r="K102" i="3"/>
  <c r="J102" i="3"/>
  <c r="L101" i="3"/>
  <c r="M101" i="3" s="1"/>
  <c r="N101" i="3" s="1"/>
  <c r="R101" i="3" s="1"/>
  <c r="K101" i="3"/>
  <c r="J101" i="3"/>
  <c r="L100" i="3"/>
  <c r="M100" i="3" s="1"/>
  <c r="N100" i="3" s="1"/>
  <c r="R100" i="3" s="1"/>
  <c r="K100" i="3"/>
  <c r="J100" i="3"/>
  <c r="L99" i="3"/>
  <c r="M99" i="3" s="1"/>
  <c r="N99" i="3" s="1"/>
  <c r="R99" i="3" s="1"/>
  <c r="K99" i="3"/>
  <c r="J99" i="3"/>
  <c r="L98" i="3"/>
  <c r="M98" i="3" s="1"/>
  <c r="N98" i="3" s="1"/>
  <c r="R98" i="3" s="1"/>
  <c r="K98" i="3"/>
  <c r="J98" i="3"/>
  <c r="L97" i="3"/>
  <c r="M97" i="3" s="1"/>
  <c r="N97" i="3" s="1"/>
  <c r="R97" i="3" s="1"/>
  <c r="K97" i="3"/>
  <c r="J97" i="3"/>
  <c r="L96" i="3"/>
  <c r="M96" i="3" s="1"/>
  <c r="N96" i="3" s="1"/>
  <c r="R96" i="3" s="1"/>
  <c r="K96" i="3"/>
  <c r="J96" i="3"/>
  <c r="L95" i="3"/>
  <c r="M95" i="3" s="1"/>
  <c r="N95" i="3" s="1"/>
  <c r="R95" i="3" s="1"/>
  <c r="K95" i="3"/>
  <c r="J95" i="3"/>
  <c r="L94" i="3"/>
  <c r="M94" i="3" s="1"/>
  <c r="N94" i="3" s="1"/>
  <c r="R94" i="3" s="1"/>
  <c r="K94" i="3"/>
  <c r="J94" i="3"/>
  <c r="L93" i="3"/>
  <c r="M93" i="3" s="1"/>
  <c r="N93" i="3" s="1"/>
  <c r="R93" i="3" s="1"/>
  <c r="K93" i="3"/>
  <c r="J93" i="3"/>
  <c r="L92" i="3"/>
  <c r="M92" i="3" s="1"/>
  <c r="N92" i="3" s="1"/>
  <c r="R92" i="3" s="1"/>
  <c r="K92" i="3"/>
  <c r="J92" i="3"/>
  <c r="L91" i="3"/>
  <c r="M91" i="3" s="1"/>
  <c r="N91" i="3" s="1"/>
  <c r="R91" i="3" s="1"/>
  <c r="K91" i="3"/>
  <c r="J91" i="3"/>
  <c r="L90" i="3"/>
  <c r="M90" i="3" s="1"/>
  <c r="N90" i="3" s="1"/>
  <c r="R90" i="3" s="1"/>
  <c r="K90" i="3"/>
  <c r="J90" i="3"/>
  <c r="L89" i="3"/>
  <c r="M89" i="3" s="1"/>
  <c r="N89" i="3" s="1"/>
  <c r="R89" i="3" s="1"/>
  <c r="K89" i="3"/>
  <c r="J89" i="3"/>
  <c r="L88" i="3"/>
  <c r="M88" i="3" s="1"/>
  <c r="N88" i="3" s="1"/>
  <c r="R88" i="3" s="1"/>
  <c r="K88" i="3"/>
  <c r="J88" i="3"/>
  <c r="L87" i="3"/>
  <c r="M87" i="3" s="1"/>
  <c r="N87" i="3" s="1"/>
  <c r="R87" i="3" s="1"/>
  <c r="K87" i="3"/>
  <c r="J87" i="3"/>
  <c r="L86" i="3"/>
  <c r="M86" i="3" s="1"/>
  <c r="N86" i="3" s="1"/>
  <c r="R86" i="3" s="1"/>
  <c r="K86" i="3"/>
  <c r="J86" i="3"/>
  <c r="L85" i="3"/>
  <c r="M85" i="3" s="1"/>
  <c r="N85" i="3" s="1"/>
  <c r="R85" i="3" s="1"/>
  <c r="K85" i="3"/>
  <c r="J85" i="3"/>
  <c r="L84" i="3"/>
  <c r="M84" i="3" s="1"/>
  <c r="N84" i="3" s="1"/>
  <c r="R84" i="3" s="1"/>
  <c r="K84" i="3"/>
  <c r="J84" i="3"/>
  <c r="L83" i="3"/>
  <c r="M83" i="3" s="1"/>
  <c r="N83" i="3" s="1"/>
  <c r="R83" i="3" s="1"/>
  <c r="K83" i="3"/>
  <c r="J83" i="3"/>
  <c r="L82" i="3"/>
  <c r="M82" i="3" s="1"/>
  <c r="N82" i="3" s="1"/>
  <c r="R82" i="3" s="1"/>
  <c r="K82" i="3"/>
  <c r="J82" i="3"/>
  <c r="L81" i="3"/>
  <c r="M81" i="3" s="1"/>
  <c r="N81" i="3" s="1"/>
  <c r="R81" i="3" s="1"/>
  <c r="K81" i="3"/>
  <c r="J81" i="3"/>
  <c r="L80" i="3"/>
  <c r="M80" i="3" s="1"/>
  <c r="N80" i="3" s="1"/>
  <c r="R80" i="3" s="1"/>
  <c r="K80" i="3"/>
  <c r="J80" i="3"/>
  <c r="L79" i="3"/>
  <c r="M79" i="3" s="1"/>
  <c r="N79" i="3" s="1"/>
  <c r="R79" i="3" s="1"/>
  <c r="K79" i="3"/>
  <c r="J79" i="3"/>
  <c r="L78" i="3"/>
  <c r="M78" i="3" s="1"/>
  <c r="N78" i="3" s="1"/>
  <c r="R78" i="3" s="1"/>
  <c r="K78" i="3"/>
  <c r="J78" i="3"/>
  <c r="L77" i="3"/>
  <c r="M77" i="3" s="1"/>
  <c r="N77" i="3" s="1"/>
  <c r="R77" i="3" s="1"/>
  <c r="K77" i="3"/>
  <c r="J77" i="3"/>
  <c r="L76" i="3"/>
  <c r="M76" i="3" s="1"/>
  <c r="N76" i="3" s="1"/>
  <c r="R76" i="3" s="1"/>
  <c r="K76" i="3"/>
  <c r="J76" i="3"/>
  <c r="L75" i="3"/>
  <c r="M75" i="3" s="1"/>
  <c r="N75" i="3" s="1"/>
  <c r="R75" i="3" s="1"/>
  <c r="K75" i="3"/>
  <c r="J75" i="3"/>
  <c r="L74" i="3"/>
  <c r="M74" i="3" s="1"/>
  <c r="N74" i="3" s="1"/>
  <c r="R74" i="3" s="1"/>
  <c r="K74" i="3"/>
  <c r="J74" i="3"/>
  <c r="L73" i="3"/>
  <c r="M73" i="3" s="1"/>
  <c r="N73" i="3" s="1"/>
  <c r="R73" i="3" s="1"/>
  <c r="K73" i="3"/>
  <c r="J73" i="3"/>
  <c r="L72" i="3"/>
  <c r="M72" i="3" s="1"/>
  <c r="N72" i="3" s="1"/>
  <c r="R72" i="3" s="1"/>
  <c r="K72" i="3"/>
  <c r="J72" i="3"/>
  <c r="L71" i="3"/>
  <c r="M71" i="3" s="1"/>
  <c r="N71" i="3" s="1"/>
  <c r="R71" i="3" s="1"/>
  <c r="K71" i="3"/>
  <c r="J71" i="3"/>
  <c r="L70" i="3"/>
  <c r="M70" i="3" s="1"/>
  <c r="N70" i="3" s="1"/>
  <c r="R70" i="3" s="1"/>
  <c r="K70" i="3"/>
  <c r="J70" i="3"/>
  <c r="L69" i="3"/>
  <c r="M69" i="3" s="1"/>
  <c r="N69" i="3" s="1"/>
  <c r="R69" i="3" s="1"/>
  <c r="K69" i="3"/>
  <c r="J69" i="3"/>
  <c r="L68" i="3"/>
  <c r="M68" i="3" s="1"/>
  <c r="N68" i="3" s="1"/>
  <c r="R68" i="3" s="1"/>
  <c r="K68" i="3"/>
  <c r="J68" i="3"/>
  <c r="L67" i="3"/>
  <c r="M67" i="3" s="1"/>
  <c r="N67" i="3" s="1"/>
  <c r="R67" i="3" s="1"/>
  <c r="K67" i="3"/>
  <c r="J67" i="3"/>
  <c r="L66" i="3"/>
  <c r="M66" i="3" s="1"/>
  <c r="N66" i="3" s="1"/>
  <c r="R66" i="3" s="1"/>
  <c r="K66" i="3"/>
  <c r="J66" i="3"/>
  <c r="L65" i="3"/>
  <c r="M65" i="3" s="1"/>
  <c r="N65" i="3" s="1"/>
  <c r="R65" i="3" s="1"/>
  <c r="K65" i="3"/>
  <c r="J65" i="3"/>
  <c r="L64" i="3"/>
  <c r="M64" i="3" s="1"/>
  <c r="N64" i="3" s="1"/>
  <c r="R64" i="3" s="1"/>
  <c r="K64" i="3"/>
  <c r="J64" i="3"/>
  <c r="L63" i="3"/>
  <c r="M63" i="3" s="1"/>
  <c r="N63" i="3" s="1"/>
  <c r="R63" i="3" s="1"/>
  <c r="K63" i="3"/>
  <c r="J63" i="3"/>
  <c r="L62" i="3"/>
  <c r="M62" i="3" s="1"/>
  <c r="N62" i="3" s="1"/>
  <c r="R62" i="3" s="1"/>
  <c r="K62" i="3"/>
  <c r="J62" i="3"/>
  <c r="L61" i="3"/>
  <c r="M61" i="3" s="1"/>
  <c r="N61" i="3" s="1"/>
  <c r="R61" i="3" s="1"/>
  <c r="K61" i="3"/>
  <c r="J61" i="3"/>
  <c r="L60" i="3"/>
  <c r="M60" i="3" s="1"/>
  <c r="N60" i="3" s="1"/>
  <c r="R60" i="3" s="1"/>
  <c r="K60" i="3"/>
  <c r="J60" i="3"/>
  <c r="L59" i="3"/>
  <c r="M59" i="3" s="1"/>
  <c r="N59" i="3" s="1"/>
  <c r="R59" i="3" s="1"/>
  <c r="K59" i="3"/>
  <c r="J59" i="3"/>
  <c r="L58" i="3"/>
  <c r="M58" i="3" s="1"/>
  <c r="N58" i="3" s="1"/>
  <c r="R58" i="3" s="1"/>
  <c r="K58" i="3"/>
  <c r="J58" i="3"/>
  <c r="L57" i="3"/>
  <c r="M57" i="3" s="1"/>
  <c r="N57" i="3" s="1"/>
  <c r="R57" i="3" s="1"/>
  <c r="K57" i="3"/>
  <c r="J57" i="3"/>
  <c r="L56" i="3"/>
  <c r="M56" i="3" s="1"/>
  <c r="N56" i="3" s="1"/>
  <c r="R56" i="3" s="1"/>
  <c r="K56" i="3"/>
  <c r="J56" i="3"/>
  <c r="L55" i="3"/>
  <c r="M55" i="3" s="1"/>
  <c r="N55" i="3" s="1"/>
  <c r="R55" i="3" s="1"/>
  <c r="K55" i="3"/>
  <c r="J55" i="3"/>
  <c r="L54" i="3"/>
  <c r="M54" i="3" s="1"/>
  <c r="N54" i="3" s="1"/>
  <c r="R54" i="3" s="1"/>
  <c r="K54" i="3"/>
  <c r="J54" i="3"/>
  <c r="L53" i="3"/>
  <c r="M53" i="3" s="1"/>
  <c r="N53" i="3" s="1"/>
  <c r="R53" i="3" s="1"/>
  <c r="K53" i="3"/>
  <c r="J53" i="3"/>
  <c r="L52" i="3"/>
  <c r="M52" i="3" s="1"/>
  <c r="N52" i="3" s="1"/>
  <c r="R52" i="3" s="1"/>
  <c r="K52" i="3"/>
  <c r="J52" i="3"/>
  <c r="L51" i="3"/>
  <c r="M51" i="3" s="1"/>
  <c r="N51" i="3" s="1"/>
  <c r="R51" i="3" s="1"/>
  <c r="K51" i="3"/>
  <c r="J51" i="3"/>
  <c r="L50" i="3"/>
  <c r="M50" i="3" s="1"/>
  <c r="N50" i="3" s="1"/>
  <c r="R50" i="3" s="1"/>
  <c r="K50" i="3"/>
  <c r="J50" i="3"/>
  <c r="L49" i="3"/>
  <c r="M49" i="3" s="1"/>
  <c r="N49" i="3" s="1"/>
  <c r="R49" i="3" s="1"/>
  <c r="K49" i="3"/>
  <c r="J49" i="3"/>
  <c r="L48" i="3"/>
  <c r="M48" i="3" s="1"/>
  <c r="N48" i="3" s="1"/>
  <c r="R48" i="3" s="1"/>
  <c r="K48" i="3"/>
  <c r="J48" i="3"/>
  <c r="L47" i="3"/>
  <c r="M47" i="3" s="1"/>
  <c r="N47" i="3" s="1"/>
  <c r="R47" i="3" s="1"/>
  <c r="K47" i="3"/>
  <c r="J47" i="3"/>
  <c r="L46" i="3"/>
  <c r="M46" i="3" s="1"/>
  <c r="N46" i="3" s="1"/>
  <c r="R46" i="3" s="1"/>
  <c r="K46" i="3"/>
  <c r="J46" i="3"/>
  <c r="L45" i="3"/>
  <c r="M45" i="3" s="1"/>
  <c r="N45" i="3" s="1"/>
  <c r="R45" i="3" s="1"/>
  <c r="K45" i="3"/>
  <c r="J45" i="3"/>
  <c r="L44" i="3"/>
  <c r="M44" i="3" s="1"/>
  <c r="N44" i="3" s="1"/>
  <c r="R44" i="3" s="1"/>
  <c r="K44" i="3"/>
  <c r="J44" i="3"/>
  <c r="L43" i="3"/>
  <c r="M43" i="3" s="1"/>
  <c r="N43" i="3" s="1"/>
  <c r="R43" i="3" s="1"/>
  <c r="K43" i="3"/>
  <c r="J43" i="3"/>
  <c r="L42" i="3"/>
  <c r="M42" i="3" s="1"/>
  <c r="N42" i="3" s="1"/>
  <c r="R42" i="3" s="1"/>
  <c r="K42" i="3"/>
  <c r="J42" i="3"/>
  <c r="L41" i="3"/>
  <c r="M41" i="3" s="1"/>
  <c r="N41" i="3" s="1"/>
  <c r="R41" i="3" s="1"/>
  <c r="K41" i="3"/>
  <c r="J41" i="3"/>
  <c r="L40" i="3"/>
  <c r="M40" i="3" s="1"/>
  <c r="N40" i="3" s="1"/>
  <c r="R40" i="3" s="1"/>
  <c r="K40" i="3"/>
  <c r="J40" i="3"/>
  <c r="L39" i="3"/>
  <c r="M39" i="3" s="1"/>
  <c r="N39" i="3" s="1"/>
  <c r="R39" i="3" s="1"/>
  <c r="K39" i="3"/>
  <c r="J39" i="3"/>
  <c r="L38" i="3"/>
  <c r="M38" i="3" s="1"/>
  <c r="N38" i="3" s="1"/>
  <c r="R38" i="3" s="1"/>
  <c r="K38" i="3"/>
  <c r="J38" i="3"/>
  <c r="L37" i="3"/>
  <c r="M37" i="3" s="1"/>
  <c r="N37" i="3" s="1"/>
  <c r="R37" i="3" s="1"/>
  <c r="K37" i="3"/>
  <c r="J37" i="3"/>
  <c r="L36" i="3"/>
  <c r="M36" i="3" s="1"/>
  <c r="N36" i="3" s="1"/>
  <c r="R36" i="3" s="1"/>
  <c r="K36" i="3"/>
  <c r="J36" i="3"/>
  <c r="L35" i="3"/>
  <c r="M35" i="3" s="1"/>
  <c r="N35" i="3" s="1"/>
  <c r="R35" i="3" s="1"/>
  <c r="K35" i="3"/>
  <c r="J35" i="3"/>
  <c r="L34" i="3"/>
  <c r="M34" i="3" s="1"/>
  <c r="N34" i="3" s="1"/>
  <c r="R34" i="3" s="1"/>
  <c r="K34" i="3"/>
  <c r="J34" i="3"/>
  <c r="L33" i="3"/>
  <c r="M33" i="3" s="1"/>
  <c r="N33" i="3" s="1"/>
  <c r="R33" i="3" s="1"/>
  <c r="K33" i="3"/>
  <c r="J33" i="3"/>
  <c r="L32" i="3"/>
  <c r="M32" i="3" s="1"/>
  <c r="N32" i="3" s="1"/>
  <c r="R32" i="3" s="1"/>
  <c r="K32" i="3"/>
  <c r="J32" i="3"/>
  <c r="L31" i="3"/>
  <c r="M31" i="3" s="1"/>
  <c r="N31" i="3" s="1"/>
  <c r="R31" i="3" s="1"/>
  <c r="K31" i="3"/>
  <c r="J31" i="3"/>
  <c r="L30" i="3"/>
  <c r="M30" i="3" s="1"/>
  <c r="N30" i="3" s="1"/>
  <c r="R30" i="3" s="1"/>
  <c r="K30" i="3"/>
  <c r="J30" i="3"/>
  <c r="L29" i="3"/>
  <c r="M29" i="3" s="1"/>
  <c r="N29" i="3" s="1"/>
  <c r="R29" i="3" s="1"/>
  <c r="K29" i="3"/>
  <c r="J29" i="3"/>
  <c r="L28" i="3"/>
  <c r="M28" i="3" s="1"/>
  <c r="N28" i="3" s="1"/>
  <c r="R28" i="3" s="1"/>
  <c r="K28" i="3"/>
  <c r="J28" i="3"/>
  <c r="L27" i="3"/>
  <c r="M27" i="3" s="1"/>
  <c r="N27" i="3" s="1"/>
  <c r="R27" i="3" s="1"/>
  <c r="K27" i="3"/>
  <c r="J27" i="3"/>
  <c r="L26" i="3"/>
  <c r="M26" i="3" s="1"/>
  <c r="N26" i="3" s="1"/>
  <c r="R26" i="3" s="1"/>
  <c r="K26" i="3"/>
  <c r="J26" i="3"/>
  <c r="L25" i="3"/>
  <c r="M25" i="3" s="1"/>
  <c r="N25" i="3" s="1"/>
  <c r="R25" i="3" s="1"/>
  <c r="K25" i="3"/>
  <c r="J25" i="3"/>
  <c r="L24" i="3"/>
  <c r="M24" i="3" s="1"/>
  <c r="N24" i="3" s="1"/>
  <c r="R24" i="3" s="1"/>
  <c r="K24" i="3"/>
  <c r="J24" i="3"/>
  <c r="M23" i="3"/>
  <c r="N23" i="3" s="1"/>
  <c r="R23" i="3" s="1"/>
  <c r="K23" i="3"/>
  <c r="J23" i="3"/>
  <c r="M22" i="3"/>
  <c r="N22" i="3" s="1"/>
  <c r="R22" i="3" s="1"/>
  <c r="K22" i="3"/>
  <c r="J22" i="3"/>
  <c r="M21" i="3"/>
  <c r="N21" i="3" s="1"/>
  <c r="R21" i="3" s="1"/>
  <c r="K21" i="3"/>
  <c r="J21" i="3"/>
  <c r="L20" i="3"/>
  <c r="M20" i="3" s="1"/>
  <c r="R20" i="3" s="1"/>
  <c r="K20" i="3"/>
  <c r="J20" i="3"/>
  <c r="R19" i="3"/>
  <c r="R18" i="3"/>
  <c r="R17" i="3"/>
  <c r="M16" i="3"/>
  <c r="N16" i="3" s="1"/>
  <c r="R16" i="3" s="1"/>
  <c r="K16" i="3"/>
  <c r="J16" i="3"/>
  <c r="M15" i="3"/>
  <c r="N15" i="3" s="1"/>
  <c r="R15" i="3" s="1"/>
  <c r="K15" i="3"/>
  <c r="J15" i="3"/>
  <c r="M14" i="3"/>
  <c r="N14" i="3" s="1"/>
  <c r="R14" i="3" s="1"/>
  <c r="K14" i="3"/>
  <c r="J14" i="3"/>
  <c r="L13" i="3"/>
  <c r="M13" i="3" s="1"/>
  <c r="R13" i="3" s="1"/>
  <c r="K13" i="3"/>
  <c r="J13" i="3"/>
  <c r="L12" i="3"/>
  <c r="M12" i="3" s="1"/>
  <c r="N12" i="3" s="1"/>
  <c r="R12" i="3" s="1"/>
  <c r="K12" i="3"/>
  <c r="J12" i="3"/>
  <c r="M11" i="3"/>
  <c r="N11" i="3" s="1"/>
  <c r="R11" i="3" s="1"/>
  <c r="K11" i="3"/>
  <c r="J11" i="3"/>
  <c r="M10" i="3"/>
  <c r="N10" i="3" s="1"/>
  <c r="R10" i="3" s="1"/>
  <c r="K10" i="3"/>
  <c r="J10" i="3"/>
  <c r="M9" i="3"/>
  <c r="N9" i="3" s="1"/>
  <c r="R9" i="3" s="1"/>
  <c r="K9" i="3"/>
  <c r="J9" i="3"/>
  <c r="M8" i="3"/>
  <c r="N8" i="3" s="1"/>
  <c r="R8" i="3" s="1"/>
  <c r="K8" i="3"/>
  <c r="J8" i="3"/>
  <c r="M7" i="3"/>
  <c r="N7" i="3" s="1"/>
  <c r="R7" i="3" s="1"/>
  <c r="K7" i="3"/>
  <c r="J7" i="3"/>
  <c r="L6" i="3"/>
  <c r="M6" i="3" s="1"/>
  <c r="R6" i="3" s="1"/>
  <c r="K6" i="3"/>
  <c r="J6" i="3"/>
  <c r="B135" i="4"/>
  <c r="A135" i="4" s="1"/>
  <c r="B134" i="4"/>
  <c r="A134" i="4" s="1"/>
  <c r="B133" i="4"/>
  <c r="A133" i="4" s="1"/>
  <c r="B132" i="4"/>
  <c r="A132" i="4" s="1"/>
  <c r="B131" i="4"/>
  <c r="A131" i="4" s="1"/>
  <c r="B130" i="4"/>
  <c r="A130" i="4" s="1"/>
  <c r="B129" i="4"/>
  <c r="A129" i="4" s="1"/>
  <c r="B128" i="4"/>
  <c r="A128" i="4" s="1"/>
  <c r="B127" i="4"/>
  <c r="A127" i="4" s="1"/>
  <c r="B126" i="4"/>
  <c r="A126" i="4" s="1"/>
  <c r="B125" i="4"/>
  <c r="A125" i="4" s="1"/>
  <c r="B124" i="4"/>
  <c r="A124" i="4" s="1"/>
  <c r="B123" i="4"/>
  <c r="A123" i="4" s="1"/>
  <c r="B122" i="4"/>
  <c r="A122" i="4" s="1"/>
  <c r="B121" i="4"/>
  <c r="A121" i="4" s="1"/>
  <c r="B120" i="4"/>
  <c r="A120" i="4" s="1"/>
  <c r="B119" i="4"/>
  <c r="A119" i="4" s="1"/>
  <c r="B118" i="4"/>
  <c r="A118" i="4" s="1"/>
  <c r="B117" i="4"/>
  <c r="A117" i="4" s="1"/>
  <c r="B116" i="4"/>
  <c r="A116" i="4" s="1"/>
  <c r="B115" i="4"/>
  <c r="A115" i="4" s="1"/>
  <c r="B114" i="4"/>
  <c r="A114" i="4" s="1"/>
  <c r="B113" i="4"/>
  <c r="A113" i="4" s="1"/>
  <c r="B112" i="4"/>
  <c r="A112" i="4" s="1"/>
  <c r="B111" i="4"/>
  <c r="A111" i="4" s="1"/>
  <c r="B110" i="4"/>
  <c r="A110" i="4" s="1"/>
  <c r="B109" i="4"/>
  <c r="A109" i="4" s="1"/>
  <c r="B108" i="4"/>
  <c r="A108" i="4" s="1"/>
  <c r="B107" i="4"/>
  <c r="A107" i="4" s="1"/>
  <c r="B106" i="4"/>
  <c r="A106" i="4" s="1"/>
  <c r="B105" i="4"/>
  <c r="A105" i="4" s="1"/>
  <c r="B104" i="4"/>
  <c r="A104" i="4" s="1"/>
  <c r="B103" i="4"/>
  <c r="A103" i="4" s="1"/>
  <c r="B102" i="4"/>
  <c r="A102" i="4" s="1"/>
  <c r="B101" i="4"/>
  <c r="A101" i="4" s="1"/>
  <c r="B100" i="4"/>
  <c r="A100" i="4" s="1"/>
  <c r="B99" i="4"/>
  <c r="A99" i="4" s="1"/>
  <c r="B98" i="4"/>
  <c r="A98" i="4" s="1"/>
  <c r="B97" i="4"/>
  <c r="A97" i="4" s="1"/>
  <c r="B96" i="4"/>
  <c r="A96" i="4" s="1"/>
  <c r="B95" i="4"/>
  <c r="A95" i="4" s="1"/>
  <c r="B94" i="4"/>
  <c r="A94" i="4" s="1"/>
  <c r="B93" i="4"/>
  <c r="A93" i="4" s="1"/>
  <c r="B92" i="4"/>
  <c r="A92" i="4" s="1"/>
  <c r="B91" i="4"/>
  <c r="A91" i="4" s="1"/>
  <c r="B90" i="4"/>
  <c r="A90" i="4" s="1"/>
  <c r="B89" i="4"/>
  <c r="A89" i="4" s="1"/>
  <c r="B88" i="4"/>
  <c r="A88" i="4" s="1"/>
  <c r="B87" i="4"/>
  <c r="A87" i="4" s="1"/>
  <c r="B82" i="4"/>
  <c r="A82" i="4" s="1"/>
  <c r="B80" i="4"/>
  <c r="A80" i="4" s="1"/>
  <c r="B78" i="4"/>
  <c r="A78" i="4" s="1"/>
  <c r="B76" i="4"/>
  <c r="A76" i="4" s="1"/>
  <c r="B74" i="4"/>
  <c r="A74" i="4" s="1"/>
  <c r="B72" i="4"/>
  <c r="A72" i="4" s="1"/>
  <c r="B70" i="4"/>
  <c r="A70" i="4" s="1"/>
  <c r="B68" i="4"/>
  <c r="A68" i="4" s="1"/>
  <c r="B66" i="4"/>
  <c r="A66" i="4" s="1"/>
  <c r="B62" i="4"/>
  <c r="A62" i="4" s="1"/>
  <c r="B60" i="4"/>
  <c r="A60" i="4" s="1"/>
  <c r="B57" i="4"/>
  <c r="A57" i="4" s="1"/>
  <c r="B53" i="4"/>
  <c r="A53" i="4" s="1"/>
  <c r="B52" i="4"/>
  <c r="A52" i="4" s="1"/>
  <c r="B51" i="4"/>
  <c r="A51" i="4" s="1"/>
  <c r="B50" i="4"/>
  <c r="A50" i="4" s="1"/>
  <c r="B49" i="4"/>
  <c r="A49" i="4" s="1"/>
  <c r="B48" i="4"/>
  <c r="A48" i="4" s="1"/>
  <c r="B47" i="4"/>
  <c r="A47" i="4" s="1"/>
  <c r="B46" i="4"/>
  <c r="A46" i="4" s="1"/>
  <c r="B45" i="4"/>
  <c r="A45" i="4" s="1"/>
  <c r="B44" i="4"/>
  <c r="A44" i="4" s="1"/>
  <c r="B43" i="4"/>
  <c r="A43" i="4" s="1"/>
  <c r="B42" i="4"/>
  <c r="A42" i="4" s="1"/>
  <c r="B41" i="4"/>
  <c r="A41" i="4" s="1"/>
  <c r="B40" i="4"/>
  <c r="A40" i="4" s="1"/>
  <c r="B39" i="4"/>
  <c r="A39" i="4" s="1"/>
  <c r="B38" i="4"/>
  <c r="A38" i="4" s="1"/>
  <c r="B37" i="4"/>
  <c r="A37" i="4" s="1"/>
  <c r="B36" i="4"/>
  <c r="A36" i="4" s="1"/>
  <c r="B35" i="4"/>
  <c r="A35" i="4" s="1"/>
  <c r="B34" i="4"/>
  <c r="A34" i="4" s="1"/>
  <c r="B33" i="4"/>
  <c r="A33" i="4" s="1"/>
  <c r="B32" i="4"/>
  <c r="A32" i="4" s="1"/>
  <c r="B31" i="4"/>
  <c r="A31" i="4" s="1"/>
  <c r="B30" i="4"/>
  <c r="A30" i="4" s="1"/>
  <c r="B29" i="4"/>
  <c r="A29" i="4" s="1"/>
  <c r="B28" i="4"/>
  <c r="A28" i="4" s="1"/>
  <c r="B27" i="4"/>
  <c r="A27" i="4" s="1"/>
  <c r="B26" i="4"/>
  <c r="A26" i="4" s="1"/>
  <c r="B25" i="4"/>
  <c r="A25" i="4" s="1"/>
  <c r="B24" i="4"/>
  <c r="A24" i="4" s="1"/>
  <c r="B23" i="4"/>
  <c r="A23" i="4" s="1"/>
  <c r="B22" i="4"/>
  <c r="A22" i="4" s="1"/>
  <c r="B12" i="4"/>
  <c r="A12" i="4" s="1"/>
  <c r="B11" i="4"/>
  <c r="A11" i="4" s="1"/>
  <c r="B10" i="4"/>
  <c r="A10" i="4" s="1"/>
  <c r="B9" i="4"/>
  <c r="A9" i="4" s="1"/>
  <c r="B64" i="4"/>
  <c r="A64" i="4" s="1"/>
  <c r="B8" i="4" l="1"/>
  <c r="A8" i="4" s="1"/>
  <c r="A11" i="3" l="1"/>
  <c r="A7" i="3"/>
  <c r="B20" i="4"/>
  <c r="A20" i="4" s="1"/>
  <c r="A10" i="3"/>
  <c r="A6" i="3"/>
  <c r="A8" i="3"/>
  <c r="A9" i="3"/>
  <c r="B7" i="4"/>
  <c r="A7" i="4" s="1"/>
  <c r="A12" i="3"/>
  <c r="A13" i="3"/>
  <c r="B13" i="4" s="1"/>
  <c r="A13" i="4" s="1"/>
  <c r="R2933" i="3"/>
  <c r="N2933" i="3"/>
  <c r="Q2933" i="3"/>
  <c r="P2933" i="3"/>
  <c r="A15" i="3"/>
  <c r="A14" i="3"/>
  <c r="A16" i="3"/>
  <c r="B19" i="4" s="1"/>
  <c r="A19" i="4" s="1"/>
  <c r="B21" i="4"/>
  <c r="A21" i="4" s="1"/>
  <c r="B17" i="4" l="1"/>
  <c r="A17" i="4" s="1"/>
  <c r="B14" i="4"/>
  <c r="A14" i="4" s="1"/>
  <c r="B18" i="4"/>
  <c r="A18" i="4" s="1"/>
  <c r="B16" i="4"/>
  <c r="A16" i="4" s="1"/>
  <c r="B15" i="4"/>
  <c r="A15" i="4" s="1"/>
  <c r="S136" i="4"/>
  <c r="B6" i="4"/>
  <c r="A6" i="4" s="1"/>
  <c r="C41" i="4" l="1"/>
  <c r="C129" i="4"/>
  <c r="C100" i="4"/>
  <c r="C90" i="4"/>
  <c r="C7" i="4"/>
  <c r="P7" i="4" s="1"/>
  <c r="C122" i="4"/>
  <c r="C26" i="4"/>
  <c r="C83" i="4"/>
  <c r="C57" i="4"/>
  <c r="C91" i="4"/>
  <c r="C96" i="4"/>
  <c r="C125" i="4"/>
  <c r="C99" i="4"/>
  <c r="C30" i="4"/>
  <c r="C74" i="4"/>
  <c r="C42" i="4"/>
  <c r="C85" i="4"/>
  <c r="C82" i="4"/>
  <c r="I82" i="4" s="1"/>
  <c r="C25" i="4"/>
  <c r="C38" i="4"/>
  <c r="C48" i="4"/>
  <c r="C49" i="4"/>
  <c r="C17" i="4"/>
  <c r="O17" i="4" s="1"/>
  <c r="C11" i="4"/>
  <c r="D11" i="4" s="1"/>
  <c r="C63" i="4"/>
  <c r="C54" i="4"/>
  <c r="C123" i="4"/>
  <c r="C14" i="4"/>
  <c r="C101" i="4"/>
  <c r="C47" i="4"/>
  <c r="C75" i="4"/>
  <c r="C115" i="4"/>
  <c r="C126" i="4"/>
  <c r="C84" i="4"/>
  <c r="I84" i="4" s="1"/>
  <c r="C121" i="4"/>
  <c r="C111" i="4"/>
  <c r="L111" i="4" s="1"/>
  <c r="C73" i="4"/>
  <c r="C98" i="4"/>
  <c r="C27" i="4"/>
  <c r="C62" i="4"/>
  <c r="C127" i="4"/>
  <c r="C6" i="4"/>
  <c r="C81" i="4"/>
  <c r="C65" i="4"/>
  <c r="C19" i="4"/>
  <c r="I19" i="4" s="1"/>
  <c r="C15" i="4"/>
  <c r="C117" i="4"/>
  <c r="D117" i="4" s="1"/>
  <c r="C104" i="4"/>
  <c r="C58" i="4"/>
  <c r="R58" i="4" s="1"/>
  <c r="C113" i="4"/>
  <c r="C86" i="4"/>
  <c r="F86" i="4" s="1"/>
  <c r="C59" i="4"/>
  <c r="C35" i="4"/>
  <c r="P35" i="4" s="1"/>
  <c r="C118" i="4"/>
  <c r="H118" i="4" s="1"/>
  <c r="C23" i="4"/>
  <c r="P23" i="4" s="1"/>
  <c r="C18" i="4"/>
  <c r="N18" i="4" s="1"/>
  <c r="C133" i="4"/>
  <c r="E133" i="4" s="1"/>
  <c r="C87" i="4"/>
  <c r="F87" i="4" s="1"/>
  <c r="C79" i="4"/>
  <c r="E79" i="4" s="1"/>
  <c r="C116" i="4"/>
  <c r="F116" i="4" s="1"/>
  <c r="C70" i="4"/>
  <c r="F70" i="4" s="1"/>
  <c r="C10" i="4"/>
  <c r="Q10" i="4" s="1"/>
  <c r="C134" i="4"/>
  <c r="G134" i="4" s="1"/>
  <c r="C102" i="4"/>
  <c r="K102" i="4" s="1"/>
  <c r="C39" i="4"/>
  <c r="J39" i="4" s="1"/>
  <c r="C114" i="4"/>
  <c r="L114" i="4" s="1"/>
  <c r="C72" i="4"/>
  <c r="J72" i="4" s="1"/>
  <c r="C45" i="4"/>
  <c r="H45" i="4" s="1"/>
  <c r="C21" i="4"/>
  <c r="C109" i="4"/>
  <c r="H109" i="4" s="1"/>
  <c r="C55" i="4"/>
  <c r="C88" i="4"/>
  <c r="M88" i="4" s="1"/>
  <c r="C77" i="4"/>
  <c r="C40" i="4"/>
  <c r="C124" i="4"/>
  <c r="C71" i="4"/>
  <c r="C46" i="4"/>
  <c r="C107" i="4"/>
  <c r="C108" i="4"/>
  <c r="C34" i="4"/>
  <c r="C22" i="4"/>
  <c r="C89" i="4"/>
  <c r="C60" i="4"/>
  <c r="C119" i="4"/>
  <c r="C53" i="4"/>
  <c r="C28" i="4"/>
  <c r="C29" i="4"/>
  <c r="C13" i="4"/>
  <c r="C69" i="4"/>
  <c r="C52" i="4"/>
  <c r="C36" i="4"/>
  <c r="C24" i="4"/>
  <c r="C9" i="4"/>
  <c r="G9" i="4" s="1"/>
  <c r="C128" i="4"/>
  <c r="C95" i="4"/>
  <c r="C50" i="4"/>
  <c r="C130" i="4"/>
  <c r="C97" i="4"/>
  <c r="C56" i="4"/>
  <c r="C68" i="4"/>
  <c r="C20" i="4"/>
  <c r="C8" i="4"/>
  <c r="N8" i="4" s="1"/>
  <c r="C37" i="4"/>
  <c r="C132" i="4"/>
  <c r="C112" i="4"/>
  <c r="C66" i="4"/>
  <c r="C105" i="4"/>
  <c r="C78" i="4"/>
  <c r="C51" i="4"/>
  <c r="C131" i="4"/>
  <c r="C93" i="4"/>
  <c r="C120" i="4"/>
  <c r="C94" i="4"/>
  <c r="C67" i="4"/>
  <c r="C43" i="4"/>
  <c r="C110" i="4"/>
  <c r="C31" i="4"/>
  <c r="C103" i="4"/>
  <c r="C80" i="4"/>
  <c r="C92" i="4"/>
  <c r="C61" i="4"/>
  <c r="C135" i="4"/>
  <c r="C106" i="4"/>
  <c r="C64" i="4"/>
  <c r="C76" i="4"/>
  <c r="C12" i="4"/>
  <c r="L12" i="4" s="1"/>
  <c r="C44" i="4"/>
  <c r="C32" i="4"/>
  <c r="C33" i="4"/>
  <c r="C16" i="4"/>
  <c r="K17" i="4"/>
  <c r="M19" i="4"/>
  <c r="P118" i="4"/>
  <c r="R18" i="4"/>
  <c r="K18" i="4"/>
  <c r="Q87" i="4"/>
  <c r="J87" i="4"/>
  <c r="Q116" i="4"/>
  <c r="J116" i="4"/>
  <c r="G102" i="4"/>
  <c r="O102" i="4"/>
  <c r="H114" i="4"/>
  <c r="S114" i="4"/>
  <c r="F114" i="4"/>
  <c r="K72" i="4"/>
  <c r="O72" i="4"/>
  <c r="P72" i="4"/>
  <c r="G72" i="4"/>
  <c r="K84" i="4"/>
  <c r="O84" i="4"/>
  <c r="R84" i="4"/>
  <c r="G84" i="4"/>
  <c r="J45" i="4"/>
  <c r="N45" i="4"/>
  <c r="S45" i="4"/>
  <c r="F45" i="4"/>
  <c r="K57" i="4"/>
  <c r="J57" i="4"/>
  <c r="I57" i="4"/>
  <c r="H57" i="4"/>
  <c r="O57" i="4"/>
  <c r="N57" i="4"/>
  <c r="M57" i="4"/>
  <c r="L57" i="4"/>
  <c r="P57" i="4"/>
  <c r="S57" i="4"/>
  <c r="R57" i="4"/>
  <c r="Q57" i="4"/>
  <c r="G57" i="4"/>
  <c r="F57" i="4"/>
  <c r="E57" i="4"/>
  <c r="D57" i="4"/>
  <c r="I21" i="4"/>
  <c r="H21" i="4"/>
  <c r="K21" i="4"/>
  <c r="J21" i="4"/>
  <c r="M21" i="4"/>
  <c r="L21" i="4"/>
  <c r="O21" i="4"/>
  <c r="N21" i="4"/>
  <c r="R21" i="4"/>
  <c r="Q21" i="4"/>
  <c r="P21" i="4"/>
  <c r="S21" i="4"/>
  <c r="E21" i="4"/>
  <c r="D21" i="4"/>
  <c r="G21" i="4"/>
  <c r="F21" i="4"/>
  <c r="J121" i="4"/>
  <c r="K121" i="4"/>
  <c r="H121" i="4"/>
  <c r="I121" i="4"/>
  <c r="N121" i="4"/>
  <c r="O121" i="4"/>
  <c r="L121" i="4"/>
  <c r="M121" i="4"/>
  <c r="Q121" i="4"/>
  <c r="R121" i="4"/>
  <c r="S121" i="4"/>
  <c r="P121" i="4"/>
  <c r="F121" i="4"/>
  <c r="G121" i="4"/>
  <c r="D121" i="4"/>
  <c r="E121" i="4"/>
  <c r="J109" i="4"/>
  <c r="N109" i="4"/>
  <c r="S109" i="4"/>
  <c r="F109" i="4"/>
  <c r="K82" i="4"/>
  <c r="O82" i="4"/>
  <c r="R82" i="4"/>
  <c r="G82" i="4"/>
  <c r="K55" i="4"/>
  <c r="J55" i="4"/>
  <c r="I55" i="4"/>
  <c r="H55" i="4"/>
  <c r="O55" i="4"/>
  <c r="S55" i="4"/>
  <c r="R55" i="4"/>
  <c r="Q55" i="4"/>
  <c r="G55" i="4"/>
  <c r="N55" i="4"/>
  <c r="M55" i="4"/>
  <c r="L55" i="4"/>
  <c r="P55" i="4"/>
  <c r="F55" i="4"/>
  <c r="E55" i="4"/>
  <c r="D55" i="4"/>
  <c r="N111" i="4"/>
  <c r="J111" i="4"/>
  <c r="E111" i="4"/>
  <c r="R111" i="4"/>
  <c r="O88" i="4"/>
  <c r="K88" i="4"/>
  <c r="D88" i="4"/>
  <c r="S88" i="4"/>
  <c r="O100" i="4"/>
  <c r="N100" i="4"/>
  <c r="M100" i="4"/>
  <c r="L100" i="4"/>
  <c r="K100" i="4"/>
  <c r="J100" i="4"/>
  <c r="I100" i="4"/>
  <c r="G100" i="4"/>
  <c r="F100" i="4"/>
  <c r="E100" i="4"/>
  <c r="D100" i="4"/>
  <c r="P100" i="4"/>
  <c r="S100" i="4"/>
  <c r="R100" i="4"/>
  <c r="Q100" i="4"/>
  <c r="H100" i="4"/>
  <c r="N77" i="4"/>
  <c r="O77" i="4"/>
  <c r="L77" i="4"/>
  <c r="M77" i="4"/>
  <c r="J77" i="4"/>
  <c r="K77" i="4"/>
  <c r="H77" i="4"/>
  <c r="F77" i="4"/>
  <c r="G77" i="4"/>
  <c r="D77" i="4"/>
  <c r="E77" i="4"/>
  <c r="Q77" i="4"/>
  <c r="R77" i="4"/>
  <c r="S77" i="4"/>
  <c r="P77" i="4"/>
  <c r="I77" i="4"/>
  <c r="J73" i="4"/>
  <c r="O73" i="4"/>
  <c r="H73" i="4"/>
  <c r="M73" i="4"/>
  <c r="F73" i="4"/>
  <c r="K73" i="4"/>
  <c r="G73" i="4"/>
  <c r="D73" i="4"/>
  <c r="R73" i="4"/>
  <c r="E73" i="4"/>
  <c r="P73" i="4"/>
  <c r="Q73" i="4"/>
  <c r="N73" i="4"/>
  <c r="S73" i="4"/>
  <c r="L73" i="4"/>
  <c r="I73" i="4"/>
  <c r="L40" i="4"/>
  <c r="N40" i="4"/>
  <c r="H40" i="4"/>
  <c r="E40" i="4"/>
  <c r="G40" i="4"/>
  <c r="R40" i="4"/>
  <c r="P40" i="4"/>
  <c r="J40" i="4"/>
  <c r="O25" i="4"/>
  <c r="N25" i="4"/>
  <c r="M25" i="4"/>
  <c r="L25" i="4"/>
  <c r="K25" i="4"/>
  <c r="J25" i="4"/>
  <c r="I25" i="4"/>
  <c r="G25" i="4"/>
  <c r="F25" i="4"/>
  <c r="E25" i="4"/>
  <c r="D25" i="4"/>
  <c r="P25" i="4"/>
  <c r="S25" i="4"/>
  <c r="R25" i="4"/>
  <c r="Q25" i="4"/>
  <c r="H25" i="4"/>
  <c r="N124" i="4"/>
  <c r="O124" i="4"/>
  <c r="L124" i="4"/>
  <c r="M124" i="4"/>
  <c r="J124" i="4"/>
  <c r="K124" i="4"/>
  <c r="H124" i="4"/>
  <c r="F124" i="4"/>
  <c r="G124" i="4"/>
  <c r="D124" i="4"/>
  <c r="E124" i="4"/>
  <c r="Q124" i="4"/>
  <c r="R124" i="4"/>
  <c r="S124" i="4"/>
  <c r="P124" i="4"/>
  <c r="I124" i="4"/>
  <c r="O98" i="4"/>
  <c r="N98" i="4"/>
  <c r="M98" i="4"/>
  <c r="L98" i="4"/>
  <c r="K98" i="4"/>
  <c r="J98" i="4"/>
  <c r="I98" i="4"/>
  <c r="G98" i="4"/>
  <c r="F98" i="4"/>
  <c r="E98" i="4"/>
  <c r="D98" i="4"/>
  <c r="P98" i="4"/>
  <c r="S98" i="4"/>
  <c r="R98" i="4"/>
  <c r="Q98" i="4"/>
  <c r="H98" i="4"/>
  <c r="O71" i="4"/>
  <c r="N71" i="4"/>
  <c r="M71" i="4"/>
  <c r="L71" i="4"/>
  <c r="K71" i="4"/>
  <c r="J71" i="4"/>
  <c r="I71" i="4"/>
  <c r="G71" i="4"/>
  <c r="F71" i="4"/>
  <c r="E71" i="4"/>
  <c r="D71" i="4"/>
  <c r="P71" i="4"/>
  <c r="S71" i="4"/>
  <c r="R71" i="4"/>
  <c r="Q71" i="4"/>
  <c r="H71" i="4"/>
  <c r="J91" i="4"/>
  <c r="K91" i="4"/>
  <c r="H91" i="4"/>
  <c r="I91" i="4"/>
  <c r="N91" i="4"/>
  <c r="O91" i="4"/>
  <c r="L91" i="4"/>
  <c r="M91" i="4"/>
  <c r="Q91" i="4"/>
  <c r="R91" i="4"/>
  <c r="S91" i="4"/>
  <c r="P91" i="4"/>
  <c r="F91" i="4"/>
  <c r="G91" i="4"/>
  <c r="D91" i="4"/>
  <c r="E91" i="4"/>
  <c r="K46" i="4"/>
  <c r="J46" i="4"/>
  <c r="I46" i="4"/>
  <c r="H46" i="4"/>
  <c r="O46" i="4"/>
  <c r="N46" i="4"/>
  <c r="M46" i="4"/>
  <c r="L46" i="4"/>
  <c r="P46" i="4"/>
  <c r="S46" i="4"/>
  <c r="R46" i="4"/>
  <c r="Q46" i="4"/>
  <c r="G46" i="4"/>
  <c r="F46" i="4"/>
  <c r="E46" i="4"/>
  <c r="D46" i="4"/>
  <c r="K27" i="4"/>
  <c r="J27" i="4"/>
  <c r="I27" i="4"/>
  <c r="H27" i="4"/>
  <c r="O27" i="4"/>
  <c r="N27" i="4"/>
  <c r="M27" i="4"/>
  <c r="L27" i="4"/>
  <c r="P27" i="4"/>
  <c r="S27" i="4"/>
  <c r="R27" i="4"/>
  <c r="Q27" i="4"/>
  <c r="G27" i="4"/>
  <c r="F27" i="4"/>
  <c r="E27" i="4"/>
  <c r="D27" i="4"/>
  <c r="G107" i="4"/>
  <c r="F107" i="4"/>
  <c r="E107" i="4"/>
  <c r="D107" i="4"/>
  <c r="P107" i="4"/>
  <c r="S107" i="4"/>
  <c r="R107" i="4"/>
  <c r="Q107" i="4"/>
  <c r="H107" i="4"/>
  <c r="O107" i="4"/>
  <c r="N107" i="4"/>
  <c r="M107" i="4"/>
  <c r="L107" i="4"/>
  <c r="K107" i="4"/>
  <c r="J107" i="4"/>
  <c r="I107" i="4"/>
  <c r="O38" i="4"/>
  <c r="N38" i="4"/>
  <c r="M38" i="4"/>
  <c r="L38" i="4"/>
  <c r="K38" i="4"/>
  <c r="J38" i="4"/>
  <c r="G38" i="4"/>
  <c r="F38" i="4"/>
  <c r="E38" i="4"/>
  <c r="P38" i="4"/>
  <c r="R38" i="4"/>
  <c r="Q38" i="4"/>
  <c r="H38" i="4"/>
  <c r="D38" i="4"/>
  <c r="S38" i="4"/>
  <c r="I38" i="4"/>
  <c r="O108" i="4"/>
  <c r="N108" i="4"/>
  <c r="M108" i="4"/>
  <c r="L108" i="4"/>
  <c r="K108" i="4"/>
  <c r="J108" i="4"/>
  <c r="I108" i="4"/>
  <c r="G108" i="4"/>
  <c r="F108" i="4"/>
  <c r="E108" i="4"/>
  <c r="D108" i="4"/>
  <c r="P108" i="4"/>
  <c r="S108" i="4"/>
  <c r="R108" i="4"/>
  <c r="Q108" i="4"/>
  <c r="H108" i="4"/>
  <c r="O62" i="4"/>
  <c r="N62" i="4"/>
  <c r="M62" i="4"/>
  <c r="L62" i="4"/>
  <c r="K62" i="4"/>
  <c r="J62" i="4"/>
  <c r="I62" i="4"/>
  <c r="G62" i="4"/>
  <c r="F62" i="4"/>
  <c r="E62" i="4"/>
  <c r="D62" i="4"/>
  <c r="P62" i="4"/>
  <c r="S62" i="4"/>
  <c r="R62" i="4"/>
  <c r="Q62" i="4"/>
  <c r="H62" i="4"/>
  <c r="O34" i="4"/>
  <c r="N34" i="4"/>
  <c r="M34" i="4"/>
  <c r="L34" i="4"/>
  <c r="K34" i="4"/>
  <c r="J34" i="4"/>
  <c r="I34" i="4"/>
  <c r="G34" i="4"/>
  <c r="F34" i="4"/>
  <c r="E34" i="4"/>
  <c r="D34" i="4"/>
  <c r="P34" i="4"/>
  <c r="S34" i="4"/>
  <c r="R34" i="4"/>
  <c r="Q34" i="4"/>
  <c r="H34" i="4"/>
  <c r="R122" i="4"/>
  <c r="S122" i="4"/>
  <c r="P122" i="4"/>
  <c r="F122" i="4"/>
  <c r="G122" i="4"/>
  <c r="D122" i="4"/>
  <c r="E122" i="4"/>
  <c r="J122" i="4"/>
  <c r="K122" i="4"/>
  <c r="H122" i="4"/>
  <c r="I122" i="4"/>
  <c r="N122" i="4"/>
  <c r="O122" i="4"/>
  <c r="L122" i="4"/>
  <c r="M122" i="4"/>
  <c r="Q122" i="4"/>
  <c r="S22" i="4"/>
  <c r="R22" i="4"/>
  <c r="Q22" i="4"/>
  <c r="G22" i="4"/>
  <c r="F22" i="4"/>
  <c r="E22" i="4"/>
  <c r="D22" i="4"/>
  <c r="K22" i="4"/>
  <c r="J22" i="4"/>
  <c r="I22" i="4"/>
  <c r="H22" i="4"/>
  <c r="O22" i="4"/>
  <c r="N22" i="4"/>
  <c r="M22" i="4"/>
  <c r="L22" i="4"/>
  <c r="P22" i="4"/>
  <c r="J127" i="4"/>
  <c r="K127" i="4"/>
  <c r="L127" i="4"/>
  <c r="M127" i="4"/>
  <c r="N127" i="4"/>
  <c r="O127" i="4"/>
  <c r="P127" i="4"/>
  <c r="Q127" i="4"/>
  <c r="S127" i="4"/>
  <c r="R127" i="4"/>
  <c r="D127" i="4"/>
  <c r="E127" i="4"/>
  <c r="F127" i="4"/>
  <c r="G127" i="4"/>
  <c r="H127" i="4"/>
  <c r="I127" i="4"/>
  <c r="J89" i="4"/>
  <c r="K89" i="4"/>
  <c r="H89" i="4"/>
  <c r="I89" i="4"/>
  <c r="N89" i="4"/>
  <c r="O89" i="4"/>
  <c r="L89" i="4"/>
  <c r="M89" i="4"/>
  <c r="Q89" i="4"/>
  <c r="R89" i="4"/>
  <c r="S89" i="4"/>
  <c r="P89" i="4"/>
  <c r="F89" i="4"/>
  <c r="G89" i="4"/>
  <c r="D89" i="4"/>
  <c r="E89" i="4"/>
  <c r="K48" i="4"/>
  <c r="J48" i="4"/>
  <c r="I48" i="4"/>
  <c r="H48" i="4"/>
  <c r="O48" i="4"/>
  <c r="N48" i="4"/>
  <c r="M48" i="4"/>
  <c r="L48" i="4"/>
  <c r="P48" i="4"/>
  <c r="S48" i="4"/>
  <c r="R48" i="4"/>
  <c r="Q48" i="4"/>
  <c r="G48" i="4"/>
  <c r="F48" i="4"/>
  <c r="E48" i="4"/>
  <c r="D48" i="4"/>
  <c r="G60" i="4"/>
  <c r="F60" i="4"/>
  <c r="E60" i="4"/>
  <c r="D60" i="4"/>
  <c r="P60" i="4"/>
  <c r="S60" i="4"/>
  <c r="R60" i="4"/>
  <c r="Q60" i="4"/>
  <c r="H60" i="4"/>
  <c r="O60" i="4"/>
  <c r="N60" i="4"/>
  <c r="M60" i="4"/>
  <c r="L60" i="4"/>
  <c r="K60" i="4"/>
  <c r="J60" i="4"/>
  <c r="I60" i="4"/>
  <c r="N6" i="4"/>
  <c r="Q6" i="4"/>
  <c r="D6" i="4"/>
  <c r="I6" i="4"/>
  <c r="F6" i="4"/>
  <c r="M6" i="4"/>
  <c r="L6" i="4"/>
  <c r="G6" i="4"/>
  <c r="E6" i="4"/>
  <c r="P6" i="4"/>
  <c r="O6" i="4"/>
  <c r="S6" i="4"/>
  <c r="K6" i="4"/>
  <c r="H6" i="4"/>
  <c r="R6" i="4"/>
  <c r="J6" i="4"/>
  <c r="N119" i="4"/>
  <c r="O119" i="4"/>
  <c r="L119" i="4"/>
  <c r="M119" i="4"/>
  <c r="J119" i="4"/>
  <c r="K119" i="4"/>
  <c r="H119" i="4"/>
  <c r="F119" i="4"/>
  <c r="G119" i="4"/>
  <c r="D119" i="4"/>
  <c r="E119" i="4"/>
  <c r="Q119" i="4"/>
  <c r="R119" i="4"/>
  <c r="S119" i="4"/>
  <c r="P119" i="4"/>
  <c r="I119" i="4"/>
  <c r="O96" i="4"/>
  <c r="N96" i="4"/>
  <c r="M96" i="4"/>
  <c r="L96" i="4"/>
  <c r="K96" i="4"/>
  <c r="J96" i="4"/>
  <c r="I96" i="4"/>
  <c r="G96" i="4"/>
  <c r="F96" i="4"/>
  <c r="E96" i="4"/>
  <c r="D96" i="4"/>
  <c r="P96" i="4"/>
  <c r="S96" i="4"/>
  <c r="R96" i="4"/>
  <c r="Q96" i="4"/>
  <c r="H96" i="4"/>
  <c r="O53" i="4"/>
  <c r="N53" i="4"/>
  <c r="M53" i="4"/>
  <c r="L53" i="4"/>
  <c r="K53" i="4"/>
  <c r="J53" i="4"/>
  <c r="I53" i="4"/>
  <c r="G53" i="4"/>
  <c r="F53" i="4"/>
  <c r="E53" i="4"/>
  <c r="D53" i="4"/>
  <c r="P53" i="4"/>
  <c r="S53" i="4"/>
  <c r="R53" i="4"/>
  <c r="Q53" i="4"/>
  <c r="H53" i="4"/>
  <c r="R81" i="4"/>
  <c r="S81" i="4"/>
  <c r="P81" i="4"/>
  <c r="F81" i="4"/>
  <c r="G81" i="4"/>
  <c r="D81" i="4"/>
  <c r="E81" i="4"/>
  <c r="J81" i="4"/>
  <c r="K81" i="4"/>
  <c r="H81" i="4"/>
  <c r="I81" i="4"/>
  <c r="N81" i="4"/>
  <c r="O81" i="4"/>
  <c r="L81" i="4"/>
  <c r="M81" i="4"/>
  <c r="Q81" i="4"/>
  <c r="S28" i="4"/>
  <c r="R28" i="4"/>
  <c r="F28" i="4"/>
  <c r="M28" i="4"/>
  <c r="L28" i="4"/>
  <c r="O28" i="4"/>
  <c r="K28" i="4"/>
  <c r="J28" i="4"/>
  <c r="G28" i="4"/>
  <c r="E28" i="4"/>
  <c r="D28" i="4"/>
  <c r="P28" i="4"/>
  <c r="I28" i="4"/>
  <c r="N28" i="4"/>
  <c r="Q28" i="4"/>
  <c r="H28" i="4"/>
  <c r="G49" i="4"/>
  <c r="F49" i="4"/>
  <c r="E49" i="4"/>
  <c r="D49" i="4"/>
  <c r="P49" i="4"/>
  <c r="R49" i="4"/>
  <c r="K49" i="4"/>
  <c r="I49" i="4"/>
  <c r="H49" i="4"/>
  <c r="O49" i="4"/>
  <c r="N49" i="4"/>
  <c r="M49" i="4"/>
  <c r="L49" i="4"/>
  <c r="S49" i="4"/>
  <c r="Q49" i="4"/>
  <c r="J49" i="4"/>
  <c r="E29" i="4"/>
  <c r="D29" i="4"/>
  <c r="G29" i="4"/>
  <c r="F29" i="4"/>
  <c r="R29" i="4"/>
  <c r="P29" i="4"/>
  <c r="I29" i="4"/>
  <c r="K29" i="4"/>
  <c r="J29" i="4"/>
  <c r="M29" i="4"/>
  <c r="L29" i="4"/>
  <c r="O29" i="4"/>
  <c r="N29" i="4"/>
  <c r="Q29" i="4"/>
  <c r="S29" i="4"/>
  <c r="H29" i="4"/>
  <c r="S65" i="4"/>
  <c r="R65" i="4"/>
  <c r="Q65" i="4"/>
  <c r="O65" i="4"/>
  <c r="M65" i="4"/>
  <c r="G65" i="4"/>
  <c r="E65" i="4"/>
  <c r="K65" i="4"/>
  <c r="J65" i="4"/>
  <c r="I65" i="4"/>
  <c r="H65" i="4"/>
  <c r="N65" i="4"/>
  <c r="L65" i="4"/>
  <c r="F65" i="4"/>
  <c r="D65" i="4"/>
  <c r="P65" i="4"/>
  <c r="N13" i="4"/>
  <c r="F13" i="4"/>
  <c r="I13" i="4"/>
  <c r="O13" i="4"/>
  <c r="J13" i="4"/>
  <c r="L13" i="4"/>
  <c r="G13" i="4"/>
  <c r="M13" i="4"/>
  <c r="K13" i="4"/>
  <c r="H13" i="4"/>
  <c r="Q13" i="4"/>
  <c r="D13" i="4"/>
  <c r="R13" i="4"/>
  <c r="P13" i="4"/>
  <c r="E13" i="4"/>
  <c r="S13" i="4"/>
  <c r="D125" i="4"/>
  <c r="I125" i="4"/>
  <c r="F125" i="4"/>
  <c r="M125" i="4"/>
  <c r="R125" i="4"/>
  <c r="E125" i="4"/>
  <c r="P125" i="4"/>
  <c r="G125" i="4"/>
  <c r="J125" i="4"/>
  <c r="O125" i="4"/>
  <c r="L125" i="4"/>
  <c r="S125" i="4"/>
  <c r="N125" i="4"/>
  <c r="H125" i="4"/>
  <c r="Q125" i="4"/>
  <c r="K125" i="4"/>
  <c r="D90" i="4"/>
  <c r="E90" i="4"/>
  <c r="F90" i="4"/>
  <c r="G90" i="4"/>
  <c r="S90" i="4"/>
  <c r="P90" i="4"/>
  <c r="Q90" i="4"/>
  <c r="R90" i="4"/>
  <c r="K90" i="4"/>
  <c r="L90" i="4"/>
  <c r="M90" i="4"/>
  <c r="N90" i="4"/>
  <c r="O90" i="4"/>
  <c r="H90" i="4"/>
  <c r="I90" i="4"/>
  <c r="J90" i="4"/>
  <c r="E63" i="4"/>
  <c r="D63" i="4"/>
  <c r="G63" i="4"/>
  <c r="F63" i="4"/>
  <c r="R63" i="4"/>
  <c r="Q63" i="4"/>
  <c r="P63" i="4"/>
  <c r="S63" i="4"/>
  <c r="J63" i="4"/>
  <c r="M63" i="4"/>
  <c r="L63" i="4"/>
  <c r="O63" i="4"/>
  <c r="N63" i="4"/>
  <c r="I63" i="4"/>
  <c r="H63" i="4"/>
  <c r="K63" i="4"/>
  <c r="G99" i="4"/>
  <c r="I99" i="4"/>
  <c r="L99" i="4"/>
  <c r="F99" i="4"/>
  <c r="R99" i="4"/>
  <c r="E99" i="4"/>
  <c r="H99" i="4"/>
  <c r="S99" i="4"/>
  <c r="J99" i="4"/>
  <c r="Q99" i="4"/>
  <c r="D99" i="4"/>
  <c r="O99" i="4"/>
  <c r="N99" i="4"/>
  <c r="K99" i="4"/>
  <c r="M99" i="4"/>
  <c r="P99" i="4"/>
  <c r="G54" i="4"/>
  <c r="F54" i="4"/>
  <c r="E54" i="4"/>
  <c r="D54" i="4"/>
  <c r="P54" i="4"/>
  <c r="S54" i="4"/>
  <c r="R54" i="4"/>
  <c r="Q54" i="4"/>
  <c r="H54" i="4"/>
  <c r="O54" i="4"/>
  <c r="N54" i="4"/>
  <c r="M54" i="4"/>
  <c r="L54" i="4"/>
  <c r="K54" i="4"/>
  <c r="J54" i="4"/>
  <c r="I54" i="4"/>
  <c r="G26" i="4"/>
  <c r="F26" i="4"/>
  <c r="E26" i="4"/>
  <c r="D26" i="4"/>
  <c r="P26" i="4"/>
  <c r="S26" i="4"/>
  <c r="R26" i="4"/>
  <c r="Q26" i="4"/>
  <c r="H26" i="4"/>
  <c r="O26" i="4"/>
  <c r="N26" i="4"/>
  <c r="M26" i="4"/>
  <c r="L26" i="4"/>
  <c r="K26" i="4"/>
  <c r="J26" i="4"/>
  <c r="I26" i="4"/>
  <c r="F123" i="4"/>
  <c r="G123" i="4"/>
  <c r="D123" i="4"/>
  <c r="E123" i="4"/>
  <c r="Q123" i="4"/>
  <c r="R123" i="4"/>
  <c r="S123" i="4"/>
  <c r="P123" i="4"/>
  <c r="I123" i="4"/>
  <c r="N123" i="4"/>
  <c r="O123" i="4"/>
  <c r="L123" i="4"/>
  <c r="M123" i="4"/>
  <c r="J123" i="4"/>
  <c r="K123" i="4"/>
  <c r="H123" i="4"/>
  <c r="G30" i="4"/>
  <c r="M30" i="4"/>
  <c r="E30" i="4"/>
  <c r="L30" i="4"/>
  <c r="P30" i="4"/>
  <c r="J30" i="4"/>
  <c r="R30" i="4"/>
  <c r="H30" i="4"/>
  <c r="O30" i="4"/>
  <c r="F30" i="4"/>
  <c r="N30" i="4"/>
  <c r="D30" i="4"/>
  <c r="S30" i="4"/>
  <c r="K30" i="4"/>
  <c r="Q30" i="4"/>
  <c r="I30" i="4"/>
  <c r="Q14" i="4"/>
  <c r="R14" i="4"/>
  <c r="S14" i="4"/>
  <c r="E14" i="4"/>
  <c r="M14" i="4"/>
  <c r="N14" i="4"/>
  <c r="O14" i="4"/>
  <c r="I14" i="4"/>
  <c r="J14" i="4"/>
  <c r="K14" i="4"/>
  <c r="L14" i="4"/>
  <c r="D14" i="4"/>
  <c r="F14" i="4"/>
  <c r="G14" i="4"/>
  <c r="H14" i="4"/>
  <c r="P14" i="4"/>
  <c r="P129" i="4"/>
  <c r="Q129" i="4"/>
  <c r="R129" i="4"/>
  <c r="D129" i="4"/>
  <c r="E129" i="4"/>
  <c r="F129" i="4"/>
  <c r="G129" i="4"/>
  <c r="H129" i="4"/>
  <c r="I129" i="4"/>
  <c r="J129" i="4"/>
  <c r="K129" i="4"/>
  <c r="L129" i="4"/>
  <c r="M129" i="4"/>
  <c r="N129" i="4"/>
  <c r="O129" i="4"/>
  <c r="S129" i="4"/>
  <c r="K101" i="4"/>
  <c r="H101" i="4"/>
  <c r="S101" i="4"/>
  <c r="E101" i="4"/>
  <c r="M101" i="4"/>
  <c r="L101" i="4"/>
  <c r="F101" i="4"/>
  <c r="I101" i="4"/>
  <c r="Q101" i="4"/>
  <c r="P101" i="4"/>
  <c r="J101" i="4"/>
  <c r="G101" i="4"/>
  <c r="D101" i="4"/>
  <c r="O101" i="4"/>
  <c r="N101" i="4"/>
  <c r="R101" i="4"/>
  <c r="P74" i="4"/>
  <c r="Q74" i="4"/>
  <c r="R74" i="4"/>
  <c r="D74" i="4"/>
  <c r="E74" i="4"/>
  <c r="F74" i="4"/>
  <c r="G74" i="4"/>
  <c r="H74" i="4"/>
  <c r="I74" i="4"/>
  <c r="J74" i="4"/>
  <c r="K74" i="4"/>
  <c r="L74" i="4"/>
  <c r="M74" i="4"/>
  <c r="N74" i="4"/>
  <c r="O74" i="4"/>
  <c r="S74" i="4"/>
  <c r="Q47" i="4"/>
  <c r="P47" i="4"/>
  <c r="S47" i="4"/>
  <c r="E47" i="4"/>
  <c r="D47" i="4"/>
  <c r="G47" i="4"/>
  <c r="F47" i="4"/>
  <c r="I47" i="4"/>
  <c r="H47" i="4"/>
  <c r="K47" i="4"/>
  <c r="J47" i="4"/>
  <c r="M47" i="4"/>
  <c r="L47" i="4"/>
  <c r="O47" i="4"/>
  <c r="N47" i="4"/>
  <c r="R47" i="4"/>
  <c r="R83" i="4"/>
  <c r="S83" i="4"/>
  <c r="P83" i="4"/>
  <c r="F83" i="4"/>
  <c r="G83" i="4"/>
  <c r="D83" i="4"/>
  <c r="E83" i="4"/>
  <c r="J83" i="4"/>
  <c r="K83" i="4"/>
  <c r="H83" i="4"/>
  <c r="I83" i="4"/>
  <c r="N83" i="4"/>
  <c r="O83" i="4"/>
  <c r="L83" i="4"/>
  <c r="M83" i="4"/>
  <c r="Q83" i="4"/>
  <c r="R75" i="4"/>
  <c r="S75" i="4"/>
  <c r="P75" i="4"/>
  <c r="F75" i="4"/>
  <c r="G75" i="4"/>
  <c r="D75" i="4"/>
  <c r="E75" i="4"/>
  <c r="J75" i="4"/>
  <c r="K75" i="4"/>
  <c r="H75" i="4"/>
  <c r="I75" i="4"/>
  <c r="N75" i="4"/>
  <c r="O75" i="4"/>
  <c r="L75" i="4"/>
  <c r="M75" i="4"/>
  <c r="Q75" i="4"/>
  <c r="S42" i="4"/>
  <c r="R42" i="4"/>
  <c r="Q42" i="4"/>
  <c r="G42" i="4"/>
  <c r="F42" i="4"/>
  <c r="E42" i="4"/>
  <c r="D42" i="4"/>
  <c r="K42" i="4"/>
  <c r="J42" i="4"/>
  <c r="I42" i="4"/>
  <c r="H42" i="4"/>
  <c r="O42" i="4"/>
  <c r="N42" i="4"/>
  <c r="M42" i="4"/>
  <c r="L42" i="4"/>
  <c r="P42" i="4"/>
  <c r="D115" i="4"/>
  <c r="K115" i="4"/>
  <c r="F115" i="4"/>
  <c r="I115" i="4"/>
  <c r="G115" i="4"/>
  <c r="E115" i="4"/>
  <c r="R115" i="4"/>
  <c r="H115" i="4"/>
  <c r="P115" i="4"/>
  <c r="S115" i="4"/>
  <c r="N115" i="4"/>
  <c r="L115" i="4"/>
  <c r="O115" i="4"/>
  <c r="J115" i="4"/>
  <c r="M115" i="4"/>
  <c r="Q115" i="4"/>
  <c r="S7" i="4"/>
  <c r="R7" i="4"/>
  <c r="Q7" i="4"/>
  <c r="G7" i="4"/>
  <c r="F7" i="4"/>
  <c r="E7" i="4"/>
  <c r="D7" i="4"/>
  <c r="K7" i="4"/>
  <c r="J7" i="4"/>
  <c r="I7" i="4"/>
  <c r="H7" i="4"/>
  <c r="O7" i="4"/>
  <c r="N7" i="4"/>
  <c r="M7" i="4"/>
  <c r="L7" i="4"/>
  <c r="H126" i="4"/>
  <c r="K126" i="4"/>
  <c r="F126" i="4"/>
  <c r="I126" i="4"/>
  <c r="L126" i="4"/>
  <c r="O126" i="4"/>
  <c r="J126" i="4"/>
  <c r="M126" i="4"/>
  <c r="Q126" i="4"/>
  <c r="P126" i="4"/>
  <c r="S126" i="4"/>
  <c r="N126" i="4"/>
  <c r="D126" i="4"/>
  <c r="G126" i="4"/>
  <c r="E126" i="4"/>
  <c r="R126" i="4"/>
  <c r="J85" i="4"/>
  <c r="K85" i="4"/>
  <c r="H85" i="4"/>
  <c r="I85" i="4"/>
  <c r="N85" i="4"/>
  <c r="O85" i="4"/>
  <c r="L85" i="4"/>
  <c r="M85" i="4"/>
  <c r="Q85" i="4"/>
  <c r="R85" i="4"/>
  <c r="S85" i="4"/>
  <c r="P85" i="4"/>
  <c r="F85" i="4"/>
  <c r="G85" i="4"/>
  <c r="D85" i="4"/>
  <c r="E85" i="4"/>
  <c r="K69" i="4"/>
  <c r="J69" i="4"/>
  <c r="I69" i="4"/>
  <c r="H69" i="4"/>
  <c r="O69" i="4"/>
  <c r="N69" i="4"/>
  <c r="M69" i="4"/>
  <c r="L69" i="4"/>
  <c r="P69" i="4"/>
  <c r="S69" i="4"/>
  <c r="R69" i="4"/>
  <c r="Q69" i="4"/>
  <c r="G69" i="4"/>
  <c r="F69" i="4"/>
  <c r="E69" i="4"/>
  <c r="D69" i="4"/>
  <c r="K52" i="4"/>
  <c r="J52" i="4"/>
  <c r="I52" i="4"/>
  <c r="H52" i="4"/>
  <c r="O52" i="4"/>
  <c r="N52" i="4"/>
  <c r="M52" i="4"/>
  <c r="L52" i="4"/>
  <c r="P52" i="4"/>
  <c r="S52" i="4"/>
  <c r="R52" i="4"/>
  <c r="Q52" i="4"/>
  <c r="G52" i="4"/>
  <c r="F52" i="4"/>
  <c r="E52" i="4"/>
  <c r="D52" i="4"/>
  <c r="K36" i="4"/>
  <c r="J36" i="4"/>
  <c r="I36" i="4"/>
  <c r="H36" i="4"/>
  <c r="O36" i="4"/>
  <c r="N36" i="4"/>
  <c r="M36" i="4"/>
  <c r="L36" i="4"/>
  <c r="P36" i="4"/>
  <c r="S36" i="4"/>
  <c r="R36" i="4"/>
  <c r="Q36" i="4"/>
  <c r="G36" i="4"/>
  <c r="F36" i="4"/>
  <c r="E36" i="4"/>
  <c r="D36" i="4"/>
  <c r="I24" i="4"/>
  <c r="S24" i="4"/>
  <c r="R24" i="4"/>
  <c r="H24" i="4"/>
  <c r="G24" i="4"/>
  <c r="F24" i="4"/>
  <c r="M24" i="4"/>
  <c r="L24" i="4"/>
  <c r="P24" i="4"/>
  <c r="K24" i="4"/>
  <c r="J24" i="4"/>
  <c r="Q24" i="4"/>
  <c r="E24" i="4"/>
  <c r="O24" i="4"/>
  <c r="N24" i="4"/>
  <c r="D24" i="4"/>
  <c r="L9" i="4"/>
  <c r="Q9" i="4"/>
  <c r="H9" i="4"/>
  <c r="E9" i="4"/>
  <c r="F9" i="4"/>
  <c r="K9" i="4"/>
  <c r="N9" i="4"/>
  <c r="R9" i="4"/>
  <c r="I9" i="4"/>
  <c r="J9" i="4"/>
  <c r="O9" i="4"/>
  <c r="D9" i="4"/>
  <c r="M9" i="4"/>
  <c r="P9" i="4"/>
  <c r="S9" i="4"/>
  <c r="J128" i="4"/>
  <c r="K128" i="4"/>
  <c r="H128" i="4"/>
  <c r="I128" i="4"/>
  <c r="N128" i="4"/>
  <c r="O128" i="4"/>
  <c r="L128" i="4"/>
  <c r="M128" i="4"/>
  <c r="Q128" i="4"/>
  <c r="R128" i="4"/>
  <c r="S128" i="4"/>
  <c r="P128" i="4"/>
  <c r="F128" i="4"/>
  <c r="G128" i="4"/>
  <c r="D128" i="4"/>
  <c r="E128" i="4"/>
  <c r="G95" i="4"/>
  <c r="O95" i="4"/>
  <c r="R95" i="4"/>
  <c r="M95" i="4"/>
  <c r="K95" i="4"/>
  <c r="N95" i="4"/>
  <c r="I95" i="4"/>
  <c r="L95" i="4"/>
  <c r="P95" i="4"/>
  <c r="F95" i="4"/>
  <c r="J95" i="4"/>
  <c r="E95" i="4"/>
  <c r="H95" i="4"/>
  <c r="S95" i="4"/>
  <c r="D95" i="4"/>
  <c r="Q95" i="4"/>
  <c r="K50" i="4"/>
  <c r="J50" i="4"/>
  <c r="I50" i="4"/>
  <c r="H50" i="4"/>
  <c r="O50" i="4"/>
  <c r="N50" i="4"/>
  <c r="M50" i="4"/>
  <c r="L50" i="4"/>
  <c r="P50" i="4"/>
  <c r="S50" i="4"/>
  <c r="R50" i="4"/>
  <c r="Q50" i="4"/>
  <c r="G50" i="4"/>
  <c r="F50" i="4"/>
  <c r="E50" i="4"/>
  <c r="D50" i="4"/>
  <c r="N130" i="4"/>
  <c r="L130" i="4"/>
  <c r="K130" i="4"/>
  <c r="M130" i="4"/>
  <c r="J130" i="4"/>
  <c r="H130" i="4"/>
  <c r="G130" i="4"/>
  <c r="F130" i="4"/>
  <c r="D130" i="4"/>
  <c r="E130" i="4"/>
  <c r="S130" i="4"/>
  <c r="Q130" i="4"/>
  <c r="R130" i="4"/>
  <c r="P130" i="4"/>
  <c r="O130" i="4"/>
  <c r="I130" i="4"/>
  <c r="O97" i="4"/>
  <c r="N97" i="4"/>
  <c r="M97" i="4"/>
  <c r="L97" i="4"/>
  <c r="K97" i="4"/>
  <c r="J97" i="4"/>
  <c r="I97" i="4"/>
  <c r="G97" i="4"/>
  <c r="F97" i="4"/>
  <c r="E97" i="4"/>
  <c r="D97" i="4"/>
  <c r="P97" i="4"/>
  <c r="S97" i="4"/>
  <c r="R97" i="4"/>
  <c r="Q97" i="4"/>
  <c r="H97" i="4"/>
  <c r="O56" i="4"/>
  <c r="N56" i="4"/>
  <c r="M56" i="4"/>
  <c r="L56" i="4"/>
  <c r="K56" i="4"/>
  <c r="J56" i="4"/>
  <c r="I56" i="4"/>
  <c r="G56" i="4"/>
  <c r="F56" i="4"/>
  <c r="E56" i="4"/>
  <c r="D56" i="4"/>
  <c r="P56" i="4"/>
  <c r="S56" i="4"/>
  <c r="R56" i="4"/>
  <c r="Q56" i="4"/>
  <c r="H56" i="4"/>
  <c r="O68" i="4"/>
  <c r="N68" i="4"/>
  <c r="M68" i="4"/>
  <c r="L68" i="4"/>
  <c r="K68" i="4"/>
  <c r="J68" i="4"/>
  <c r="I68" i="4"/>
  <c r="G68" i="4"/>
  <c r="F68" i="4"/>
  <c r="E68" i="4"/>
  <c r="D68" i="4"/>
  <c r="P68" i="4"/>
  <c r="S68" i="4"/>
  <c r="R68" i="4"/>
  <c r="Q68" i="4"/>
  <c r="H68" i="4"/>
  <c r="O20" i="4"/>
  <c r="N20" i="4"/>
  <c r="M20" i="4"/>
  <c r="L20" i="4"/>
  <c r="K20" i="4"/>
  <c r="J20" i="4"/>
  <c r="I20" i="4"/>
  <c r="G20" i="4"/>
  <c r="F20" i="4"/>
  <c r="E20" i="4"/>
  <c r="D20" i="4"/>
  <c r="P20" i="4"/>
  <c r="S20" i="4"/>
  <c r="R20" i="4"/>
  <c r="Q20" i="4"/>
  <c r="H20" i="4"/>
  <c r="O8" i="4"/>
  <c r="M8" i="4"/>
  <c r="L8" i="4"/>
  <c r="K8" i="4"/>
  <c r="J8" i="4"/>
  <c r="F8" i="4"/>
  <c r="E8" i="4"/>
  <c r="D8" i="4"/>
  <c r="S8" i="4"/>
  <c r="Q8" i="4"/>
  <c r="M37" i="4"/>
  <c r="L37" i="4"/>
  <c r="O37" i="4"/>
  <c r="N37" i="4"/>
  <c r="I37" i="4"/>
  <c r="H37" i="4"/>
  <c r="K37" i="4"/>
  <c r="E37" i="4"/>
  <c r="D37" i="4"/>
  <c r="G37" i="4"/>
  <c r="F37" i="4"/>
  <c r="R37" i="4"/>
  <c r="Q37" i="4"/>
  <c r="P37" i="4"/>
  <c r="S37" i="4"/>
  <c r="J37" i="4"/>
  <c r="N132" i="4"/>
  <c r="O132" i="4"/>
  <c r="L132" i="4"/>
  <c r="M132" i="4"/>
  <c r="J132" i="4"/>
  <c r="K132" i="4"/>
  <c r="H132" i="4"/>
  <c r="F132" i="4"/>
  <c r="G132" i="4"/>
  <c r="D132" i="4"/>
  <c r="E132" i="4"/>
  <c r="Q132" i="4"/>
  <c r="R132" i="4"/>
  <c r="S132" i="4"/>
  <c r="P132" i="4"/>
  <c r="I132" i="4"/>
  <c r="O112" i="4"/>
  <c r="N112" i="4"/>
  <c r="M112" i="4"/>
  <c r="L112" i="4"/>
  <c r="K112" i="4"/>
  <c r="J112" i="4"/>
  <c r="I112" i="4"/>
  <c r="G112" i="4"/>
  <c r="F112" i="4"/>
  <c r="E112" i="4"/>
  <c r="D112" i="4"/>
  <c r="P112" i="4"/>
  <c r="S112" i="4"/>
  <c r="R112" i="4"/>
  <c r="Q112" i="4"/>
  <c r="H112" i="4"/>
  <c r="O66" i="4"/>
  <c r="N66" i="4"/>
  <c r="M66" i="4"/>
  <c r="L66" i="4"/>
  <c r="K66" i="4"/>
  <c r="J66" i="4"/>
  <c r="I66" i="4"/>
  <c r="G66" i="4"/>
  <c r="F66" i="4"/>
  <c r="E66" i="4"/>
  <c r="D66" i="4"/>
  <c r="P66" i="4"/>
  <c r="S66" i="4"/>
  <c r="R66" i="4"/>
  <c r="Q66" i="4"/>
  <c r="H66" i="4"/>
  <c r="K105" i="4"/>
  <c r="J105" i="4"/>
  <c r="I105" i="4"/>
  <c r="H105" i="4"/>
  <c r="O105" i="4"/>
  <c r="N105" i="4"/>
  <c r="M105" i="4"/>
  <c r="L105" i="4"/>
  <c r="P105" i="4"/>
  <c r="S105" i="4"/>
  <c r="R105" i="4"/>
  <c r="Q105" i="4"/>
  <c r="G105" i="4"/>
  <c r="F105" i="4"/>
  <c r="E105" i="4"/>
  <c r="D105" i="4"/>
  <c r="J78" i="4"/>
  <c r="K78" i="4"/>
  <c r="H78" i="4"/>
  <c r="I78" i="4"/>
  <c r="N78" i="4"/>
  <c r="O78" i="4"/>
  <c r="L78" i="4"/>
  <c r="M78" i="4"/>
  <c r="Q78" i="4"/>
  <c r="R78" i="4"/>
  <c r="S78" i="4"/>
  <c r="P78" i="4"/>
  <c r="F78" i="4"/>
  <c r="G78" i="4"/>
  <c r="D78" i="4"/>
  <c r="E78" i="4"/>
  <c r="K51" i="4"/>
  <c r="J51" i="4"/>
  <c r="I51" i="4"/>
  <c r="H51" i="4"/>
  <c r="O51" i="4"/>
  <c r="N51" i="4"/>
  <c r="M51" i="4"/>
  <c r="L51" i="4"/>
  <c r="P51" i="4"/>
  <c r="S51" i="4"/>
  <c r="R51" i="4"/>
  <c r="Q51" i="4"/>
  <c r="G51" i="4"/>
  <c r="F51" i="4"/>
  <c r="E51" i="4"/>
  <c r="D51" i="4"/>
  <c r="J131" i="4"/>
  <c r="K131" i="4"/>
  <c r="G131" i="4"/>
  <c r="H131" i="4"/>
  <c r="I131" i="4"/>
  <c r="O131" i="4"/>
  <c r="L131" i="4"/>
  <c r="M131" i="4"/>
  <c r="Q131" i="4"/>
  <c r="R131" i="4"/>
  <c r="F131" i="4"/>
  <c r="S131" i="4"/>
  <c r="P131" i="4"/>
  <c r="N131" i="4"/>
  <c r="D131" i="4"/>
  <c r="E131" i="4"/>
  <c r="F93" i="4"/>
  <c r="I93" i="4"/>
  <c r="D93" i="4"/>
  <c r="G93" i="4"/>
  <c r="Q93" i="4"/>
  <c r="E93" i="4"/>
  <c r="S93" i="4"/>
  <c r="P93" i="4"/>
  <c r="K93" i="4"/>
  <c r="N93" i="4"/>
  <c r="R93" i="4"/>
  <c r="L93" i="4"/>
  <c r="O93" i="4"/>
  <c r="J93" i="4"/>
  <c r="M93" i="4"/>
  <c r="H93" i="4"/>
  <c r="N120" i="4"/>
  <c r="O120" i="4"/>
  <c r="L120" i="4"/>
  <c r="M120" i="4"/>
  <c r="J120" i="4"/>
  <c r="K120" i="4"/>
  <c r="H120" i="4"/>
  <c r="F120" i="4"/>
  <c r="G120" i="4"/>
  <c r="D120" i="4"/>
  <c r="E120" i="4"/>
  <c r="Q120" i="4"/>
  <c r="R120" i="4"/>
  <c r="S120" i="4"/>
  <c r="P120" i="4"/>
  <c r="I120" i="4"/>
  <c r="J94" i="4"/>
  <c r="O94" i="4"/>
  <c r="F94" i="4"/>
  <c r="M94" i="4"/>
  <c r="P94" i="4"/>
  <c r="K94" i="4"/>
  <c r="L94" i="4"/>
  <c r="H94" i="4"/>
  <c r="G94" i="4"/>
  <c r="D94" i="4"/>
  <c r="E94" i="4"/>
  <c r="Q94" i="4"/>
  <c r="R94" i="4"/>
  <c r="S94" i="4"/>
  <c r="N94" i="4"/>
  <c r="I94" i="4"/>
  <c r="O67" i="4"/>
  <c r="N67" i="4"/>
  <c r="M67" i="4"/>
  <c r="L67" i="4"/>
  <c r="K67" i="4"/>
  <c r="J67" i="4"/>
  <c r="I67" i="4"/>
  <c r="G67" i="4"/>
  <c r="F67" i="4"/>
  <c r="E67" i="4"/>
  <c r="D67" i="4"/>
  <c r="P67" i="4"/>
  <c r="S67" i="4"/>
  <c r="R67" i="4"/>
  <c r="Q67" i="4"/>
  <c r="H67" i="4"/>
  <c r="O43" i="4"/>
  <c r="N43" i="4"/>
  <c r="M43" i="4"/>
  <c r="L43" i="4"/>
  <c r="K43" i="4"/>
  <c r="J43" i="4"/>
  <c r="I43" i="4"/>
  <c r="G43" i="4"/>
  <c r="F43" i="4"/>
  <c r="E43" i="4"/>
  <c r="D43" i="4"/>
  <c r="P43" i="4"/>
  <c r="S43" i="4"/>
  <c r="R43" i="4"/>
  <c r="Q43" i="4"/>
  <c r="H43" i="4"/>
  <c r="S110" i="4"/>
  <c r="R110" i="4"/>
  <c r="Q110" i="4"/>
  <c r="G110" i="4"/>
  <c r="F110" i="4"/>
  <c r="E110" i="4"/>
  <c r="D110" i="4"/>
  <c r="K110" i="4"/>
  <c r="J110" i="4"/>
  <c r="I110" i="4"/>
  <c r="H110" i="4"/>
  <c r="O110" i="4"/>
  <c r="N110" i="4"/>
  <c r="M110" i="4"/>
  <c r="L110" i="4"/>
  <c r="P110" i="4"/>
  <c r="K31" i="4"/>
  <c r="J31" i="4"/>
  <c r="I31" i="4"/>
  <c r="H31" i="4"/>
  <c r="O31" i="4"/>
  <c r="N31" i="4"/>
  <c r="M31" i="4"/>
  <c r="L31" i="4"/>
  <c r="P31" i="4"/>
  <c r="S31" i="4"/>
  <c r="R31" i="4"/>
  <c r="Q31" i="4"/>
  <c r="G31" i="4"/>
  <c r="F31" i="4"/>
  <c r="E31" i="4"/>
  <c r="D31" i="4"/>
  <c r="K103" i="4"/>
  <c r="J103" i="4"/>
  <c r="I103" i="4"/>
  <c r="H103" i="4"/>
  <c r="O103" i="4"/>
  <c r="N103" i="4"/>
  <c r="M103" i="4"/>
  <c r="L103" i="4"/>
  <c r="P103" i="4"/>
  <c r="S103" i="4"/>
  <c r="R103" i="4"/>
  <c r="Q103" i="4"/>
  <c r="G103" i="4"/>
  <c r="F103" i="4"/>
  <c r="E103" i="4"/>
  <c r="D103" i="4"/>
  <c r="J80" i="4"/>
  <c r="K80" i="4"/>
  <c r="H80" i="4"/>
  <c r="I80" i="4"/>
  <c r="N80" i="4"/>
  <c r="O80" i="4"/>
  <c r="L80" i="4"/>
  <c r="M80" i="4"/>
  <c r="Q80" i="4"/>
  <c r="R80" i="4"/>
  <c r="S80" i="4"/>
  <c r="P80" i="4"/>
  <c r="F80" i="4"/>
  <c r="G80" i="4"/>
  <c r="D80" i="4"/>
  <c r="E80" i="4"/>
  <c r="J92" i="4"/>
  <c r="K92" i="4"/>
  <c r="H92" i="4"/>
  <c r="I92" i="4"/>
  <c r="N92" i="4"/>
  <c r="O92" i="4"/>
  <c r="L92" i="4"/>
  <c r="M92" i="4"/>
  <c r="Q92" i="4"/>
  <c r="R92" i="4"/>
  <c r="S92" i="4"/>
  <c r="P92" i="4"/>
  <c r="F92" i="4"/>
  <c r="G92" i="4"/>
  <c r="D92" i="4"/>
  <c r="E92" i="4"/>
  <c r="G61" i="4"/>
  <c r="F61" i="4"/>
  <c r="E61" i="4"/>
  <c r="D61" i="4"/>
  <c r="P61" i="4"/>
  <c r="S61" i="4"/>
  <c r="R61" i="4"/>
  <c r="Q61" i="4"/>
  <c r="H61" i="4"/>
  <c r="O61" i="4"/>
  <c r="N61" i="4"/>
  <c r="M61" i="4"/>
  <c r="L61" i="4"/>
  <c r="K61" i="4"/>
  <c r="J61" i="4"/>
  <c r="I61" i="4"/>
  <c r="N135" i="4"/>
  <c r="O135" i="4"/>
  <c r="L135" i="4"/>
  <c r="M135" i="4"/>
  <c r="J135" i="4"/>
  <c r="K135" i="4"/>
  <c r="H135" i="4"/>
  <c r="F135" i="4"/>
  <c r="G135" i="4"/>
  <c r="D135" i="4"/>
  <c r="E135" i="4"/>
  <c r="Q135" i="4"/>
  <c r="R135" i="4"/>
  <c r="S135" i="4"/>
  <c r="P135" i="4"/>
  <c r="I135" i="4"/>
  <c r="O106" i="4"/>
  <c r="N106" i="4"/>
  <c r="M106" i="4"/>
  <c r="L106" i="4"/>
  <c r="K106" i="4"/>
  <c r="J106" i="4"/>
  <c r="I106" i="4"/>
  <c r="G106" i="4"/>
  <c r="F106" i="4"/>
  <c r="E106" i="4"/>
  <c r="D106" i="4"/>
  <c r="P106" i="4"/>
  <c r="S106" i="4"/>
  <c r="R106" i="4"/>
  <c r="Q106" i="4"/>
  <c r="H106" i="4"/>
  <c r="O64" i="4"/>
  <c r="N64" i="4"/>
  <c r="M64" i="4"/>
  <c r="L64" i="4"/>
  <c r="K64" i="4"/>
  <c r="J64" i="4"/>
  <c r="I64" i="4"/>
  <c r="G64" i="4"/>
  <c r="F64" i="4"/>
  <c r="E64" i="4"/>
  <c r="D64" i="4"/>
  <c r="P64" i="4"/>
  <c r="S64" i="4"/>
  <c r="R64" i="4"/>
  <c r="Q64" i="4"/>
  <c r="H64" i="4"/>
  <c r="R76" i="4"/>
  <c r="S76" i="4"/>
  <c r="N76" i="4"/>
  <c r="D76" i="4"/>
  <c r="E76" i="4"/>
  <c r="Q76" i="4"/>
  <c r="H76" i="4"/>
  <c r="J76" i="4"/>
  <c r="K76" i="4"/>
  <c r="F76" i="4"/>
  <c r="G76" i="4"/>
  <c r="L76" i="4"/>
  <c r="M76" i="4"/>
  <c r="O76" i="4"/>
  <c r="P76" i="4"/>
  <c r="I76" i="4"/>
  <c r="M12" i="4"/>
  <c r="N12" i="4"/>
  <c r="O12" i="4"/>
  <c r="D12" i="4"/>
  <c r="Q12" i="4"/>
  <c r="R12" i="4"/>
  <c r="S12" i="4"/>
  <c r="E12" i="4"/>
  <c r="F12" i="4"/>
  <c r="G12" i="4"/>
  <c r="I12" i="4"/>
  <c r="J12" i="4"/>
  <c r="K12" i="4"/>
  <c r="P12" i="4"/>
  <c r="G44" i="4"/>
  <c r="F44" i="4"/>
  <c r="E44" i="4"/>
  <c r="D44" i="4"/>
  <c r="P44" i="4"/>
  <c r="J44" i="4"/>
  <c r="H44" i="4"/>
  <c r="R44" i="4"/>
  <c r="Q44" i="4"/>
  <c r="O44" i="4"/>
  <c r="N44" i="4"/>
  <c r="M44" i="4"/>
  <c r="L44" i="4"/>
  <c r="K44" i="4"/>
  <c r="I44" i="4"/>
  <c r="S44" i="4"/>
  <c r="G32" i="4"/>
  <c r="F32" i="4"/>
  <c r="E32" i="4"/>
  <c r="D32" i="4"/>
  <c r="P32" i="4"/>
  <c r="J32" i="4"/>
  <c r="H32" i="4"/>
  <c r="R32" i="4"/>
  <c r="Q32" i="4"/>
  <c r="O32" i="4"/>
  <c r="N32" i="4"/>
  <c r="M32" i="4"/>
  <c r="L32" i="4"/>
  <c r="K32" i="4"/>
  <c r="I32" i="4"/>
  <c r="S32" i="4"/>
  <c r="E33" i="4"/>
  <c r="D33" i="4"/>
  <c r="G33" i="4"/>
  <c r="F33" i="4"/>
  <c r="R33" i="4"/>
  <c r="H33" i="4"/>
  <c r="J33" i="4"/>
  <c r="P33" i="4"/>
  <c r="M33" i="4"/>
  <c r="L33" i="4"/>
  <c r="O33" i="4"/>
  <c r="N33" i="4"/>
  <c r="I33" i="4"/>
  <c r="K33" i="4"/>
  <c r="Q33" i="4"/>
  <c r="S33" i="4"/>
  <c r="M16" i="4"/>
  <c r="N16" i="4"/>
  <c r="O16" i="4"/>
  <c r="D16" i="4"/>
  <c r="R16" i="4"/>
  <c r="P16" i="4"/>
  <c r="J16" i="4"/>
  <c r="E16" i="4"/>
  <c r="F16" i="4"/>
  <c r="G16" i="4"/>
  <c r="H16" i="4"/>
  <c r="Q16" i="4"/>
  <c r="S16" i="4"/>
  <c r="I16" i="4"/>
  <c r="K16" i="4"/>
  <c r="L16" i="4"/>
  <c r="I41" i="4"/>
  <c r="H41" i="4"/>
  <c r="K41" i="4"/>
  <c r="J41" i="4"/>
  <c r="D41" i="4"/>
  <c r="F41" i="4"/>
  <c r="M41" i="4"/>
  <c r="O41" i="4"/>
  <c r="Q41" i="4"/>
  <c r="P41" i="4"/>
  <c r="S41" i="4"/>
  <c r="E41" i="4"/>
  <c r="G41" i="4"/>
  <c r="R41" i="4"/>
  <c r="L41" i="4"/>
  <c r="N41" i="4"/>
  <c r="E72" i="4" l="1"/>
  <c r="R72" i="4"/>
  <c r="M72" i="4"/>
  <c r="I72" i="4"/>
  <c r="H8" i="4"/>
  <c r="G8" i="4"/>
  <c r="I8" i="4"/>
  <c r="I88" i="4"/>
  <c r="Q88" i="4"/>
  <c r="F88" i="4"/>
  <c r="H111" i="4"/>
  <c r="P111" i="4"/>
  <c r="G111" i="4"/>
  <c r="E82" i="4"/>
  <c r="P82" i="4"/>
  <c r="M82" i="4"/>
  <c r="D109" i="4"/>
  <c r="Q109" i="4"/>
  <c r="L109" i="4"/>
  <c r="D45" i="4"/>
  <c r="Q45" i="4"/>
  <c r="L45" i="4"/>
  <c r="E84" i="4"/>
  <c r="P84" i="4"/>
  <c r="M84" i="4"/>
  <c r="D114" i="4"/>
  <c r="Q114" i="4"/>
  <c r="P102" i="4"/>
  <c r="N116" i="4"/>
  <c r="N87" i="4"/>
  <c r="G18" i="4"/>
  <c r="L39" i="4"/>
  <c r="S70" i="4"/>
  <c r="R39" i="4"/>
  <c r="G35" i="4"/>
  <c r="L134" i="4"/>
  <c r="P133" i="4"/>
  <c r="E58" i="4"/>
  <c r="E39" i="4"/>
  <c r="I39" i="4"/>
  <c r="R134" i="4"/>
  <c r="P79" i="4"/>
  <c r="G23" i="4"/>
  <c r="M86" i="4"/>
  <c r="O117" i="4"/>
  <c r="N39" i="4"/>
  <c r="G39" i="4"/>
  <c r="O39" i="4"/>
  <c r="K39" i="4"/>
  <c r="K134" i="4"/>
  <c r="J70" i="4"/>
  <c r="I79" i="4"/>
  <c r="I133" i="4"/>
  <c r="M40" i="4"/>
  <c r="O40" i="4"/>
  <c r="I40" i="4"/>
  <c r="K40" i="4"/>
  <c r="D40" i="4"/>
  <c r="F40" i="4"/>
  <c r="Q40" i="4"/>
  <c r="S40" i="4"/>
  <c r="N88" i="4"/>
  <c r="L88" i="4"/>
  <c r="J88" i="4"/>
  <c r="H88" i="4"/>
  <c r="G88" i="4"/>
  <c r="E88" i="4"/>
  <c r="R88" i="4"/>
  <c r="P88" i="4"/>
  <c r="K109" i="4"/>
  <c r="I109" i="4"/>
  <c r="O109" i="4"/>
  <c r="M109" i="4"/>
  <c r="P109" i="4"/>
  <c r="R109" i="4"/>
  <c r="G109" i="4"/>
  <c r="E109" i="4"/>
  <c r="K45" i="4"/>
  <c r="I45" i="4"/>
  <c r="O45" i="4"/>
  <c r="M45" i="4"/>
  <c r="P45" i="4"/>
  <c r="R45" i="4"/>
  <c r="G45" i="4"/>
  <c r="E45" i="4"/>
  <c r="J114" i="4"/>
  <c r="N114" i="4"/>
  <c r="P114" i="4"/>
  <c r="R114" i="4"/>
  <c r="G114" i="4"/>
  <c r="E114" i="4"/>
  <c r="R102" i="4"/>
  <c r="E102" i="4"/>
  <c r="I102" i="4"/>
  <c r="M102" i="4"/>
  <c r="D116" i="4"/>
  <c r="H116" i="4"/>
  <c r="L116" i="4"/>
  <c r="S116" i="4"/>
  <c r="D87" i="4"/>
  <c r="H87" i="4"/>
  <c r="L87" i="4"/>
  <c r="S87" i="4"/>
  <c r="E18" i="4"/>
  <c r="I18" i="4"/>
  <c r="D18" i="4"/>
  <c r="P18" i="4"/>
  <c r="G118" i="4"/>
  <c r="E118" i="4"/>
  <c r="L118" i="4"/>
  <c r="F59" i="4"/>
  <c r="K59" i="4"/>
  <c r="D113" i="4"/>
  <c r="I113" i="4"/>
  <c r="D104" i="4"/>
  <c r="I104" i="4"/>
  <c r="N15" i="4"/>
  <c r="J15" i="4"/>
  <c r="O111" i="4"/>
  <c r="M111" i="4"/>
  <c r="K111" i="4"/>
  <c r="I111" i="4"/>
  <c r="F111" i="4"/>
  <c r="D111" i="4"/>
  <c r="S111" i="4"/>
  <c r="Q111" i="4"/>
  <c r="J84" i="4"/>
  <c r="H84" i="4"/>
  <c r="N84" i="4"/>
  <c r="L84" i="4"/>
  <c r="Q84" i="4"/>
  <c r="S84" i="4"/>
  <c r="F84" i="4"/>
  <c r="D84" i="4"/>
  <c r="S11" i="4"/>
  <c r="E11" i="4"/>
  <c r="J82" i="4"/>
  <c r="H82" i="4"/>
  <c r="N82" i="4"/>
  <c r="L82" i="4"/>
  <c r="Q82" i="4"/>
  <c r="S82" i="4"/>
  <c r="F82" i="4"/>
  <c r="D82" i="4"/>
  <c r="H23" i="4"/>
  <c r="H35" i="4"/>
  <c r="Q86" i="4"/>
  <c r="J58" i="4"/>
  <c r="S117" i="4"/>
  <c r="E19" i="4"/>
  <c r="D17" i="4"/>
  <c r="D72" i="4"/>
  <c r="F72" i="4"/>
  <c r="Q72" i="4"/>
  <c r="S72" i="4"/>
  <c r="L72" i="4"/>
  <c r="N72" i="4"/>
  <c r="H72" i="4"/>
  <c r="P39" i="4"/>
  <c r="M39" i="4"/>
  <c r="D39" i="4"/>
  <c r="F39" i="4"/>
  <c r="Q39" i="4"/>
  <c r="S39" i="4"/>
  <c r="H39" i="4"/>
  <c r="Q134" i="4"/>
  <c r="N134" i="4"/>
  <c r="N70" i="4"/>
  <c r="M79" i="4"/>
  <c r="M133" i="4"/>
  <c r="L23" i="4"/>
  <c r="L35" i="4"/>
  <c r="I86" i="4"/>
  <c r="N58" i="4"/>
  <c r="K117" i="4"/>
  <c r="D19" i="4"/>
  <c r="G17" i="4"/>
  <c r="S59" i="4"/>
  <c r="Q113" i="4"/>
  <c r="Q104" i="4"/>
  <c r="R15" i="4"/>
  <c r="L11" i="4"/>
  <c r="M11" i="4"/>
  <c r="S134" i="4"/>
  <c r="F134" i="4"/>
  <c r="D134" i="4"/>
  <c r="J134" i="4"/>
  <c r="H134" i="4"/>
  <c r="R70" i="4"/>
  <c r="G70" i="4"/>
  <c r="E70" i="4"/>
  <c r="K70" i="4"/>
  <c r="I70" i="4"/>
  <c r="O70" i="4"/>
  <c r="M70" i="4"/>
  <c r="P70" i="4"/>
  <c r="Q79" i="4"/>
  <c r="D79" i="4"/>
  <c r="F79" i="4"/>
  <c r="H79" i="4"/>
  <c r="J79" i="4"/>
  <c r="L79" i="4"/>
  <c r="N79" i="4"/>
  <c r="S79" i="4"/>
  <c r="Q133" i="4"/>
  <c r="D133" i="4"/>
  <c r="F133" i="4"/>
  <c r="H133" i="4"/>
  <c r="J133" i="4"/>
  <c r="L133" i="4"/>
  <c r="N133" i="4"/>
  <c r="S133" i="4"/>
  <c r="F23" i="4"/>
  <c r="D23" i="4"/>
  <c r="S23" i="4"/>
  <c r="Q23" i="4"/>
  <c r="O23" i="4"/>
  <c r="M23" i="4"/>
  <c r="K23" i="4"/>
  <c r="I23" i="4"/>
  <c r="F35" i="4"/>
  <c r="D35" i="4"/>
  <c r="S35" i="4"/>
  <c r="Q35" i="4"/>
  <c r="O35" i="4"/>
  <c r="M35" i="4"/>
  <c r="K35" i="4"/>
  <c r="I35" i="4"/>
  <c r="G86" i="4"/>
  <c r="E86" i="4"/>
  <c r="R86" i="4"/>
  <c r="P86" i="4"/>
  <c r="N86" i="4"/>
  <c r="L86" i="4"/>
  <c r="J86" i="4"/>
  <c r="H86" i="4"/>
  <c r="D58" i="4"/>
  <c r="F58" i="4"/>
  <c r="Q58" i="4"/>
  <c r="S58" i="4"/>
  <c r="M58" i="4"/>
  <c r="O58" i="4"/>
  <c r="I58" i="4"/>
  <c r="K58" i="4"/>
  <c r="E117" i="4"/>
  <c r="G117" i="4"/>
  <c r="P117" i="4"/>
  <c r="R117" i="4"/>
  <c r="L117" i="4"/>
  <c r="N117" i="4"/>
  <c r="H117" i="4"/>
  <c r="J117" i="4"/>
  <c r="N19" i="4"/>
  <c r="P19" i="4"/>
  <c r="J19" i="4"/>
  <c r="L19" i="4"/>
  <c r="F19" i="4"/>
  <c r="H19" i="4"/>
  <c r="Q19" i="4"/>
  <c r="S19" i="4"/>
  <c r="L17" i="4"/>
  <c r="R17" i="4"/>
  <c r="P17" i="4"/>
  <c r="E17" i="4"/>
  <c r="S17" i="4"/>
  <c r="J17" i="4"/>
  <c r="H17" i="4"/>
  <c r="N17" i="4"/>
  <c r="M134" i="4"/>
  <c r="O134" i="4"/>
  <c r="I134" i="4"/>
  <c r="E134" i="4"/>
  <c r="P134" i="4"/>
  <c r="L70" i="4"/>
  <c r="H70" i="4"/>
  <c r="D70" i="4"/>
  <c r="Q70" i="4"/>
  <c r="O79" i="4"/>
  <c r="K79" i="4"/>
  <c r="G79" i="4"/>
  <c r="R79" i="4"/>
  <c r="O133" i="4"/>
  <c r="K133" i="4"/>
  <c r="G133" i="4"/>
  <c r="R133" i="4"/>
  <c r="J23" i="4"/>
  <c r="N23" i="4"/>
  <c r="R23" i="4"/>
  <c r="E23" i="4"/>
  <c r="J35" i="4"/>
  <c r="N35" i="4"/>
  <c r="R35" i="4"/>
  <c r="E35" i="4"/>
  <c r="K86" i="4"/>
  <c r="O86" i="4"/>
  <c r="S86" i="4"/>
  <c r="D86" i="4"/>
  <c r="H58" i="4"/>
  <c r="L58" i="4"/>
  <c r="P58" i="4"/>
  <c r="G58" i="4"/>
  <c r="I117" i="4"/>
  <c r="M117" i="4"/>
  <c r="Q117" i="4"/>
  <c r="F117" i="4"/>
  <c r="R19" i="4"/>
  <c r="G19" i="4"/>
  <c r="K19" i="4"/>
  <c r="O19" i="4"/>
  <c r="M17" i="4"/>
  <c r="I17" i="4"/>
  <c r="F17" i="4"/>
  <c r="Q17" i="4"/>
  <c r="H11" i="4"/>
  <c r="P11" i="4"/>
  <c r="I11" i="4"/>
  <c r="Q11" i="4"/>
  <c r="H10" i="4"/>
  <c r="I10" i="4"/>
  <c r="J118" i="4"/>
  <c r="N118" i="4"/>
  <c r="R118" i="4"/>
  <c r="O59" i="4"/>
  <c r="M113" i="4"/>
  <c r="M104" i="4"/>
  <c r="F15" i="4"/>
  <c r="F11" i="4"/>
  <c r="J11" i="4"/>
  <c r="N11" i="4"/>
  <c r="R11" i="4"/>
  <c r="G11" i="4"/>
  <c r="K11" i="4"/>
  <c r="O11" i="4"/>
  <c r="P10" i="4"/>
  <c r="K114" i="4"/>
  <c r="I114" i="4"/>
  <c r="O114" i="4"/>
  <c r="M114" i="4"/>
  <c r="S102" i="4"/>
  <c r="Q102" i="4"/>
  <c r="F102" i="4"/>
  <c r="D102" i="4"/>
  <c r="J102" i="4"/>
  <c r="H102" i="4"/>
  <c r="N102" i="4"/>
  <c r="L102" i="4"/>
  <c r="S10" i="4"/>
  <c r="O10" i="4"/>
  <c r="K10" i="4"/>
  <c r="G10" i="4"/>
  <c r="R10" i="4"/>
  <c r="N10" i="4"/>
  <c r="J10" i="4"/>
  <c r="F10" i="4"/>
  <c r="P116" i="4"/>
  <c r="R116" i="4"/>
  <c r="E116" i="4"/>
  <c r="G116" i="4"/>
  <c r="I116" i="4"/>
  <c r="K116" i="4"/>
  <c r="M116" i="4"/>
  <c r="O116" i="4"/>
  <c r="P87" i="4"/>
  <c r="R87" i="4"/>
  <c r="E87" i="4"/>
  <c r="G87" i="4"/>
  <c r="I87" i="4"/>
  <c r="K87" i="4"/>
  <c r="M87" i="4"/>
  <c r="O87" i="4"/>
  <c r="Q18" i="4"/>
  <c r="S18" i="4"/>
  <c r="M18" i="4"/>
  <c r="O18" i="4"/>
  <c r="J18" i="4"/>
  <c r="L18" i="4"/>
  <c r="F18" i="4"/>
  <c r="H18" i="4"/>
  <c r="F118" i="4"/>
  <c r="D118" i="4"/>
  <c r="Q118" i="4"/>
  <c r="S118" i="4"/>
  <c r="I118" i="4"/>
  <c r="O118" i="4"/>
  <c r="M118" i="4"/>
  <c r="K118" i="4"/>
  <c r="G59" i="4"/>
  <c r="E59" i="4"/>
  <c r="P59" i="4"/>
  <c r="R59" i="4"/>
  <c r="H59" i="4"/>
  <c r="N59" i="4"/>
  <c r="L59" i="4"/>
  <c r="J59" i="4"/>
  <c r="E113" i="4"/>
  <c r="G113" i="4"/>
  <c r="R113" i="4"/>
  <c r="P113" i="4"/>
  <c r="J113" i="4"/>
  <c r="L113" i="4"/>
  <c r="N113" i="4"/>
  <c r="H113" i="4"/>
  <c r="E104" i="4"/>
  <c r="G104" i="4"/>
  <c r="R104" i="4"/>
  <c r="P104" i="4"/>
  <c r="J104" i="4"/>
  <c r="L104" i="4"/>
  <c r="N104" i="4"/>
  <c r="H104" i="4"/>
  <c r="M15" i="4"/>
  <c r="O15" i="4"/>
  <c r="Q15" i="4"/>
  <c r="S15" i="4"/>
  <c r="E15" i="4"/>
  <c r="G15" i="4"/>
  <c r="I15" i="4"/>
  <c r="K15" i="4"/>
  <c r="I59" i="4"/>
  <c r="M59" i="4"/>
  <c r="Q59" i="4"/>
  <c r="D59" i="4"/>
  <c r="K113" i="4"/>
  <c r="O113" i="4"/>
  <c r="S113" i="4"/>
  <c r="F113" i="4"/>
  <c r="K104" i="4"/>
  <c r="O104" i="4"/>
  <c r="S104" i="4"/>
  <c r="F104" i="4"/>
  <c r="L15" i="4"/>
  <c r="H15" i="4"/>
  <c r="D15" i="4"/>
  <c r="P15" i="4"/>
  <c r="D10" i="4"/>
  <c r="L10" i="4"/>
  <c r="E10" i="4"/>
  <c r="M10" i="4"/>
  <c r="H12" i="4"/>
  <c r="N136" i="4" l="1"/>
  <c r="Q136" i="4"/>
  <c r="O136" i="4"/>
  <c r="P136" i="4"/>
  <c r="R136" i="4" l="1"/>
</calcChain>
</file>

<file path=xl/sharedStrings.xml><?xml version="1.0" encoding="utf-8"?>
<sst xmlns="http://schemas.openxmlformats.org/spreadsheetml/2006/main" count="316" uniqueCount="98">
  <si>
    <t>الرقم</t>
  </si>
  <si>
    <t>الصنف</t>
  </si>
  <si>
    <t>الوحده</t>
  </si>
  <si>
    <t>لتر</t>
  </si>
  <si>
    <t>كجم</t>
  </si>
  <si>
    <t>كود الترحيل</t>
  </si>
  <si>
    <t>سداد</t>
  </si>
  <si>
    <t>التاريخ</t>
  </si>
  <si>
    <t>أسم العميل</t>
  </si>
  <si>
    <t>رقم الفاتوره</t>
  </si>
  <si>
    <t>كود</t>
  </si>
  <si>
    <t>العدد</t>
  </si>
  <si>
    <t>بيان</t>
  </si>
  <si>
    <t>سعر الوحده</t>
  </si>
  <si>
    <t>اجمالى الفاتوره</t>
  </si>
  <si>
    <t>الاجمالى بعد الخصم</t>
  </si>
  <si>
    <t>رقم الاذن</t>
  </si>
  <si>
    <t>القيمه بالجنيه</t>
  </si>
  <si>
    <t>خصومات أخرى</t>
  </si>
  <si>
    <t>اجمالى المديونيه</t>
  </si>
  <si>
    <t>ملاحظات</t>
  </si>
  <si>
    <t>الاجمالى</t>
  </si>
  <si>
    <t>كشف حساب عميل</t>
  </si>
  <si>
    <t>اسم العميل</t>
  </si>
  <si>
    <t>العنوان</t>
  </si>
  <si>
    <t>فرع الشركه</t>
  </si>
  <si>
    <t>المندوب</t>
  </si>
  <si>
    <t>رتبة الكود</t>
  </si>
  <si>
    <t>الكود المرحل</t>
  </si>
  <si>
    <t>فرز الكود</t>
  </si>
  <si>
    <t>المبالغ المحصله</t>
  </si>
  <si>
    <t>شافعى</t>
  </si>
  <si>
    <t>الكود</t>
  </si>
  <si>
    <t>فاتورة</t>
  </si>
  <si>
    <t>المحافظة</t>
  </si>
  <si>
    <t>المنظقة</t>
  </si>
  <si>
    <t>رصيد سابق</t>
  </si>
  <si>
    <t>فاتوره</t>
  </si>
  <si>
    <t>مرتجع</t>
  </si>
  <si>
    <t/>
  </si>
  <si>
    <t>خصم</t>
  </si>
  <si>
    <t>م</t>
  </si>
  <si>
    <t>التليفون</t>
  </si>
  <si>
    <t xml:space="preserve">فاتوره </t>
  </si>
  <si>
    <t>2014 بعد الخصم</t>
  </si>
  <si>
    <t>2015 بعد الخصم</t>
  </si>
  <si>
    <t xml:space="preserve">يومية عملاء اختبار  </t>
  </si>
  <si>
    <t>العزبه</t>
  </si>
  <si>
    <t>القاهرة</t>
  </si>
  <si>
    <t>0000111</t>
  </si>
  <si>
    <t>0000112</t>
  </si>
  <si>
    <t>0000113</t>
  </si>
  <si>
    <t>0000114</t>
  </si>
  <si>
    <t>عبدالموجود</t>
  </si>
  <si>
    <t>رمسيس</t>
  </si>
  <si>
    <t>عكاشه</t>
  </si>
  <si>
    <t>فرجللو</t>
  </si>
  <si>
    <t>بسمتيو</t>
  </si>
  <si>
    <t>فكهانيو</t>
  </si>
  <si>
    <t>برسوكو</t>
  </si>
  <si>
    <t>المنطقه</t>
  </si>
  <si>
    <t>الحى</t>
  </si>
  <si>
    <t>النزله</t>
  </si>
  <si>
    <t>الوادى</t>
  </si>
  <si>
    <t>قنا</t>
  </si>
  <si>
    <t>المنيا</t>
  </si>
  <si>
    <t>شمال الصعيد</t>
  </si>
  <si>
    <t>جنوب الصعيد</t>
  </si>
  <si>
    <t>الجيزه</t>
  </si>
  <si>
    <t>الفرع</t>
  </si>
  <si>
    <t>شهر</t>
  </si>
  <si>
    <t xml:space="preserve">سداد </t>
  </si>
  <si>
    <t>صافى الخصم</t>
  </si>
  <si>
    <t>صافى المديونيه</t>
  </si>
  <si>
    <t>يناير</t>
  </si>
  <si>
    <t>مجموع</t>
  </si>
  <si>
    <t>فبراير</t>
  </si>
  <si>
    <t>مارس</t>
  </si>
  <si>
    <t>أبريل</t>
  </si>
  <si>
    <t>مايو</t>
  </si>
  <si>
    <t>يونيو</t>
  </si>
  <si>
    <t>يوليو</t>
  </si>
  <si>
    <t>اغسطس</t>
  </si>
  <si>
    <t>سبتمبر</t>
  </si>
  <si>
    <t>أكتوبر</t>
  </si>
  <si>
    <t>نوفمبر</t>
  </si>
  <si>
    <t>ديسمبر</t>
  </si>
  <si>
    <t>أجمالى العام</t>
  </si>
  <si>
    <t>الاسم</t>
  </si>
  <si>
    <t>البيان</t>
  </si>
  <si>
    <t>مجموع الدين</t>
  </si>
  <si>
    <t>السداد</t>
  </si>
  <si>
    <t>الباقى من الدين</t>
  </si>
  <si>
    <t>عكاشة</t>
  </si>
  <si>
    <t xml:space="preserve">محمد </t>
  </si>
  <si>
    <t>عصام</t>
  </si>
  <si>
    <t>على</t>
  </si>
  <si>
    <t>محمد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</si>
</sst>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1"/>
      <color theme="1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sz val="1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  <font>
      <b/>
      <sz val="13"/>
      <color theme="1"/>
      <name val="Arial"/>
      <family val="2"/>
    </font>
    <font>
      <b/>
      <sz val="14"/>
      <color theme="1"/>
      <name val="Arial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b/>
      <sz val="6"/>
      <color theme="1"/>
      <name val="Arial"/>
      <family val="2"/>
    </font>
    <font>
      <sz val="18"/>
      <color theme="1"/>
      <name val="PT Bold Heading"/>
      <charset val="178"/>
    </font>
    <font>
      <sz val="36"/>
      <color theme="1"/>
      <name val="PT Bold Heading"/>
      <charset val="178"/>
    </font>
    <font>
      <sz val="14"/>
      <color theme="1"/>
      <name val="PT Bold Heading"/>
      <charset val="178"/>
    </font>
    <font>
      <sz val="10"/>
      <name val="Arial"/>
      <family val="2"/>
    </font>
    <font>
      <sz val="14"/>
      <name val="Arial"/>
      <family val="2"/>
    </font>
    <font>
      <sz val="14"/>
      <color rgb="FFC00000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6"/>
      <color rgb="FFC0000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6"/>
      <color rgb="FFC00000"/>
      <name val="Arial"/>
      <family val="2"/>
    </font>
    <font>
      <sz val="16"/>
      <color rgb="FF002060"/>
      <name val="Arial"/>
      <family val="2"/>
    </font>
    <font>
      <b/>
      <sz val="16"/>
      <color theme="5" tint="-0.249977111117893"/>
      <name val="Arial"/>
      <family val="2"/>
    </font>
    <font>
      <b/>
      <sz val="14"/>
      <color rgb="FFC00000"/>
      <name val="Calibri"/>
      <family val="2"/>
    </font>
    <font>
      <b/>
      <sz val="14"/>
      <color rgb="FF002060"/>
      <name val="Calibri"/>
      <family val="2"/>
    </font>
    <font>
      <b/>
      <sz val="11"/>
      <color rgb="FFC00000"/>
      <name val="Arial"/>
      <family val="2"/>
    </font>
    <font>
      <u/>
      <sz val="10"/>
      <color theme="10"/>
      <name val="Arial"/>
      <family val="2"/>
    </font>
    <font>
      <b/>
      <sz val="14"/>
      <color rgb="FF7030A0"/>
      <name val="Arial"/>
      <family val="2"/>
    </font>
    <font>
      <b/>
      <sz val="11"/>
      <color rgb="FF7030A0"/>
      <name val="Arial"/>
      <family val="2"/>
    </font>
    <font>
      <b/>
      <sz val="11"/>
      <name val="Arial"/>
      <family val="2"/>
    </font>
    <font>
      <b/>
      <sz val="14"/>
      <color rgb="FFC00000"/>
      <name val="Arial"/>
      <family val="2"/>
    </font>
    <font>
      <b/>
      <sz val="11"/>
      <color theme="5" tint="-0.249977111117893"/>
      <name val="Arial"/>
      <family val="2"/>
    </font>
    <font>
      <b/>
      <sz val="18"/>
      <color theme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29" fillId="0" borderId="0" applyNumberFormat="0" applyFill="0" applyBorder="0" applyAlignment="0" applyProtection="0"/>
  </cellStyleXfs>
  <cellXfs count="26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shrinkToFit="1"/>
    </xf>
    <xf numFmtId="0" fontId="0" fillId="0" borderId="0" xfId="0" applyAlignment="1">
      <alignment shrinkToFit="1"/>
    </xf>
    <xf numFmtId="0" fontId="0" fillId="0" borderId="2" xfId="0" applyBorder="1"/>
    <xf numFmtId="0" fontId="0" fillId="0" borderId="2" xfId="0" applyBorder="1" applyAlignment="1">
      <alignment shrinkToFit="1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Protection="1"/>
    <xf numFmtId="0" fontId="0" fillId="0" borderId="0" xfId="0" applyAlignment="1" applyProtection="1">
      <alignment shrinkToFit="1"/>
    </xf>
    <xf numFmtId="49" fontId="0" fillId="0" borderId="0" xfId="0" applyNumberFormat="1"/>
    <xf numFmtId="0" fontId="5" fillId="6" borderId="25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49" fontId="5" fillId="6" borderId="32" xfId="0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0" fillId="0" borderId="33" xfId="0" applyNumberFormat="1" applyBorder="1"/>
    <xf numFmtId="49" fontId="0" fillId="0" borderId="23" xfId="0" applyNumberFormat="1" applyBorder="1"/>
    <xf numFmtId="0" fontId="5" fillId="0" borderId="9" xfId="0" applyFont="1" applyBorder="1" applyAlignment="1">
      <alignment horizontal="center" vertical="center"/>
    </xf>
    <xf numFmtId="0" fontId="0" fillId="0" borderId="9" xfId="0" applyBorder="1"/>
    <xf numFmtId="49" fontId="0" fillId="0" borderId="24" xfId="0" applyNumberFormat="1" applyBorder="1"/>
    <xf numFmtId="0" fontId="6" fillId="0" borderId="1" xfId="0" applyFont="1" applyBorder="1" applyAlignment="1" applyProtection="1">
      <alignment horizontal="center" vertical="center"/>
    </xf>
    <xf numFmtId="0" fontId="0" fillId="5" borderId="0" xfId="0" applyFill="1" applyProtection="1"/>
    <xf numFmtId="0" fontId="6" fillId="5" borderId="1" xfId="0" applyFont="1" applyFill="1" applyBorder="1" applyAlignment="1" applyProtection="1">
      <alignment horizontal="center" vertical="center"/>
    </xf>
    <xf numFmtId="14" fontId="6" fillId="0" borderId="12" xfId="0" applyNumberFormat="1" applyFont="1" applyBorder="1" applyAlignment="1" applyProtection="1">
      <alignment horizontal="center" vertical="center" shrinkToFit="1"/>
    </xf>
    <xf numFmtId="14" fontId="6" fillId="5" borderId="12" xfId="0" applyNumberFormat="1" applyFont="1" applyFill="1" applyBorder="1" applyAlignment="1" applyProtection="1">
      <alignment horizontal="center" vertical="center" shrinkToFit="1"/>
    </xf>
    <xf numFmtId="14" fontId="6" fillId="0" borderId="0" xfId="0" applyNumberFormat="1" applyFont="1" applyProtection="1"/>
    <xf numFmtId="0" fontId="6" fillId="0" borderId="1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center" vertical="center" shrinkToFit="1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34" xfId="0" applyFont="1" applyBorder="1" applyAlignment="1" applyProtection="1">
      <alignment vertical="center"/>
    </xf>
    <xf numFmtId="0" fontId="6" fillId="0" borderId="0" xfId="0" applyNumberFormat="1" applyFont="1" applyAlignment="1" applyProtection="1">
      <alignment horizontal="center" vertical="center" shrinkToFit="1"/>
    </xf>
    <xf numFmtId="164" fontId="6" fillId="2" borderId="21" xfId="0" applyNumberFormat="1" applyFont="1" applyFill="1" applyBorder="1" applyAlignment="1" applyProtection="1">
      <alignment horizontal="center" vertical="center" shrinkToFit="1"/>
    </xf>
    <xf numFmtId="0" fontId="6" fillId="2" borderId="21" xfId="0" applyNumberFormat="1" applyFont="1" applyFill="1" applyBorder="1" applyAlignment="1" applyProtection="1">
      <alignment horizontal="center" vertical="center" shrinkToFit="1"/>
    </xf>
    <xf numFmtId="2" fontId="6" fillId="2" borderId="22" xfId="0" applyNumberFormat="1" applyFont="1" applyFill="1" applyBorder="1" applyAlignment="1" applyProtection="1">
      <alignment horizontal="center" vertical="center" shrinkToFit="1"/>
    </xf>
    <xf numFmtId="164" fontId="6" fillId="2" borderId="22" xfId="0" applyNumberFormat="1" applyFont="1" applyFill="1" applyBorder="1" applyAlignment="1" applyProtection="1">
      <alignment horizontal="center" vertical="center" shrinkToFit="1"/>
    </xf>
    <xf numFmtId="0" fontId="6" fillId="0" borderId="0" xfId="0" applyFont="1" applyProtection="1"/>
    <xf numFmtId="164" fontId="6" fillId="0" borderId="0" xfId="0" applyNumberFormat="1" applyFont="1" applyAlignment="1" applyProtection="1">
      <alignment shrinkToFit="1"/>
    </xf>
    <xf numFmtId="0" fontId="6" fillId="0" borderId="0" xfId="0" applyNumberFormat="1" applyFont="1" applyAlignment="1" applyProtection="1">
      <alignment shrinkToFit="1"/>
    </xf>
    <xf numFmtId="14" fontId="6" fillId="0" borderId="17" xfId="0" applyNumberFormat="1" applyFont="1" applyBorder="1" applyAlignment="1" applyProtection="1">
      <alignment horizontal="center" vertical="center" shrinkToFit="1"/>
    </xf>
    <xf numFmtId="0" fontId="6" fillId="4" borderId="1" xfId="0" applyFont="1" applyFill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 shrinkToFit="1"/>
    </xf>
    <xf numFmtId="0" fontId="6" fillId="0" borderId="1" xfId="0" applyNumberFormat="1" applyFont="1" applyBorder="1" applyAlignment="1" applyProtection="1">
      <alignment horizontal="center" vertical="center" shrinkToFit="1"/>
    </xf>
    <xf numFmtId="2" fontId="6" fillId="0" borderId="13" xfId="0" applyNumberFormat="1" applyFont="1" applyBorder="1" applyAlignment="1" applyProtection="1">
      <alignment horizontal="center" vertical="center" shrinkToFit="1"/>
    </xf>
    <xf numFmtId="164" fontId="6" fillId="0" borderId="13" xfId="0" applyNumberFormat="1" applyFont="1" applyBorder="1" applyAlignment="1" applyProtection="1">
      <alignment horizontal="center" vertical="center" shrinkToFit="1"/>
    </xf>
    <xf numFmtId="14" fontId="6" fillId="5" borderId="17" xfId="0" applyNumberFormat="1" applyFont="1" applyFill="1" applyBorder="1" applyAlignment="1" applyProtection="1">
      <alignment horizontal="center" vertical="center" shrinkToFit="1"/>
    </xf>
    <xf numFmtId="164" fontId="6" fillId="5" borderId="1" xfId="0" applyNumberFormat="1" applyFont="1" applyFill="1" applyBorder="1" applyAlignment="1" applyProtection="1">
      <alignment horizontal="center" vertical="center" shrinkToFit="1"/>
    </xf>
    <xf numFmtId="0" fontId="6" fillId="5" borderId="1" xfId="0" applyNumberFormat="1" applyFont="1" applyFill="1" applyBorder="1" applyAlignment="1" applyProtection="1">
      <alignment horizontal="center" vertical="center" shrinkToFit="1"/>
    </xf>
    <xf numFmtId="2" fontId="6" fillId="5" borderId="13" xfId="0" applyNumberFormat="1" applyFont="1" applyFill="1" applyBorder="1" applyAlignment="1" applyProtection="1">
      <alignment horizontal="center" vertical="center" shrinkToFit="1"/>
    </xf>
    <xf numFmtId="164" fontId="6" fillId="5" borderId="13" xfId="0" applyNumberFormat="1" applyFont="1" applyFill="1" applyBorder="1" applyAlignment="1" applyProtection="1">
      <alignment horizontal="center" vertical="center" shrinkToFit="1"/>
    </xf>
    <xf numFmtId="0" fontId="6" fillId="0" borderId="14" xfId="0" applyFont="1" applyBorder="1" applyAlignment="1" applyProtection="1">
      <alignment horizontal="center" vertical="center"/>
    </xf>
    <xf numFmtId="0" fontId="4" fillId="8" borderId="21" xfId="0" applyFont="1" applyFill="1" applyBorder="1" applyAlignment="1">
      <alignment horizontal="center" vertical="center" shrinkToFit="1"/>
    </xf>
    <xf numFmtId="164" fontId="8" fillId="0" borderId="0" xfId="0" applyNumberFormat="1" applyFont="1" applyAlignment="1">
      <alignment horizontal="center" vertical="center" shrinkToFit="1"/>
    </xf>
    <xf numFmtId="14" fontId="4" fillId="8" borderId="3" xfId="0" applyNumberFormat="1" applyFont="1" applyFill="1" applyBorder="1" applyAlignment="1">
      <alignment vertical="center" shrinkToFit="1"/>
    </xf>
    <xf numFmtId="14" fontId="4" fillId="8" borderId="19" xfId="0" applyNumberFormat="1" applyFont="1" applyFill="1" applyBorder="1" applyAlignment="1">
      <alignment vertical="center" shrinkToFit="1"/>
    </xf>
    <xf numFmtId="0" fontId="8" fillId="8" borderId="21" xfId="0" applyFont="1" applyFill="1" applyBorder="1" applyAlignment="1">
      <alignment horizontal="center" vertical="center" wrapText="1"/>
    </xf>
    <xf numFmtId="0" fontId="4" fillId="8" borderId="21" xfId="0" applyNumberFormat="1" applyFont="1" applyFill="1" applyBorder="1" applyAlignment="1">
      <alignment horizontal="center" vertical="center" shrinkToFit="1"/>
    </xf>
    <xf numFmtId="164" fontId="4" fillId="2" borderId="9" xfId="0" applyNumberFormat="1" applyFont="1" applyFill="1" applyBorder="1" applyAlignment="1">
      <alignment horizontal="center" vertical="center" shrinkToFit="1"/>
    </xf>
    <xf numFmtId="0" fontId="8" fillId="0" borderId="0" xfId="0" applyFont="1"/>
    <xf numFmtId="14" fontId="4" fillId="0" borderId="17" xfId="0" applyNumberFormat="1" applyFont="1" applyBorder="1" applyAlignment="1">
      <alignment horizontal="center" vertical="center" shrinkToFit="1"/>
    </xf>
    <xf numFmtId="14" fontId="4" fillId="0" borderId="1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shrinkToFit="1"/>
    </xf>
    <xf numFmtId="164" fontId="9" fillId="0" borderId="1" xfId="0" applyNumberFormat="1" applyFont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164" fontId="4" fillId="0" borderId="23" xfId="0" applyNumberFormat="1" applyFont="1" applyBorder="1" applyAlignment="1">
      <alignment horizontal="center" vertical="center" shrinkToFit="1"/>
    </xf>
    <xf numFmtId="164" fontId="4" fillId="3" borderId="24" xfId="0" applyNumberFormat="1" applyFont="1" applyFill="1" applyBorder="1" applyAlignment="1">
      <alignment horizontal="center" vertical="center" shrinkToFit="1"/>
    </xf>
    <xf numFmtId="14" fontId="8" fillId="0" borderId="0" xfId="0" applyNumberFormat="1" applyFont="1"/>
    <xf numFmtId="0" fontId="9" fillId="0" borderId="0" xfId="0" applyFont="1"/>
    <xf numFmtId="164" fontId="8" fillId="0" borderId="0" xfId="0" applyNumberFormat="1" applyFont="1" applyAlignment="1">
      <alignment shrinkToFit="1"/>
    </xf>
    <xf numFmtId="164" fontId="9" fillId="0" borderId="0" xfId="0" applyNumberFormat="1" applyFont="1" applyAlignment="1">
      <alignment shrinkToFit="1"/>
    </xf>
    <xf numFmtId="0" fontId="8" fillId="0" borderId="0" xfId="0" applyNumberFormat="1" applyFont="1" applyAlignment="1">
      <alignment shrinkToFit="1"/>
    </xf>
    <xf numFmtId="164" fontId="4" fillId="8" borderId="21" xfId="0" applyNumberFormat="1" applyFont="1" applyFill="1" applyBorder="1" applyAlignment="1">
      <alignment horizontal="center" vertical="center" wrapText="1" shrinkToFit="1"/>
    </xf>
    <xf numFmtId="14" fontId="4" fillId="8" borderId="25" xfId="0" applyNumberFormat="1" applyFont="1" applyFill="1" applyBorder="1" applyAlignment="1">
      <alignment horizontal="center" vertical="center" shrinkToFit="1"/>
    </xf>
    <xf numFmtId="14" fontId="4" fillId="8" borderId="31" xfId="0" applyNumberFormat="1" applyFont="1" applyFill="1" applyBorder="1" applyAlignment="1">
      <alignment horizontal="center" vertical="center" shrinkToFit="1"/>
    </xf>
    <xf numFmtId="14" fontId="4" fillId="8" borderId="32" xfId="0" applyNumberFormat="1" applyFont="1" applyFill="1" applyBorder="1" applyAlignment="1">
      <alignment horizontal="center" vertical="center" shrinkToFit="1"/>
    </xf>
    <xf numFmtId="14" fontId="4" fillId="8" borderId="36" xfId="0" applyNumberFormat="1" applyFont="1" applyFill="1" applyBorder="1" applyAlignment="1">
      <alignment horizontal="center" vertical="center" shrinkToFit="1"/>
    </xf>
    <xf numFmtId="14" fontId="6" fillId="9" borderId="37" xfId="0" applyNumberFormat="1" applyFont="1" applyFill="1" applyBorder="1" applyAlignment="1" applyProtection="1">
      <alignment horizontal="center" vertical="center" shrinkToFit="1"/>
    </xf>
    <xf numFmtId="14" fontId="6" fillId="9" borderId="35" xfId="0" applyNumberFormat="1" applyFont="1" applyFill="1" applyBorder="1" applyAlignment="1" applyProtection="1">
      <alignment horizontal="center" vertical="center" shrinkToFit="1"/>
    </xf>
    <xf numFmtId="0" fontId="6" fillId="9" borderId="16" xfId="0" applyFont="1" applyFill="1" applyBorder="1" applyAlignment="1" applyProtection="1">
      <alignment horizontal="center" vertical="center" wrapText="1"/>
    </xf>
    <xf numFmtId="0" fontId="6" fillId="9" borderId="9" xfId="0" applyFont="1" applyFill="1" applyBorder="1" applyAlignment="1" applyProtection="1">
      <alignment horizontal="center" vertical="center" shrinkToFit="1"/>
    </xf>
    <xf numFmtId="164" fontId="6" fillId="9" borderId="24" xfId="0" applyNumberFormat="1" applyFont="1" applyFill="1" applyBorder="1" applyAlignment="1" applyProtection="1">
      <alignment horizontal="center" vertical="center" shrinkToFit="1"/>
    </xf>
    <xf numFmtId="0" fontId="6" fillId="9" borderId="8" xfId="0" applyNumberFormat="1" applyFont="1" applyFill="1" applyBorder="1" applyAlignment="1" applyProtection="1">
      <alignment horizontal="center" vertical="center" shrinkToFit="1"/>
    </xf>
    <xf numFmtId="0" fontId="6" fillId="9" borderId="9" xfId="0" applyNumberFormat="1" applyFont="1" applyFill="1" applyBorder="1" applyAlignment="1" applyProtection="1">
      <alignment horizontal="center" vertical="center" shrinkToFit="1"/>
    </xf>
    <xf numFmtId="14" fontId="4" fillId="7" borderId="17" xfId="0" applyNumberFormat="1" applyFont="1" applyFill="1" applyBorder="1" applyAlignment="1">
      <alignment horizontal="center" vertical="center" shrinkToFit="1"/>
    </xf>
    <xf numFmtId="14" fontId="4" fillId="7" borderId="1" xfId="0" applyNumberFormat="1" applyFont="1" applyFill="1" applyBorder="1" applyAlignment="1">
      <alignment horizontal="center" vertical="center" shrinkToFit="1"/>
    </xf>
    <xf numFmtId="0" fontId="9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 shrinkToFit="1"/>
    </xf>
    <xf numFmtId="164" fontId="9" fillId="7" borderId="1" xfId="0" applyNumberFormat="1" applyFont="1" applyFill="1" applyBorder="1" applyAlignment="1">
      <alignment horizontal="center" vertical="center" shrinkToFit="1"/>
    </xf>
    <xf numFmtId="0" fontId="4" fillId="7" borderId="1" xfId="0" applyNumberFormat="1" applyFont="1" applyFill="1" applyBorder="1" applyAlignment="1">
      <alignment horizontal="center" vertical="center" shrinkToFit="1"/>
    </xf>
    <xf numFmtId="164" fontId="4" fillId="7" borderId="23" xfId="0" applyNumberFormat="1" applyFont="1" applyFill="1" applyBorder="1" applyAlignment="1">
      <alignment horizontal="center" vertical="center" shrinkToFit="1"/>
    </xf>
    <xf numFmtId="0" fontId="8" fillId="0" borderId="0" xfId="0" applyFont="1" applyProtection="1"/>
    <xf numFmtId="0" fontId="8" fillId="9" borderId="9" xfId="0" applyFont="1" applyFill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7" fillId="2" borderId="16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 shrinkToFit="1"/>
    </xf>
    <xf numFmtId="164" fontId="4" fillId="8" borderId="27" xfId="0" applyNumberFormat="1" applyFont="1" applyFill="1" applyBorder="1" applyAlignment="1">
      <alignment horizontal="center" vertical="center" shrinkToFit="1"/>
    </xf>
    <xf numFmtId="164" fontId="4" fillId="8" borderId="28" xfId="0" applyNumberFormat="1" applyFont="1" applyFill="1" applyBorder="1" applyAlignment="1">
      <alignment horizontal="center" vertical="center" shrinkToFit="1"/>
    </xf>
    <xf numFmtId="164" fontId="4" fillId="8" borderId="20" xfId="0" applyNumberFormat="1" applyFont="1" applyFill="1" applyBorder="1" applyAlignment="1">
      <alignment horizontal="center" vertical="center" shrinkToFit="1"/>
    </xf>
    <xf numFmtId="164" fontId="6" fillId="9" borderId="6" xfId="0" applyNumberFormat="1" applyFont="1" applyFill="1" applyBorder="1" applyAlignment="1" applyProtection="1">
      <alignment horizontal="center" vertical="center" shrinkToFit="1"/>
    </xf>
    <xf numFmtId="164" fontId="6" fillId="9" borderId="11" xfId="0" applyNumberFormat="1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0" fontId="6" fillId="2" borderId="20" xfId="0" applyFont="1" applyFill="1" applyBorder="1" applyAlignment="1" applyProtection="1">
      <alignment horizontal="center" vertical="center" shrinkToFit="1"/>
    </xf>
    <xf numFmtId="0" fontId="6" fillId="2" borderId="21" xfId="0" applyFont="1" applyFill="1" applyBorder="1" applyAlignment="1" applyProtection="1">
      <alignment horizontal="center" vertical="center" shrinkToFit="1"/>
    </xf>
    <xf numFmtId="164" fontId="6" fillId="9" borderId="4" xfId="0" applyNumberFormat="1" applyFont="1" applyFill="1" applyBorder="1" applyAlignment="1" applyProtection="1">
      <alignment horizontal="center" vertical="center" shrinkToFit="1"/>
    </xf>
    <xf numFmtId="164" fontId="6" fillId="9" borderId="5" xfId="0" applyNumberFormat="1" applyFont="1" applyFill="1" applyBorder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164" fontId="6" fillId="9" borderId="3" xfId="0" applyNumberFormat="1" applyFont="1" applyFill="1" applyBorder="1" applyAlignment="1" applyProtection="1">
      <alignment horizontal="center" vertical="center" wrapText="1"/>
    </xf>
    <xf numFmtId="164" fontId="6" fillId="9" borderId="10" xfId="0" applyNumberFormat="1" applyFont="1" applyFill="1" applyBorder="1" applyAlignment="1" applyProtection="1">
      <alignment horizontal="center" vertical="center" wrapText="1"/>
    </xf>
    <xf numFmtId="164" fontId="6" fillId="9" borderId="25" xfId="0" applyNumberFormat="1" applyFont="1" applyFill="1" applyBorder="1" applyAlignment="1" applyProtection="1">
      <alignment horizontal="center" vertical="center" wrapText="1"/>
    </xf>
    <xf numFmtId="164" fontId="6" fillId="9" borderId="26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4" fontId="6" fillId="9" borderId="15" xfId="0" applyNumberFormat="1" applyFont="1" applyFill="1" applyBorder="1" applyAlignment="1" applyProtection="1">
      <alignment horizontal="center" vertical="center" shrinkToFit="1"/>
    </xf>
    <xf numFmtId="14" fontId="6" fillId="9" borderId="16" xfId="0" applyNumberFormat="1" applyFont="1" applyFill="1" applyBorder="1" applyAlignment="1" applyProtection="1">
      <alignment horizontal="center" vertical="center" shrinkToFit="1"/>
    </xf>
    <xf numFmtId="0" fontId="6" fillId="9" borderId="15" xfId="0" applyFont="1" applyFill="1" applyBorder="1" applyAlignment="1" applyProtection="1">
      <alignment horizontal="center" vertical="center" shrinkToFit="1"/>
    </xf>
    <xf numFmtId="0" fontId="6" fillId="9" borderId="5" xfId="0" applyFont="1" applyFill="1" applyBorder="1" applyAlignment="1" applyProtection="1">
      <alignment horizontal="center" vertical="center" shrinkToFit="1"/>
    </xf>
    <xf numFmtId="0" fontId="6" fillId="9" borderId="33" xfId="0" applyFont="1" applyFill="1" applyBorder="1" applyAlignment="1" applyProtection="1">
      <alignment horizontal="center" vertical="center" shrinkToFit="1"/>
    </xf>
    <xf numFmtId="0" fontId="14" fillId="0" borderId="1" xfId="1" applyFont="1" applyBorder="1" applyAlignment="1">
      <alignment horizontal="center" vertical="center" shrinkToFit="1"/>
    </xf>
    <xf numFmtId="0" fontId="15" fillId="0" borderId="1" xfId="1" applyFont="1" applyBorder="1" applyAlignment="1">
      <alignment horizontal="center" vertical="center" shrinkToFit="1"/>
    </xf>
    <xf numFmtId="0" fontId="14" fillId="0" borderId="0" xfId="1" applyFont="1" applyAlignment="1">
      <alignment horizontal="center" vertical="center" shrinkToFit="1"/>
    </xf>
    <xf numFmtId="0" fontId="14" fillId="0" borderId="38" xfId="1" applyFont="1" applyBorder="1" applyAlignment="1">
      <alignment horizontal="center" vertical="center" shrinkToFit="1"/>
    </xf>
    <xf numFmtId="0" fontId="14" fillId="0" borderId="14" xfId="1" applyFont="1" applyBorder="1" applyAlignment="1">
      <alignment horizontal="center" vertical="center" shrinkToFit="1"/>
    </xf>
    <xf numFmtId="0" fontId="15" fillId="0" borderId="1" xfId="1" applyFont="1" applyBorder="1" applyAlignment="1">
      <alignment horizontal="center" vertical="center" shrinkToFit="1"/>
    </xf>
    <xf numFmtId="164" fontId="14" fillId="0" borderId="0" xfId="1" applyNumberFormat="1" applyFont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12" xfId="1" applyFont="1" applyBorder="1" applyAlignment="1">
      <alignment horizontal="center" vertical="center" shrinkToFit="1"/>
    </xf>
    <xf numFmtId="0" fontId="15" fillId="0" borderId="1" xfId="1" applyFont="1" applyBorder="1" applyAlignment="1">
      <alignment vertical="center" shrinkToFit="1"/>
    </xf>
    <xf numFmtId="0" fontId="14" fillId="0" borderId="39" xfId="1" applyFont="1" applyBorder="1" applyAlignment="1">
      <alignment horizontal="center" vertical="center" shrinkToFit="1"/>
    </xf>
    <xf numFmtId="0" fontId="15" fillId="0" borderId="14" xfId="1" applyFont="1" applyBorder="1" applyAlignment="1">
      <alignment horizontal="center" vertical="center" shrinkToFit="1"/>
    </xf>
    <xf numFmtId="0" fontId="14" fillId="0" borderId="0" xfId="1" applyFont="1" applyBorder="1" applyAlignment="1">
      <alignment horizontal="center" vertical="center" shrinkToFit="1"/>
    </xf>
    <xf numFmtId="0" fontId="15" fillId="0" borderId="14" xfId="1" applyFont="1" applyBorder="1" applyAlignment="1">
      <alignment horizontal="center" vertical="center" shrinkToFit="1"/>
    </xf>
    <xf numFmtId="164" fontId="14" fillId="0" borderId="0" xfId="1" applyNumberFormat="1" applyFont="1" applyBorder="1" applyAlignment="1">
      <alignment horizontal="center" vertical="center" shrinkToFit="1"/>
    </xf>
    <xf numFmtId="0" fontId="15" fillId="0" borderId="30" xfId="1" applyFont="1" applyBorder="1" applyAlignment="1">
      <alignment horizontal="center" vertical="center" shrinkToFit="1"/>
    </xf>
    <xf numFmtId="0" fontId="15" fillId="0" borderId="8" xfId="1" applyFont="1" applyBorder="1" applyAlignment="1">
      <alignment horizontal="center" vertical="center" shrinkToFit="1"/>
    </xf>
    <xf numFmtId="0" fontId="16" fillId="5" borderId="19" xfId="1" applyFont="1" applyFill="1" applyBorder="1" applyAlignment="1">
      <alignment horizontal="center" vertical="center" shrinkToFit="1"/>
    </xf>
    <xf numFmtId="0" fontId="16" fillId="5" borderId="21" xfId="1" applyFont="1" applyFill="1" applyBorder="1" applyAlignment="1">
      <alignment horizontal="center" vertical="center" shrinkToFit="1"/>
    </xf>
    <xf numFmtId="0" fontId="14" fillId="5" borderId="22" xfId="1" applyFont="1" applyFill="1" applyBorder="1" applyAlignment="1">
      <alignment horizontal="center" vertical="center" shrinkToFit="1"/>
    </xf>
    <xf numFmtId="164" fontId="14" fillId="5" borderId="22" xfId="1" applyNumberFormat="1" applyFont="1" applyFill="1" applyBorder="1" applyAlignment="1">
      <alignment horizontal="center" vertical="center" shrinkToFit="1"/>
    </xf>
    <xf numFmtId="0" fontId="16" fillId="0" borderId="0" xfId="1" applyFont="1" applyAlignment="1">
      <alignment shrinkToFit="1"/>
    </xf>
    <xf numFmtId="164" fontId="16" fillId="5" borderId="21" xfId="1" applyNumberFormat="1" applyFont="1" applyFill="1" applyBorder="1" applyAlignment="1">
      <alignment horizontal="center" vertical="center" shrinkToFit="1"/>
    </xf>
    <xf numFmtId="0" fontId="14" fillId="5" borderId="21" xfId="1" applyFont="1" applyFill="1" applyBorder="1" applyAlignment="1">
      <alignment horizontal="center" vertical="center" shrinkToFit="1"/>
    </xf>
    <xf numFmtId="0" fontId="14" fillId="4" borderId="40" xfId="1" applyFont="1" applyFill="1" applyBorder="1" applyAlignment="1">
      <alignment horizontal="center" vertical="center" shrinkToFit="1"/>
    </xf>
    <xf numFmtId="0" fontId="16" fillId="3" borderId="19" xfId="1" applyFont="1" applyFill="1" applyBorder="1" applyAlignment="1">
      <alignment horizontal="center" vertical="center" shrinkToFit="1"/>
    </xf>
    <xf numFmtId="0" fontId="16" fillId="3" borderId="21" xfId="1" applyFont="1" applyFill="1" applyBorder="1" applyAlignment="1">
      <alignment horizontal="center" vertical="center" shrinkToFit="1"/>
    </xf>
    <xf numFmtId="164" fontId="16" fillId="3" borderId="22" xfId="1" applyNumberFormat="1" applyFont="1" applyFill="1" applyBorder="1" applyAlignment="1">
      <alignment horizontal="center" vertical="center" shrinkToFit="1"/>
    </xf>
    <xf numFmtId="0" fontId="16" fillId="4" borderId="0" xfId="1" applyFont="1" applyFill="1" applyAlignment="1">
      <alignment shrinkToFit="1"/>
    </xf>
    <xf numFmtId="164" fontId="16" fillId="3" borderId="21" xfId="1" applyNumberFormat="1" applyFont="1" applyFill="1" applyBorder="1" applyAlignment="1">
      <alignment horizontal="center" vertical="center" shrinkToFit="1"/>
    </xf>
    <xf numFmtId="0" fontId="14" fillId="0" borderId="41" xfId="1" applyFont="1" applyBorder="1" applyAlignment="1">
      <alignment shrinkToFit="1"/>
    </xf>
    <xf numFmtId="14" fontId="17" fillId="4" borderId="7" xfId="1" applyNumberFormat="1" applyFont="1" applyFill="1" applyBorder="1" applyAlignment="1">
      <alignment horizontal="center" vertical="center" shrinkToFit="1"/>
    </xf>
    <xf numFmtId="0" fontId="14" fillId="4" borderId="7" xfId="1" applyFont="1" applyFill="1" applyBorder="1" applyAlignment="1">
      <alignment horizontal="center" vertical="center" shrinkToFit="1"/>
    </xf>
    <xf numFmtId="0" fontId="16" fillId="4" borderId="7" xfId="1" applyFont="1" applyFill="1" applyBorder="1" applyAlignment="1">
      <alignment horizontal="center" vertical="center" shrinkToFit="1"/>
    </xf>
    <xf numFmtId="164" fontId="14" fillId="4" borderId="13" xfId="1" applyNumberFormat="1" applyFont="1" applyFill="1" applyBorder="1" applyAlignment="1">
      <alignment horizontal="center" vertical="center" shrinkToFit="1"/>
    </xf>
    <xf numFmtId="0" fontId="13" fillId="4" borderId="0" xfId="1" applyFill="1" applyAlignment="1">
      <alignment shrinkToFit="1"/>
    </xf>
    <xf numFmtId="0" fontId="14" fillId="0" borderId="41" xfId="1" applyFont="1" applyBorder="1" applyAlignment="1">
      <alignment shrinkToFit="1"/>
    </xf>
    <xf numFmtId="164" fontId="14" fillId="4" borderId="7" xfId="1" applyNumberFormat="1" applyFont="1" applyFill="1" applyBorder="1" applyAlignment="1">
      <alignment horizontal="center" vertical="center" shrinkToFit="1"/>
    </xf>
    <xf numFmtId="14" fontId="17" fillId="0" borderId="1" xfId="1" applyNumberFormat="1" applyFont="1" applyBorder="1" applyAlignment="1">
      <alignment horizontal="center" vertical="center" shrinkToFit="1"/>
    </xf>
    <xf numFmtId="0" fontId="16" fillId="4" borderId="1" xfId="1" applyFont="1" applyFill="1" applyBorder="1" applyAlignment="1">
      <alignment horizontal="center" vertical="center" shrinkToFit="1"/>
    </xf>
    <xf numFmtId="0" fontId="13" fillId="0" borderId="0" xfId="1" applyAlignment="1">
      <alignment shrinkToFit="1"/>
    </xf>
    <xf numFmtId="164" fontId="14" fillId="0" borderId="1" xfId="1" applyNumberFormat="1" applyFont="1" applyBorder="1" applyAlignment="1">
      <alignment horizontal="center" vertical="center" shrinkToFit="1"/>
    </xf>
    <xf numFmtId="0" fontId="14" fillId="0" borderId="18" xfId="1" applyFont="1" applyBorder="1" applyAlignment="1">
      <alignment shrinkToFit="1"/>
    </xf>
    <xf numFmtId="14" fontId="17" fillId="0" borderId="14" xfId="1" applyNumberFormat="1" applyFont="1" applyBorder="1" applyAlignment="1">
      <alignment horizontal="center" vertical="center" shrinkToFit="1"/>
    </xf>
    <xf numFmtId="0" fontId="16" fillId="4" borderId="14" xfId="1" applyFont="1" applyFill="1" applyBorder="1" applyAlignment="1">
      <alignment horizontal="center" vertical="center" shrinkToFit="1"/>
    </xf>
    <xf numFmtId="0" fontId="14" fillId="0" borderId="18" xfId="1" applyFont="1" applyBorder="1" applyAlignment="1">
      <alignment shrinkToFit="1"/>
    </xf>
    <xf numFmtId="164" fontId="14" fillId="0" borderId="14" xfId="1" applyNumberFormat="1" applyFont="1" applyBorder="1" applyAlignment="1">
      <alignment horizontal="center" vertical="center" shrinkToFit="1"/>
    </xf>
    <xf numFmtId="0" fontId="18" fillId="0" borderId="42" xfId="1" applyFont="1" applyBorder="1" applyAlignment="1">
      <alignment horizontal="center" vertical="center" shrinkToFit="1"/>
    </xf>
    <xf numFmtId="14" fontId="19" fillId="0" borderId="19" xfId="1" applyNumberFormat="1" applyFont="1" applyBorder="1" applyAlignment="1">
      <alignment horizontal="center" vertical="center" shrinkToFit="1"/>
    </xf>
    <xf numFmtId="0" fontId="18" fillId="0" borderId="21" xfId="1" applyFont="1" applyBorder="1" applyAlignment="1">
      <alignment horizontal="center" vertical="center" shrinkToFit="1"/>
    </xf>
    <xf numFmtId="164" fontId="18" fillId="0" borderId="22" xfId="1" applyNumberFormat="1" applyFont="1" applyBorder="1" applyAlignment="1">
      <alignment horizontal="center" vertical="center" shrinkToFit="1"/>
    </xf>
    <xf numFmtId="0" fontId="13" fillId="0" borderId="17" xfId="1" applyBorder="1" applyAlignment="1">
      <alignment horizontal="center" vertical="top" shrinkToFit="1"/>
    </xf>
    <xf numFmtId="14" fontId="17" fillId="0" borderId="7" xfId="1" applyNumberFormat="1" applyFont="1" applyBorder="1" applyAlignment="1">
      <alignment horizontal="center" vertical="center" shrinkToFit="1"/>
    </xf>
    <xf numFmtId="0" fontId="14" fillId="0" borderId="7" xfId="1" applyFont="1" applyBorder="1" applyAlignment="1">
      <alignment horizontal="center" vertical="center" shrinkToFit="1"/>
    </xf>
    <xf numFmtId="0" fontId="13" fillId="0" borderId="17" xfId="1" applyBorder="1" applyAlignment="1">
      <alignment horizontal="center" vertical="top" shrinkToFit="1"/>
    </xf>
    <xf numFmtId="164" fontId="14" fillId="0" borderId="7" xfId="1" applyNumberFormat="1" applyFont="1" applyBorder="1" applyAlignment="1">
      <alignment horizontal="center" vertical="center" shrinkToFit="1"/>
    </xf>
    <xf numFmtId="164" fontId="18" fillId="0" borderId="21" xfId="1" applyNumberFormat="1" applyFont="1" applyBorder="1" applyAlignment="1">
      <alignment horizontal="center" vertical="center" shrinkToFit="1"/>
    </xf>
    <xf numFmtId="164" fontId="14" fillId="0" borderId="23" xfId="1" applyNumberFormat="1" applyFont="1" applyBorder="1" applyAlignment="1">
      <alignment horizontal="center" vertical="center" shrinkToFit="1"/>
    </xf>
    <xf numFmtId="0" fontId="18" fillId="0" borderId="43" xfId="1" applyFont="1" applyBorder="1" applyAlignment="1">
      <alignment horizontal="center" vertical="center" shrinkToFit="1"/>
    </xf>
    <xf numFmtId="14" fontId="19" fillId="0" borderId="25" xfId="1" applyNumberFormat="1" applyFont="1" applyBorder="1" applyAlignment="1">
      <alignment horizontal="center" vertical="center" shrinkToFit="1"/>
    </xf>
    <xf numFmtId="0" fontId="18" fillId="0" borderId="3" xfId="1" applyFont="1" applyBorder="1" applyAlignment="1">
      <alignment horizontal="center" vertical="center" shrinkToFit="1"/>
    </xf>
    <xf numFmtId="0" fontId="20" fillId="0" borderId="19" xfId="1" applyFont="1" applyBorder="1" applyAlignment="1">
      <alignment horizontal="center" vertical="center" shrinkToFit="1"/>
    </xf>
    <xf numFmtId="0" fontId="20" fillId="0" borderId="21" xfId="1" applyFont="1" applyBorder="1" applyAlignment="1">
      <alignment horizontal="center" vertical="center" shrinkToFit="1"/>
    </xf>
    <xf numFmtId="164" fontId="20" fillId="0" borderId="22" xfId="1" applyNumberFormat="1" applyFont="1" applyBorder="1" applyAlignment="1">
      <alignment horizontal="center" vertical="center" shrinkToFit="1"/>
    </xf>
    <xf numFmtId="0" fontId="21" fillId="0" borderId="0" xfId="1" applyFont="1" applyAlignment="1">
      <alignment horizontal="center" vertical="center" shrinkToFit="1"/>
    </xf>
    <xf numFmtId="0" fontId="13" fillId="0" borderId="0" xfId="1" applyAlignment="1">
      <alignment vertical="top" shrinkToFit="1"/>
    </xf>
    <xf numFmtId="0" fontId="13" fillId="0" borderId="0" xfId="1" applyFont="1" applyAlignment="1">
      <alignment shrinkToFit="1"/>
    </xf>
    <xf numFmtId="164" fontId="13" fillId="0" borderId="0" xfId="1" applyNumberFormat="1" applyAlignment="1">
      <alignment shrinkToFit="1"/>
    </xf>
    <xf numFmtId="0" fontId="22" fillId="5" borderId="32" xfId="1" applyFont="1" applyFill="1" applyBorder="1" applyAlignment="1">
      <alignment horizontal="center" vertical="center"/>
    </xf>
    <xf numFmtId="0" fontId="20" fillId="5" borderId="32" xfId="1" applyFont="1" applyFill="1" applyBorder="1" applyAlignment="1">
      <alignment horizontal="center" vertical="center"/>
    </xf>
    <xf numFmtId="0" fontId="22" fillId="5" borderId="44" xfId="1" applyFont="1" applyFill="1" applyBorder="1" applyAlignment="1">
      <alignment horizontal="center" vertical="center"/>
    </xf>
    <xf numFmtId="164" fontId="22" fillId="5" borderId="44" xfId="1" applyNumberFormat="1" applyFont="1" applyFill="1" applyBorder="1" applyAlignment="1">
      <alignment horizontal="center" vertical="center" shrinkToFit="1"/>
    </xf>
    <xf numFmtId="0" fontId="23" fillId="0" borderId="21" xfId="1" applyNumberFormat="1" applyFont="1" applyBorder="1" applyAlignment="1">
      <alignment horizontal="center" vertical="center"/>
    </xf>
    <xf numFmtId="0" fontId="24" fillId="0" borderId="21" xfId="1" applyNumberFormat="1" applyFont="1" applyBorder="1" applyAlignment="1">
      <alignment horizontal="center" vertical="center"/>
    </xf>
    <xf numFmtId="0" fontId="25" fillId="5" borderId="32" xfId="1" applyNumberFormat="1" applyFont="1" applyFill="1" applyBorder="1" applyAlignment="1">
      <alignment horizontal="center" vertical="center"/>
    </xf>
    <xf numFmtId="0" fontId="13" fillId="0" borderId="0" xfId="1"/>
    <xf numFmtId="0" fontId="22" fillId="5" borderId="36" xfId="1" applyFont="1" applyFill="1" applyBorder="1" applyAlignment="1">
      <alignment horizontal="center" vertical="center"/>
    </xf>
    <xf numFmtId="0" fontId="20" fillId="5" borderId="36" xfId="1" applyFont="1" applyFill="1" applyBorder="1" applyAlignment="1">
      <alignment horizontal="center" vertical="center"/>
    </xf>
    <xf numFmtId="0" fontId="22" fillId="5" borderId="45" xfId="1" applyFont="1" applyFill="1" applyBorder="1" applyAlignment="1">
      <alignment horizontal="center" vertical="center"/>
    </xf>
    <xf numFmtId="164" fontId="22" fillId="5" borderId="45" xfId="1" applyNumberFormat="1" applyFont="1" applyFill="1" applyBorder="1" applyAlignment="1">
      <alignment horizontal="center" vertical="center" shrinkToFit="1"/>
    </xf>
    <xf numFmtId="0" fontId="26" fillId="5" borderId="46" xfId="1" applyNumberFormat="1" applyFont="1" applyFill="1" applyBorder="1" applyAlignment="1">
      <alignment horizontal="center" vertical="center"/>
    </xf>
    <xf numFmtId="0" fontId="26" fillId="5" borderId="47" xfId="1" applyNumberFormat="1" applyFont="1" applyFill="1" applyBorder="1" applyAlignment="1">
      <alignment horizontal="center" vertical="center"/>
    </xf>
    <xf numFmtId="0" fontId="27" fillId="10" borderId="47" xfId="1" applyNumberFormat="1" applyFont="1" applyFill="1" applyBorder="1" applyAlignment="1">
      <alignment horizontal="center" vertical="center"/>
    </xf>
    <xf numFmtId="0" fontId="27" fillId="11" borderId="47" xfId="1" applyNumberFormat="1" applyFont="1" applyFill="1" applyBorder="1" applyAlignment="1">
      <alignment horizontal="center" vertical="center"/>
    </xf>
    <xf numFmtId="0" fontId="27" fillId="11" borderId="48" xfId="1" applyNumberFormat="1" applyFont="1" applyFill="1" applyBorder="1" applyAlignment="1">
      <alignment horizontal="center" vertical="center"/>
    </xf>
    <xf numFmtId="0" fontId="25" fillId="5" borderId="36" xfId="1" applyNumberFormat="1" applyFont="1" applyFill="1" applyBorder="1" applyAlignment="1">
      <alignment horizontal="center" vertical="center"/>
    </xf>
    <xf numFmtId="0" fontId="13" fillId="0" borderId="0" xfId="1" applyAlignment="1">
      <alignment vertical="center"/>
    </xf>
    <xf numFmtId="0" fontId="17" fillId="0" borderId="32" xfId="1" applyFont="1" applyBorder="1" applyAlignment="1">
      <alignment horizontal="center" vertical="center"/>
    </xf>
    <xf numFmtId="0" fontId="28" fillId="0" borderId="32" xfId="1" applyFont="1" applyBorder="1" applyAlignment="1">
      <alignment horizontal="center" vertical="center"/>
    </xf>
    <xf numFmtId="0" fontId="30" fillId="0" borderId="49" xfId="1" applyFont="1" applyBorder="1" applyAlignment="1">
      <alignment horizontal="right" vertical="center"/>
    </xf>
    <xf numFmtId="164" fontId="30" fillId="0" borderId="50" xfId="1" applyNumberFormat="1" applyFont="1" applyBorder="1" applyAlignment="1">
      <alignment horizontal="center" vertical="center" shrinkToFit="1"/>
    </xf>
    <xf numFmtId="164" fontId="31" fillId="0" borderId="51" xfId="1" applyNumberFormat="1" applyFont="1" applyBorder="1" applyAlignment="1">
      <alignment horizontal="center" vertical="center"/>
    </xf>
    <xf numFmtId="164" fontId="31" fillId="0" borderId="52" xfId="1" applyNumberFormat="1" applyFont="1" applyBorder="1" applyAlignment="1">
      <alignment horizontal="center" vertical="center"/>
    </xf>
    <xf numFmtId="164" fontId="31" fillId="0" borderId="53" xfId="1" applyNumberFormat="1" applyFont="1" applyBorder="1" applyAlignment="1">
      <alignment horizontal="center" vertical="center"/>
    </xf>
    <xf numFmtId="0" fontId="17" fillId="0" borderId="54" xfId="1" applyFont="1" applyBorder="1" applyAlignment="1">
      <alignment horizontal="center" vertical="center"/>
    </xf>
    <xf numFmtId="0" fontId="28" fillId="0" borderId="54" xfId="1" applyFont="1" applyBorder="1" applyAlignment="1">
      <alignment horizontal="center" vertical="center"/>
    </xf>
    <xf numFmtId="0" fontId="18" fillId="12" borderId="56" xfId="1" applyFont="1" applyFill="1" applyBorder="1" applyAlignment="1">
      <alignment horizontal="right" vertical="center"/>
    </xf>
    <xf numFmtId="164" fontId="18" fillId="12" borderId="57" xfId="1" applyNumberFormat="1" applyFont="1" applyFill="1" applyBorder="1" applyAlignment="1">
      <alignment horizontal="center" vertical="center" shrinkToFit="1"/>
    </xf>
    <xf numFmtId="164" fontId="32" fillId="13" borderId="58" xfId="1" applyNumberFormat="1" applyFont="1" applyFill="1" applyBorder="1" applyAlignment="1">
      <alignment horizontal="center" vertical="center"/>
    </xf>
    <xf numFmtId="164" fontId="32" fillId="13" borderId="59" xfId="1" applyNumberFormat="1" applyFont="1" applyFill="1" applyBorder="1" applyAlignment="1">
      <alignment horizontal="center" vertical="center"/>
    </xf>
    <xf numFmtId="164" fontId="32" fillId="14" borderId="59" xfId="1" applyNumberFormat="1" applyFont="1" applyFill="1" applyBorder="1" applyAlignment="1">
      <alignment horizontal="center" vertical="center"/>
    </xf>
    <xf numFmtId="164" fontId="32" fillId="14" borderId="60" xfId="1" applyNumberFormat="1" applyFont="1" applyFill="1" applyBorder="1" applyAlignment="1">
      <alignment horizontal="center" vertical="center"/>
    </xf>
    <xf numFmtId="0" fontId="28" fillId="0" borderId="36" xfId="1" applyFont="1" applyBorder="1" applyAlignment="1">
      <alignment horizontal="center" vertical="center"/>
    </xf>
    <xf numFmtId="0" fontId="33" fillId="0" borderId="61" xfId="1" applyFont="1" applyBorder="1" applyAlignment="1">
      <alignment horizontal="right" vertical="center"/>
    </xf>
    <xf numFmtId="164" fontId="33" fillId="0" borderId="62" xfId="1" applyNumberFormat="1" applyFont="1" applyBorder="1" applyAlignment="1">
      <alignment horizontal="center" vertical="center" shrinkToFit="1"/>
    </xf>
    <xf numFmtId="164" fontId="28" fillId="0" borderId="63" xfId="1" applyNumberFormat="1" applyFont="1" applyBorder="1" applyAlignment="1">
      <alignment horizontal="center" vertical="center"/>
    </xf>
    <xf numFmtId="164" fontId="28" fillId="0" borderId="64" xfId="1" applyNumberFormat="1" applyFont="1" applyBorder="1" applyAlignment="1">
      <alignment horizontal="center" vertical="center"/>
    </xf>
    <xf numFmtId="164" fontId="34" fillId="0" borderId="64" xfId="1" applyNumberFormat="1" applyFont="1" applyBorder="1" applyAlignment="1">
      <alignment horizontal="center" vertical="center"/>
    </xf>
    <xf numFmtId="164" fontId="34" fillId="0" borderId="65" xfId="1" applyNumberFormat="1" applyFont="1" applyBorder="1" applyAlignment="1">
      <alignment horizontal="center" vertical="center"/>
    </xf>
    <xf numFmtId="164" fontId="13" fillId="0" borderId="0" xfId="1" applyNumberFormat="1"/>
    <xf numFmtId="0" fontId="21" fillId="0" borderId="0" xfId="1" applyFont="1"/>
    <xf numFmtId="0" fontId="35" fillId="0" borderId="44" xfId="2" applyFont="1" applyBorder="1" applyAlignment="1">
      <alignment horizontal="center" vertical="center"/>
    </xf>
    <xf numFmtId="0" fontId="35" fillId="0" borderId="55" xfId="2" applyFont="1" applyBorder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rightToLeft="1" tabSelected="1" workbookViewId="0">
      <selection activeCell="E13" sqref="E13"/>
    </sheetView>
  </sheetViews>
  <sheetFormatPr defaultRowHeight="14.25" x14ac:dyDescent="0.2"/>
  <cols>
    <col min="1" max="1" width="6" bestFit="1" customWidth="1"/>
    <col min="2" max="2" width="14.75" style="4" customWidth="1"/>
    <col min="3" max="3" width="11.125" bestFit="1" customWidth="1"/>
    <col min="4" max="4" width="11.125" customWidth="1"/>
    <col min="5" max="5" width="10.375" bestFit="1" customWidth="1"/>
    <col min="7" max="7" width="11.5" bestFit="1" customWidth="1"/>
    <col min="8" max="8" width="9" style="20"/>
  </cols>
  <sheetData>
    <row r="1" spans="1:8" ht="23.25" customHeight="1" thickBot="1" x14ac:dyDescent="0.25">
      <c r="A1" s="21" t="s">
        <v>41</v>
      </c>
      <c r="B1" s="22" t="s">
        <v>8</v>
      </c>
      <c r="C1" s="23" t="s">
        <v>32</v>
      </c>
      <c r="D1" s="23" t="s">
        <v>24</v>
      </c>
      <c r="E1" s="23" t="s">
        <v>26</v>
      </c>
      <c r="F1" s="23" t="s">
        <v>34</v>
      </c>
      <c r="G1" s="23" t="s">
        <v>35</v>
      </c>
      <c r="H1" s="24" t="s">
        <v>42</v>
      </c>
    </row>
    <row r="2" spans="1:8" ht="23.25" customHeight="1" thickBot="1" x14ac:dyDescent="0.25">
      <c r="A2" s="25">
        <v>1</v>
      </c>
      <c r="B2" s="26" t="s">
        <v>53</v>
      </c>
      <c r="C2" s="26">
        <v>1011</v>
      </c>
      <c r="D2" s="26" t="s">
        <v>47</v>
      </c>
      <c r="E2" s="26" t="s">
        <v>96</v>
      </c>
      <c r="F2" s="27" t="s">
        <v>63</v>
      </c>
      <c r="G2" s="27" t="s">
        <v>63</v>
      </c>
      <c r="H2" s="28" t="s">
        <v>49</v>
      </c>
    </row>
    <row r="3" spans="1:8" ht="23.25" customHeight="1" thickBot="1" x14ac:dyDescent="0.25">
      <c r="A3" s="15">
        <v>2</v>
      </c>
      <c r="B3" s="13" t="s">
        <v>31</v>
      </c>
      <c r="C3" s="13">
        <v>1012</v>
      </c>
      <c r="D3" s="26" t="s">
        <v>60</v>
      </c>
      <c r="E3" s="26" t="s">
        <v>94</v>
      </c>
      <c r="F3" s="27" t="s">
        <v>64</v>
      </c>
      <c r="G3" s="27" t="s">
        <v>67</v>
      </c>
      <c r="H3" s="28" t="s">
        <v>50</v>
      </c>
    </row>
    <row r="4" spans="1:8" ht="23.25" customHeight="1" thickBot="1" x14ac:dyDescent="0.25">
      <c r="A4" s="15">
        <v>3</v>
      </c>
      <c r="B4" s="13" t="s">
        <v>54</v>
      </c>
      <c r="C4" s="13">
        <v>1013</v>
      </c>
      <c r="D4" s="26" t="s">
        <v>61</v>
      </c>
      <c r="E4" s="26" t="s">
        <v>95</v>
      </c>
      <c r="F4" s="27" t="s">
        <v>65</v>
      </c>
      <c r="G4" s="27" t="s">
        <v>66</v>
      </c>
      <c r="H4" s="28" t="s">
        <v>51</v>
      </c>
    </row>
    <row r="5" spans="1:8" ht="23.25" customHeight="1" x14ac:dyDescent="0.2">
      <c r="A5" s="15">
        <v>4</v>
      </c>
      <c r="B5" s="13" t="s">
        <v>55</v>
      </c>
      <c r="C5" s="13">
        <v>1014</v>
      </c>
      <c r="D5" s="26" t="s">
        <v>62</v>
      </c>
      <c r="E5" s="26" t="s">
        <v>97</v>
      </c>
      <c r="F5" s="27" t="s">
        <v>68</v>
      </c>
      <c r="G5" s="27" t="s">
        <v>48</v>
      </c>
      <c r="H5" s="28" t="s">
        <v>52</v>
      </c>
    </row>
    <row r="6" spans="1:8" ht="18" x14ac:dyDescent="0.2">
      <c r="A6" s="15"/>
      <c r="B6" s="14"/>
      <c r="C6" s="13"/>
      <c r="D6" s="13"/>
      <c r="E6" s="6"/>
      <c r="F6" s="6"/>
      <c r="G6" s="6"/>
      <c r="H6" s="29"/>
    </row>
    <row r="7" spans="1:8" ht="18" x14ac:dyDescent="0.2">
      <c r="A7" s="15"/>
      <c r="B7" s="14"/>
      <c r="C7" s="13"/>
      <c r="D7" s="13"/>
      <c r="E7" s="6"/>
      <c r="F7" s="6"/>
      <c r="G7" s="6"/>
      <c r="H7" s="29"/>
    </row>
    <row r="8" spans="1:8" ht="18" x14ac:dyDescent="0.2">
      <c r="A8" s="15"/>
      <c r="B8" s="14"/>
      <c r="C8" s="13"/>
      <c r="D8" s="13"/>
      <c r="E8" s="6"/>
      <c r="F8" s="6"/>
      <c r="G8" s="6"/>
      <c r="H8" s="29"/>
    </row>
    <row r="9" spans="1:8" ht="18" x14ac:dyDescent="0.2">
      <c r="A9" s="15"/>
      <c r="B9" s="14"/>
      <c r="C9" s="13"/>
      <c r="D9" s="13"/>
      <c r="E9" s="6"/>
      <c r="F9" s="6"/>
      <c r="G9" s="6"/>
      <c r="H9" s="29"/>
    </row>
    <row r="10" spans="1:8" ht="18" x14ac:dyDescent="0.2">
      <c r="A10" s="15"/>
      <c r="B10" s="14"/>
      <c r="C10" s="13"/>
      <c r="D10" s="13"/>
      <c r="E10" s="6"/>
      <c r="F10" s="6"/>
      <c r="G10" s="6"/>
      <c r="H10" s="29"/>
    </row>
    <row r="11" spans="1:8" ht="18" x14ac:dyDescent="0.2">
      <c r="A11" s="15"/>
      <c r="B11" s="14"/>
      <c r="C11" s="13"/>
      <c r="D11" s="13"/>
      <c r="E11" s="6"/>
      <c r="F11" s="6"/>
      <c r="G11" s="6"/>
      <c r="H11" s="29"/>
    </row>
    <row r="12" spans="1:8" ht="18" x14ac:dyDescent="0.2">
      <c r="A12" s="15"/>
      <c r="B12" s="14"/>
      <c r="C12" s="13"/>
      <c r="D12" s="13"/>
      <c r="E12" s="6"/>
      <c r="F12" s="6"/>
      <c r="G12" s="6"/>
      <c r="H12" s="29"/>
    </row>
    <row r="13" spans="1:8" ht="18" x14ac:dyDescent="0.2">
      <c r="A13" s="15"/>
      <c r="B13" s="14"/>
      <c r="C13" s="13"/>
      <c r="D13" s="13"/>
      <c r="E13" s="6"/>
      <c r="F13" s="6"/>
      <c r="G13" s="6"/>
      <c r="H13" s="29"/>
    </row>
    <row r="14" spans="1:8" ht="18" x14ac:dyDescent="0.2">
      <c r="A14" s="15"/>
      <c r="B14" s="14"/>
      <c r="C14" s="13"/>
      <c r="D14" s="13"/>
      <c r="E14" s="6"/>
      <c r="F14" s="6"/>
      <c r="G14" s="6"/>
      <c r="H14" s="29"/>
    </row>
    <row r="15" spans="1:8" ht="18" x14ac:dyDescent="0.2">
      <c r="A15" s="15"/>
      <c r="B15" s="14"/>
      <c r="C15" s="13"/>
      <c r="D15" s="13"/>
      <c r="E15" s="6"/>
      <c r="F15" s="6"/>
      <c r="G15" s="6"/>
      <c r="H15" s="29"/>
    </row>
    <row r="16" spans="1:8" ht="18" x14ac:dyDescent="0.2">
      <c r="A16" s="15"/>
      <c r="B16" s="14"/>
      <c r="C16" s="13"/>
      <c r="D16" s="13"/>
      <c r="E16" s="6"/>
      <c r="F16" s="6"/>
      <c r="G16" s="6"/>
      <c r="H16" s="29"/>
    </row>
    <row r="17" spans="1:8" ht="18" x14ac:dyDescent="0.2">
      <c r="A17" s="15"/>
      <c r="B17" s="14"/>
      <c r="C17" s="13"/>
      <c r="D17" s="13"/>
      <c r="E17" s="6"/>
      <c r="F17" s="6"/>
      <c r="G17" s="6"/>
      <c r="H17" s="29"/>
    </row>
    <row r="18" spans="1:8" ht="18" x14ac:dyDescent="0.2">
      <c r="A18" s="15"/>
      <c r="B18" s="14"/>
      <c r="C18" s="13"/>
      <c r="D18" s="13"/>
      <c r="E18" s="6"/>
      <c r="F18" s="6"/>
      <c r="G18" s="6"/>
      <c r="H18" s="29"/>
    </row>
    <row r="19" spans="1:8" ht="18" x14ac:dyDescent="0.2">
      <c r="A19" s="15"/>
      <c r="B19" s="14"/>
      <c r="C19" s="13"/>
      <c r="D19" s="13"/>
      <c r="E19" s="6"/>
      <c r="F19" s="6"/>
      <c r="G19" s="6"/>
      <c r="H19" s="29"/>
    </row>
    <row r="20" spans="1:8" ht="18" x14ac:dyDescent="0.2">
      <c r="A20" s="15"/>
      <c r="B20" s="14"/>
      <c r="C20" s="13"/>
      <c r="D20" s="13"/>
      <c r="E20" s="6"/>
      <c r="F20" s="6"/>
      <c r="G20" s="6"/>
      <c r="H20" s="29"/>
    </row>
    <row r="21" spans="1:8" ht="18" x14ac:dyDescent="0.2">
      <c r="A21" s="15"/>
      <c r="B21" s="14"/>
      <c r="C21" s="13"/>
      <c r="D21" s="13"/>
      <c r="E21" s="6"/>
      <c r="F21" s="6"/>
      <c r="G21" s="6"/>
      <c r="H21" s="29"/>
    </row>
    <row r="22" spans="1:8" ht="18" x14ac:dyDescent="0.2">
      <c r="A22" s="15"/>
      <c r="B22" s="14"/>
      <c r="C22" s="13"/>
      <c r="D22" s="13"/>
      <c r="E22" s="6"/>
      <c r="F22" s="6"/>
      <c r="G22" s="6"/>
      <c r="H22" s="29"/>
    </row>
    <row r="23" spans="1:8" ht="18" x14ac:dyDescent="0.2">
      <c r="A23" s="15"/>
      <c r="B23" s="14"/>
      <c r="C23" s="13"/>
      <c r="D23" s="13"/>
      <c r="E23" s="6"/>
      <c r="F23" s="6"/>
      <c r="G23" s="6"/>
      <c r="H23" s="29"/>
    </row>
    <row r="24" spans="1:8" ht="18" x14ac:dyDescent="0.2">
      <c r="A24" s="15"/>
      <c r="B24" s="14"/>
      <c r="C24" s="13"/>
      <c r="D24" s="13"/>
      <c r="E24" s="6"/>
      <c r="F24" s="6"/>
      <c r="G24" s="6"/>
      <c r="H24" s="29"/>
    </row>
    <row r="25" spans="1:8" ht="18" x14ac:dyDescent="0.2">
      <c r="A25" s="15"/>
      <c r="B25" s="14"/>
      <c r="C25" s="13"/>
      <c r="D25" s="13"/>
      <c r="E25" s="6"/>
      <c r="F25" s="6"/>
      <c r="G25" s="6"/>
      <c r="H25" s="29"/>
    </row>
    <row r="26" spans="1:8" ht="18" x14ac:dyDescent="0.2">
      <c r="A26" s="15"/>
      <c r="B26" s="14"/>
      <c r="C26" s="13"/>
      <c r="D26" s="13"/>
      <c r="E26" s="6"/>
      <c r="F26" s="6"/>
      <c r="G26" s="6"/>
      <c r="H26" s="29"/>
    </row>
    <row r="27" spans="1:8" ht="18" x14ac:dyDescent="0.2">
      <c r="A27" s="15"/>
      <c r="B27" s="14"/>
      <c r="C27" s="13"/>
      <c r="D27" s="13"/>
      <c r="E27" s="6"/>
      <c r="F27" s="6"/>
      <c r="G27" s="6"/>
      <c r="H27" s="29"/>
    </row>
    <row r="28" spans="1:8" ht="18" x14ac:dyDescent="0.2">
      <c r="A28" s="15"/>
      <c r="B28" s="14"/>
      <c r="C28" s="13"/>
      <c r="D28" s="13"/>
      <c r="E28" s="6"/>
      <c r="F28" s="6"/>
      <c r="G28" s="6"/>
      <c r="H28" s="29"/>
    </row>
    <row r="29" spans="1:8" ht="18" x14ac:dyDescent="0.2">
      <c r="A29" s="15"/>
      <c r="B29" s="14"/>
      <c r="C29" s="13"/>
      <c r="D29" s="13"/>
      <c r="E29" s="6"/>
      <c r="F29" s="6"/>
      <c r="G29" s="6"/>
      <c r="H29" s="29"/>
    </row>
    <row r="30" spans="1:8" ht="18" x14ac:dyDescent="0.2">
      <c r="A30" s="15"/>
      <c r="B30" s="14"/>
      <c r="C30" s="13"/>
      <c r="D30" s="13"/>
      <c r="E30" s="6"/>
      <c r="F30" s="6"/>
      <c r="G30" s="6"/>
      <c r="H30" s="29"/>
    </row>
    <row r="31" spans="1:8" ht="18" x14ac:dyDescent="0.2">
      <c r="A31" s="15"/>
      <c r="B31" s="14"/>
      <c r="C31" s="13"/>
      <c r="D31" s="13"/>
      <c r="E31" s="6"/>
      <c r="F31" s="6"/>
      <c r="G31" s="6"/>
      <c r="H31" s="29"/>
    </row>
    <row r="32" spans="1:8" ht="18" x14ac:dyDescent="0.2">
      <c r="A32" s="15"/>
      <c r="B32" s="14"/>
      <c r="C32" s="13"/>
      <c r="D32" s="13"/>
      <c r="E32" s="6"/>
      <c r="F32" s="6"/>
      <c r="G32" s="6"/>
      <c r="H32" s="29"/>
    </row>
    <row r="33" spans="1:8" ht="18" x14ac:dyDescent="0.2">
      <c r="A33" s="15"/>
      <c r="B33" s="14"/>
      <c r="C33" s="13"/>
      <c r="D33" s="13"/>
      <c r="E33" s="6"/>
      <c r="F33" s="6"/>
      <c r="G33" s="6"/>
      <c r="H33" s="29"/>
    </row>
    <row r="34" spans="1:8" ht="18" x14ac:dyDescent="0.2">
      <c r="A34" s="15"/>
      <c r="B34" s="14"/>
      <c r="C34" s="13"/>
      <c r="D34" s="13"/>
      <c r="E34" s="6"/>
      <c r="F34" s="6"/>
      <c r="G34" s="6"/>
      <c r="H34" s="29"/>
    </row>
    <row r="35" spans="1:8" ht="18" x14ac:dyDescent="0.2">
      <c r="A35" s="15"/>
      <c r="B35" s="14"/>
      <c r="C35" s="13"/>
      <c r="D35" s="13"/>
      <c r="E35" s="6"/>
      <c r="F35" s="6"/>
      <c r="G35" s="6"/>
      <c r="H35" s="29"/>
    </row>
    <row r="36" spans="1:8" ht="18" x14ac:dyDescent="0.2">
      <c r="A36" s="15"/>
      <c r="B36" s="14"/>
      <c r="C36" s="13"/>
      <c r="D36" s="13"/>
      <c r="E36" s="6"/>
      <c r="F36" s="6"/>
      <c r="G36" s="6"/>
      <c r="H36" s="29"/>
    </row>
    <row r="37" spans="1:8" ht="18" x14ac:dyDescent="0.2">
      <c r="A37" s="15"/>
      <c r="B37" s="14"/>
      <c r="C37" s="13"/>
      <c r="D37" s="13"/>
      <c r="E37" s="6"/>
      <c r="F37" s="6"/>
      <c r="G37" s="6"/>
      <c r="H37" s="29"/>
    </row>
    <row r="38" spans="1:8" ht="18" x14ac:dyDescent="0.2">
      <c r="A38" s="15"/>
      <c r="B38" s="14"/>
      <c r="C38" s="13"/>
      <c r="D38" s="13"/>
      <c r="E38" s="6"/>
      <c r="F38" s="6"/>
      <c r="G38" s="6"/>
      <c r="H38" s="29"/>
    </row>
    <row r="39" spans="1:8" ht="18" x14ac:dyDescent="0.2">
      <c r="A39" s="15"/>
      <c r="B39" s="14"/>
      <c r="C39" s="13"/>
      <c r="D39" s="13"/>
      <c r="E39" s="6"/>
      <c r="F39" s="6"/>
      <c r="G39" s="6"/>
      <c r="H39" s="29"/>
    </row>
    <row r="40" spans="1:8" ht="18" x14ac:dyDescent="0.2">
      <c r="A40" s="15"/>
      <c r="B40" s="14"/>
      <c r="C40" s="13"/>
      <c r="D40" s="13"/>
      <c r="E40" s="6"/>
      <c r="F40" s="6"/>
      <c r="G40" s="6"/>
      <c r="H40" s="29"/>
    </row>
    <row r="41" spans="1:8" ht="18" x14ac:dyDescent="0.2">
      <c r="A41" s="15"/>
      <c r="B41" s="14"/>
      <c r="C41" s="13"/>
      <c r="D41" s="13"/>
      <c r="E41" s="6"/>
      <c r="F41" s="6"/>
      <c r="G41" s="6"/>
      <c r="H41" s="29"/>
    </row>
    <row r="42" spans="1:8" ht="18" x14ac:dyDescent="0.2">
      <c r="A42" s="15"/>
      <c r="B42" s="14"/>
      <c r="C42" s="13"/>
      <c r="D42" s="13"/>
      <c r="E42" s="6"/>
      <c r="F42" s="6"/>
      <c r="G42" s="6"/>
      <c r="H42" s="29"/>
    </row>
    <row r="43" spans="1:8" ht="18" x14ac:dyDescent="0.2">
      <c r="A43" s="15"/>
      <c r="B43" s="14"/>
      <c r="C43" s="13"/>
      <c r="D43" s="13"/>
      <c r="E43" s="6"/>
      <c r="F43" s="6"/>
      <c r="G43" s="6"/>
      <c r="H43" s="29"/>
    </row>
    <row r="44" spans="1:8" ht="18" x14ac:dyDescent="0.2">
      <c r="A44" s="15"/>
      <c r="B44" s="14"/>
      <c r="C44" s="13"/>
      <c r="D44" s="13"/>
      <c r="E44" s="6"/>
      <c r="F44" s="6"/>
      <c r="G44" s="6"/>
      <c r="H44" s="29"/>
    </row>
    <row r="45" spans="1:8" ht="18" x14ac:dyDescent="0.2">
      <c r="A45" s="15"/>
      <c r="B45" s="14"/>
      <c r="C45" s="13"/>
      <c r="D45" s="13"/>
      <c r="E45" s="6"/>
      <c r="F45" s="6"/>
      <c r="G45" s="6"/>
      <c r="H45" s="29"/>
    </row>
    <row r="46" spans="1:8" ht="18" x14ac:dyDescent="0.2">
      <c r="A46" s="15"/>
      <c r="B46" s="14"/>
      <c r="C46" s="13"/>
      <c r="D46" s="13"/>
      <c r="E46" s="6"/>
      <c r="F46" s="6"/>
      <c r="G46" s="6"/>
      <c r="H46" s="29"/>
    </row>
    <row r="47" spans="1:8" ht="18" x14ac:dyDescent="0.2">
      <c r="A47" s="15"/>
      <c r="B47" s="14"/>
      <c r="C47" s="13"/>
      <c r="D47" s="13"/>
      <c r="E47" s="6"/>
      <c r="F47" s="6"/>
      <c r="G47" s="6"/>
      <c r="H47" s="29"/>
    </row>
    <row r="48" spans="1:8" ht="18" x14ac:dyDescent="0.2">
      <c r="A48" s="15"/>
      <c r="B48" s="14"/>
      <c r="C48" s="13"/>
      <c r="D48" s="13"/>
      <c r="E48" s="6"/>
      <c r="F48" s="6"/>
      <c r="G48" s="6"/>
      <c r="H48" s="29"/>
    </row>
    <row r="49" spans="1:8" ht="18" x14ac:dyDescent="0.2">
      <c r="A49" s="15"/>
      <c r="B49" s="14"/>
      <c r="C49" s="13"/>
      <c r="D49" s="13"/>
      <c r="E49" s="6"/>
      <c r="F49" s="6"/>
      <c r="G49" s="6"/>
      <c r="H49" s="29"/>
    </row>
    <row r="50" spans="1:8" ht="18" x14ac:dyDescent="0.2">
      <c r="A50" s="15"/>
      <c r="B50" s="14"/>
      <c r="C50" s="13"/>
      <c r="D50" s="13"/>
      <c r="E50" s="6"/>
      <c r="F50" s="6"/>
      <c r="G50" s="6"/>
      <c r="H50" s="29"/>
    </row>
    <row r="51" spans="1:8" ht="18" x14ac:dyDescent="0.2">
      <c r="A51" s="15"/>
      <c r="B51" s="14"/>
      <c r="C51" s="13"/>
      <c r="D51" s="13"/>
      <c r="E51" s="6"/>
      <c r="F51" s="6"/>
      <c r="G51" s="6"/>
      <c r="H51" s="29"/>
    </row>
    <row r="52" spans="1:8" ht="18" x14ac:dyDescent="0.2">
      <c r="A52" s="15"/>
      <c r="B52" s="14"/>
      <c r="C52" s="13"/>
      <c r="D52" s="13"/>
      <c r="E52" s="6"/>
      <c r="F52" s="6"/>
      <c r="G52" s="6"/>
      <c r="H52" s="29"/>
    </row>
    <row r="53" spans="1:8" ht="18" x14ac:dyDescent="0.2">
      <c r="A53" s="15"/>
      <c r="B53" s="14"/>
      <c r="C53" s="13"/>
      <c r="D53" s="13"/>
      <c r="E53" s="6"/>
      <c r="F53" s="6"/>
      <c r="G53" s="6"/>
      <c r="H53" s="29"/>
    </row>
    <row r="54" spans="1:8" ht="18" x14ac:dyDescent="0.2">
      <c r="A54" s="15"/>
      <c r="B54" s="14"/>
      <c r="C54" s="13"/>
      <c r="D54" s="13"/>
      <c r="E54" s="6"/>
      <c r="F54" s="6"/>
      <c r="G54" s="6"/>
      <c r="H54" s="29"/>
    </row>
    <row r="55" spans="1:8" ht="18" x14ac:dyDescent="0.2">
      <c r="A55" s="15"/>
      <c r="B55" s="14"/>
      <c r="C55" s="13"/>
      <c r="D55" s="13"/>
      <c r="E55" s="6"/>
      <c r="F55" s="6"/>
      <c r="G55" s="6"/>
      <c r="H55" s="29"/>
    </row>
    <row r="56" spans="1:8" ht="18" x14ac:dyDescent="0.2">
      <c r="A56" s="15"/>
      <c r="B56" s="14"/>
      <c r="C56" s="13"/>
      <c r="D56" s="13"/>
      <c r="E56" s="6"/>
      <c r="F56" s="6"/>
      <c r="G56" s="6"/>
      <c r="H56" s="29"/>
    </row>
    <row r="57" spans="1:8" ht="18" x14ac:dyDescent="0.2">
      <c r="A57" s="15"/>
      <c r="B57" s="14"/>
      <c r="C57" s="13"/>
      <c r="D57" s="13"/>
      <c r="E57" s="6"/>
      <c r="F57" s="6"/>
      <c r="G57" s="6"/>
      <c r="H57" s="29"/>
    </row>
    <row r="58" spans="1:8" ht="18" x14ac:dyDescent="0.2">
      <c r="A58" s="15"/>
      <c r="B58" s="14"/>
      <c r="C58" s="13"/>
      <c r="D58" s="13"/>
      <c r="E58" s="6"/>
      <c r="F58" s="6"/>
      <c r="G58" s="6"/>
      <c r="H58" s="29"/>
    </row>
    <row r="59" spans="1:8" ht="18" x14ac:dyDescent="0.2">
      <c r="A59" s="15"/>
      <c r="B59" s="14"/>
      <c r="C59" s="13"/>
      <c r="D59" s="13"/>
      <c r="E59" s="6"/>
      <c r="F59" s="6"/>
      <c r="G59" s="6"/>
      <c r="H59" s="29"/>
    </row>
    <row r="60" spans="1:8" ht="18" x14ac:dyDescent="0.2">
      <c r="A60" s="15"/>
      <c r="B60" s="14"/>
      <c r="C60" s="13"/>
      <c r="D60" s="13"/>
      <c r="E60" s="6"/>
      <c r="F60" s="6"/>
      <c r="G60" s="6"/>
      <c r="H60" s="29"/>
    </row>
    <row r="61" spans="1:8" ht="18" x14ac:dyDescent="0.2">
      <c r="A61" s="15"/>
      <c r="B61" s="14"/>
      <c r="C61" s="13"/>
      <c r="D61" s="13"/>
      <c r="E61" s="6"/>
      <c r="F61" s="6"/>
      <c r="G61" s="6"/>
      <c r="H61" s="29"/>
    </row>
    <row r="62" spans="1:8" ht="18" x14ac:dyDescent="0.2">
      <c r="A62" s="15"/>
      <c r="B62" s="14"/>
      <c r="C62" s="13"/>
      <c r="D62" s="13"/>
      <c r="E62" s="6"/>
      <c r="F62" s="6"/>
      <c r="G62" s="6"/>
      <c r="H62" s="29"/>
    </row>
    <row r="63" spans="1:8" ht="18" x14ac:dyDescent="0.2">
      <c r="A63" s="15"/>
      <c r="B63" s="14"/>
      <c r="C63" s="13"/>
      <c r="D63" s="13"/>
      <c r="E63" s="6"/>
      <c r="F63" s="6"/>
      <c r="G63" s="6"/>
      <c r="H63" s="29"/>
    </row>
    <row r="64" spans="1:8" ht="18" x14ac:dyDescent="0.2">
      <c r="A64" s="15"/>
      <c r="B64" s="14"/>
      <c r="C64" s="13"/>
      <c r="D64" s="13"/>
      <c r="E64" s="6"/>
      <c r="F64" s="6"/>
      <c r="G64" s="6"/>
      <c r="H64" s="29"/>
    </row>
    <row r="65" spans="1:8" ht="18" x14ac:dyDescent="0.2">
      <c r="A65" s="15"/>
      <c r="B65" s="14"/>
      <c r="C65" s="13"/>
      <c r="D65" s="13"/>
      <c r="E65" s="6"/>
      <c r="F65" s="6"/>
      <c r="G65" s="6"/>
      <c r="H65" s="29"/>
    </row>
    <row r="66" spans="1:8" ht="18" x14ac:dyDescent="0.2">
      <c r="A66" s="15"/>
      <c r="B66" s="14"/>
      <c r="C66" s="13"/>
      <c r="D66" s="13"/>
      <c r="E66" s="6"/>
      <c r="F66" s="6"/>
      <c r="G66" s="6"/>
      <c r="H66" s="29"/>
    </row>
    <row r="67" spans="1:8" ht="18" x14ac:dyDescent="0.2">
      <c r="A67" s="15"/>
      <c r="B67" s="14"/>
      <c r="C67" s="13"/>
      <c r="D67" s="13"/>
      <c r="E67" s="6"/>
      <c r="F67" s="6"/>
      <c r="G67" s="6"/>
      <c r="H67" s="29"/>
    </row>
    <row r="68" spans="1:8" ht="18" x14ac:dyDescent="0.2">
      <c r="A68" s="15"/>
      <c r="B68" s="14"/>
      <c r="C68" s="13"/>
      <c r="D68" s="13"/>
      <c r="E68" s="6"/>
      <c r="F68" s="6"/>
      <c r="G68" s="6"/>
      <c r="H68" s="29"/>
    </row>
    <row r="69" spans="1:8" ht="18" x14ac:dyDescent="0.2">
      <c r="A69" s="15"/>
      <c r="B69" s="14"/>
      <c r="C69" s="13"/>
      <c r="D69" s="13"/>
      <c r="E69" s="6"/>
      <c r="F69" s="6"/>
      <c r="G69" s="6"/>
      <c r="H69" s="29"/>
    </row>
    <row r="70" spans="1:8" ht="18" x14ac:dyDescent="0.2">
      <c r="A70" s="15"/>
      <c r="B70" s="14"/>
      <c r="C70" s="13"/>
      <c r="D70" s="13"/>
      <c r="E70" s="6"/>
      <c r="F70" s="6"/>
      <c r="G70" s="6"/>
      <c r="H70" s="29"/>
    </row>
    <row r="71" spans="1:8" ht="18" x14ac:dyDescent="0.2">
      <c r="A71" s="15"/>
      <c r="B71" s="14"/>
      <c r="C71" s="13"/>
      <c r="D71" s="13"/>
      <c r="E71" s="6"/>
      <c r="F71" s="6"/>
      <c r="G71" s="6"/>
      <c r="H71" s="29"/>
    </row>
    <row r="72" spans="1:8" ht="18" x14ac:dyDescent="0.2">
      <c r="A72" s="15"/>
      <c r="B72" s="14"/>
      <c r="C72" s="13"/>
      <c r="D72" s="13"/>
      <c r="E72" s="6"/>
      <c r="F72" s="6"/>
      <c r="G72" s="6"/>
      <c r="H72" s="29"/>
    </row>
    <row r="73" spans="1:8" ht="18" x14ac:dyDescent="0.2">
      <c r="A73" s="15"/>
      <c r="B73" s="14"/>
      <c r="C73" s="13"/>
      <c r="D73" s="13"/>
      <c r="E73" s="6"/>
      <c r="F73" s="6"/>
      <c r="G73" s="6"/>
      <c r="H73" s="29"/>
    </row>
    <row r="74" spans="1:8" ht="18" x14ac:dyDescent="0.2">
      <c r="A74" s="15"/>
      <c r="B74" s="14"/>
      <c r="C74" s="13"/>
      <c r="D74" s="13"/>
      <c r="E74" s="6"/>
      <c r="F74" s="6"/>
      <c r="G74" s="6"/>
      <c r="H74" s="29"/>
    </row>
    <row r="75" spans="1:8" ht="18" x14ac:dyDescent="0.2">
      <c r="A75" s="15"/>
      <c r="B75" s="14"/>
      <c r="C75" s="13"/>
      <c r="D75" s="13"/>
      <c r="E75" s="6"/>
      <c r="F75" s="6"/>
      <c r="G75" s="6"/>
      <c r="H75" s="29"/>
    </row>
    <row r="76" spans="1:8" ht="18" x14ac:dyDescent="0.2">
      <c r="A76" s="15"/>
      <c r="B76" s="14"/>
      <c r="C76" s="13"/>
      <c r="D76" s="13"/>
      <c r="E76" s="6"/>
      <c r="F76" s="6"/>
      <c r="G76" s="6"/>
      <c r="H76" s="29"/>
    </row>
    <row r="77" spans="1:8" ht="18" x14ac:dyDescent="0.2">
      <c r="A77" s="15"/>
      <c r="B77" s="14"/>
      <c r="C77" s="13"/>
      <c r="D77" s="13"/>
      <c r="E77" s="6"/>
      <c r="F77" s="6"/>
      <c r="G77" s="6"/>
      <c r="H77" s="29"/>
    </row>
    <row r="78" spans="1:8" ht="18" x14ac:dyDescent="0.2">
      <c r="A78" s="15"/>
      <c r="B78" s="14"/>
      <c r="C78" s="13"/>
      <c r="D78" s="13"/>
      <c r="E78" s="6"/>
      <c r="F78" s="6"/>
      <c r="G78" s="6"/>
      <c r="H78" s="29"/>
    </row>
    <row r="79" spans="1:8" ht="18" x14ac:dyDescent="0.2">
      <c r="A79" s="15"/>
      <c r="B79" s="14"/>
      <c r="C79" s="13"/>
      <c r="D79" s="13"/>
      <c r="E79" s="6"/>
      <c r="F79" s="6"/>
      <c r="G79" s="6"/>
      <c r="H79" s="29"/>
    </row>
    <row r="80" spans="1:8" ht="18" x14ac:dyDescent="0.2">
      <c r="A80" s="15"/>
      <c r="B80" s="14"/>
      <c r="C80" s="13"/>
      <c r="D80" s="13"/>
      <c r="E80" s="6"/>
      <c r="F80" s="6"/>
      <c r="G80" s="6"/>
      <c r="H80" s="29"/>
    </row>
    <row r="81" spans="1:8" ht="18" x14ac:dyDescent="0.2">
      <c r="A81" s="15"/>
      <c r="B81" s="14"/>
      <c r="C81" s="13"/>
      <c r="D81" s="13"/>
      <c r="E81" s="6"/>
      <c r="F81" s="6"/>
      <c r="G81" s="6"/>
      <c r="H81" s="29"/>
    </row>
    <row r="82" spans="1:8" ht="18" x14ac:dyDescent="0.2">
      <c r="A82" s="15"/>
      <c r="B82" s="14"/>
      <c r="C82" s="13"/>
      <c r="D82" s="13"/>
      <c r="E82" s="6"/>
      <c r="F82" s="6"/>
      <c r="G82" s="6"/>
      <c r="H82" s="29"/>
    </row>
    <row r="83" spans="1:8" ht="18" x14ac:dyDescent="0.2">
      <c r="A83" s="15"/>
      <c r="B83" s="14"/>
      <c r="C83" s="13"/>
      <c r="D83" s="13"/>
      <c r="E83" s="6"/>
      <c r="F83" s="6"/>
      <c r="G83" s="6"/>
      <c r="H83" s="29"/>
    </row>
    <row r="84" spans="1:8" ht="18" x14ac:dyDescent="0.2">
      <c r="A84" s="15"/>
      <c r="B84" s="14"/>
      <c r="C84" s="13"/>
      <c r="D84" s="13"/>
      <c r="E84" s="6"/>
      <c r="F84" s="6"/>
      <c r="G84" s="6"/>
      <c r="H84" s="29"/>
    </row>
    <row r="85" spans="1:8" ht="18" x14ac:dyDescent="0.2">
      <c r="A85" s="15"/>
      <c r="B85" s="14"/>
      <c r="C85" s="13"/>
      <c r="D85" s="13"/>
      <c r="E85" s="6"/>
      <c r="F85" s="6"/>
      <c r="G85" s="6"/>
      <c r="H85" s="29"/>
    </row>
    <row r="86" spans="1:8" ht="18" x14ac:dyDescent="0.2">
      <c r="A86" s="15"/>
      <c r="B86" s="14"/>
      <c r="C86" s="13"/>
      <c r="D86" s="13"/>
      <c r="E86" s="6"/>
      <c r="F86" s="6"/>
      <c r="G86" s="6"/>
      <c r="H86" s="29"/>
    </row>
    <row r="87" spans="1:8" ht="18" x14ac:dyDescent="0.2">
      <c r="A87" s="15"/>
      <c r="B87" s="14"/>
      <c r="C87" s="13"/>
      <c r="D87" s="13"/>
      <c r="E87" s="6"/>
      <c r="F87" s="6"/>
      <c r="G87" s="6"/>
      <c r="H87" s="29"/>
    </row>
    <row r="88" spans="1:8" ht="18" x14ac:dyDescent="0.2">
      <c r="A88" s="15"/>
      <c r="B88" s="14"/>
      <c r="C88" s="13"/>
      <c r="D88" s="13"/>
      <c r="E88" s="6"/>
      <c r="F88" s="6"/>
      <c r="G88" s="6"/>
      <c r="H88" s="29"/>
    </row>
    <row r="89" spans="1:8" ht="18" x14ac:dyDescent="0.2">
      <c r="A89" s="15"/>
      <c r="B89" s="14"/>
      <c r="C89" s="13"/>
      <c r="D89" s="13"/>
      <c r="E89" s="6"/>
      <c r="F89" s="6"/>
      <c r="G89" s="6"/>
      <c r="H89" s="29"/>
    </row>
    <row r="90" spans="1:8" ht="18" x14ac:dyDescent="0.2">
      <c r="A90" s="15"/>
      <c r="B90" s="14"/>
      <c r="C90" s="13"/>
      <c r="D90" s="13"/>
      <c r="E90" s="6"/>
      <c r="F90" s="6"/>
      <c r="G90" s="6"/>
      <c r="H90" s="29"/>
    </row>
    <row r="91" spans="1:8" ht="18" x14ac:dyDescent="0.2">
      <c r="A91" s="15"/>
      <c r="B91" s="14"/>
      <c r="C91" s="13"/>
      <c r="D91" s="13"/>
      <c r="E91" s="6"/>
      <c r="F91" s="6"/>
      <c r="G91" s="6"/>
      <c r="H91" s="29"/>
    </row>
    <row r="92" spans="1:8" ht="18" x14ac:dyDescent="0.2">
      <c r="A92" s="15"/>
      <c r="B92" s="14"/>
      <c r="C92" s="13"/>
      <c r="D92" s="13"/>
      <c r="E92" s="6"/>
      <c r="F92" s="6"/>
      <c r="G92" s="6"/>
      <c r="H92" s="29"/>
    </row>
    <row r="93" spans="1:8" ht="18" x14ac:dyDescent="0.2">
      <c r="A93" s="15"/>
      <c r="B93" s="14"/>
      <c r="C93" s="13"/>
      <c r="D93" s="13"/>
      <c r="E93" s="6"/>
      <c r="F93" s="6"/>
      <c r="G93" s="6"/>
      <c r="H93" s="29"/>
    </row>
    <row r="94" spans="1:8" ht="18" x14ac:dyDescent="0.2">
      <c r="A94" s="15"/>
      <c r="B94" s="14"/>
      <c r="C94" s="13"/>
      <c r="D94" s="13"/>
      <c r="E94" s="6"/>
      <c r="F94" s="6"/>
      <c r="G94" s="6"/>
      <c r="H94" s="29"/>
    </row>
    <row r="95" spans="1:8" ht="18" x14ac:dyDescent="0.2">
      <c r="A95" s="15"/>
      <c r="B95" s="14"/>
      <c r="C95" s="13"/>
      <c r="D95" s="13"/>
      <c r="E95" s="6"/>
      <c r="F95" s="6"/>
      <c r="G95" s="6"/>
      <c r="H95" s="29"/>
    </row>
    <row r="96" spans="1:8" ht="18" x14ac:dyDescent="0.2">
      <c r="A96" s="15"/>
      <c r="B96" s="14"/>
      <c r="C96" s="13"/>
      <c r="D96" s="13"/>
      <c r="E96" s="6"/>
      <c r="F96" s="6"/>
      <c r="G96" s="6"/>
      <c r="H96" s="29"/>
    </row>
    <row r="97" spans="1:8" ht="18" x14ac:dyDescent="0.2">
      <c r="A97" s="15"/>
      <c r="B97" s="14"/>
      <c r="C97" s="13"/>
      <c r="D97" s="13"/>
      <c r="E97" s="6"/>
      <c r="F97" s="6"/>
      <c r="G97" s="6"/>
      <c r="H97" s="29"/>
    </row>
    <row r="98" spans="1:8" ht="18" x14ac:dyDescent="0.2">
      <c r="A98" s="15"/>
      <c r="B98" s="14"/>
      <c r="C98" s="13"/>
      <c r="D98" s="13"/>
      <c r="E98" s="6"/>
      <c r="F98" s="6"/>
      <c r="G98" s="6"/>
      <c r="H98" s="29"/>
    </row>
    <row r="99" spans="1:8" ht="18" x14ac:dyDescent="0.2">
      <c r="A99" s="15"/>
      <c r="B99" s="14"/>
      <c r="C99" s="13"/>
      <c r="D99" s="13"/>
      <c r="E99" s="6"/>
      <c r="F99" s="6"/>
      <c r="G99" s="6"/>
      <c r="H99" s="29"/>
    </row>
    <row r="100" spans="1:8" ht="18" x14ac:dyDescent="0.2">
      <c r="A100" s="15"/>
      <c r="B100" s="14"/>
      <c r="C100" s="13"/>
      <c r="D100" s="13"/>
      <c r="E100" s="6"/>
      <c r="F100" s="6"/>
      <c r="G100" s="6"/>
      <c r="H100" s="29"/>
    </row>
    <row r="101" spans="1:8" ht="18" x14ac:dyDescent="0.2">
      <c r="A101" s="15"/>
      <c r="B101" s="14"/>
      <c r="C101" s="13"/>
      <c r="D101" s="13"/>
      <c r="E101" s="6"/>
      <c r="F101" s="6"/>
      <c r="G101" s="6"/>
      <c r="H101" s="29"/>
    </row>
    <row r="102" spans="1:8" ht="18" x14ac:dyDescent="0.2">
      <c r="A102" s="15"/>
      <c r="B102" s="14"/>
      <c r="C102" s="13"/>
      <c r="D102" s="13"/>
      <c r="E102" s="6"/>
      <c r="F102" s="6"/>
      <c r="G102" s="6"/>
      <c r="H102" s="29"/>
    </row>
    <row r="103" spans="1:8" ht="18" x14ac:dyDescent="0.2">
      <c r="A103" s="15"/>
      <c r="B103" s="14"/>
      <c r="C103" s="13"/>
      <c r="D103" s="13"/>
      <c r="E103" s="6"/>
      <c r="F103" s="6"/>
      <c r="G103" s="6"/>
      <c r="H103" s="29"/>
    </row>
    <row r="104" spans="1:8" ht="18" x14ac:dyDescent="0.2">
      <c r="A104" s="15"/>
      <c r="B104" s="14"/>
      <c r="C104" s="13"/>
      <c r="D104" s="13"/>
      <c r="E104" s="6"/>
      <c r="F104" s="6"/>
      <c r="G104" s="6"/>
      <c r="H104" s="29"/>
    </row>
    <row r="105" spans="1:8" ht="18" x14ac:dyDescent="0.2">
      <c r="A105" s="15"/>
      <c r="B105" s="14"/>
      <c r="C105" s="13"/>
      <c r="D105" s="13"/>
      <c r="E105" s="6"/>
      <c r="F105" s="6"/>
      <c r="G105" s="6"/>
      <c r="H105" s="29"/>
    </row>
    <row r="106" spans="1:8" ht="18" x14ac:dyDescent="0.2">
      <c r="A106" s="15"/>
      <c r="B106" s="14"/>
      <c r="C106" s="13"/>
      <c r="D106" s="13"/>
      <c r="E106" s="6"/>
      <c r="F106" s="6"/>
      <c r="G106" s="6"/>
      <c r="H106" s="29"/>
    </row>
    <row r="107" spans="1:8" ht="18" x14ac:dyDescent="0.2">
      <c r="A107" s="15"/>
      <c r="B107" s="14"/>
      <c r="C107" s="13"/>
      <c r="D107" s="13"/>
      <c r="E107" s="6"/>
      <c r="F107" s="6"/>
      <c r="G107" s="6"/>
      <c r="H107" s="29"/>
    </row>
    <row r="108" spans="1:8" ht="18" x14ac:dyDescent="0.2">
      <c r="A108" s="15"/>
      <c r="B108" s="14"/>
      <c r="C108" s="13"/>
      <c r="D108" s="13"/>
      <c r="E108" s="6"/>
      <c r="F108" s="6"/>
      <c r="G108" s="6"/>
      <c r="H108" s="29"/>
    </row>
    <row r="109" spans="1:8" ht="18" x14ac:dyDescent="0.2">
      <c r="A109" s="15"/>
      <c r="B109" s="14"/>
      <c r="C109" s="13"/>
      <c r="D109" s="13"/>
      <c r="E109" s="6"/>
      <c r="F109" s="6"/>
      <c r="G109" s="6"/>
      <c r="H109" s="29"/>
    </row>
    <row r="110" spans="1:8" ht="18" x14ac:dyDescent="0.2">
      <c r="A110" s="15"/>
      <c r="B110" s="14"/>
      <c r="C110" s="13"/>
      <c r="D110" s="13"/>
      <c r="E110" s="6"/>
      <c r="F110" s="6"/>
      <c r="G110" s="6"/>
      <c r="H110" s="29"/>
    </row>
    <row r="111" spans="1:8" ht="18" x14ac:dyDescent="0.2">
      <c r="A111" s="15"/>
      <c r="B111" s="14"/>
      <c r="C111" s="13"/>
      <c r="D111" s="13"/>
      <c r="E111" s="6"/>
      <c r="F111" s="6"/>
      <c r="G111" s="6"/>
      <c r="H111" s="29"/>
    </row>
    <row r="112" spans="1:8" ht="18" x14ac:dyDescent="0.2">
      <c r="A112" s="15"/>
      <c r="B112" s="14"/>
      <c r="C112" s="13"/>
      <c r="D112" s="13"/>
      <c r="E112" s="6"/>
      <c r="F112" s="6"/>
      <c r="G112" s="6"/>
      <c r="H112" s="29"/>
    </row>
    <row r="113" spans="1:8" ht="18" x14ac:dyDescent="0.2">
      <c r="A113" s="15"/>
      <c r="B113" s="14"/>
      <c r="C113" s="13"/>
      <c r="D113" s="13"/>
      <c r="E113" s="6"/>
      <c r="F113" s="6"/>
      <c r="G113" s="6"/>
      <c r="H113" s="29"/>
    </row>
    <row r="114" spans="1:8" ht="18" x14ac:dyDescent="0.2">
      <c r="A114" s="15"/>
      <c r="B114" s="14"/>
      <c r="C114" s="13"/>
      <c r="D114" s="13"/>
      <c r="E114" s="6"/>
      <c r="F114" s="6"/>
      <c r="G114" s="6"/>
      <c r="H114" s="29"/>
    </row>
    <row r="115" spans="1:8" ht="18" x14ac:dyDescent="0.2">
      <c r="A115" s="15"/>
      <c r="B115" s="14"/>
      <c r="C115" s="13"/>
      <c r="D115" s="13"/>
      <c r="E115" s="6"/>
      <c r="F115" s="6"/>
      <c r="G115" s="6"/>
      <c r="H115" s="29"/>
    </row>
    <row r="116" spans="1:8" ht="18" x14ac:dyDescent="0.2">
      <c r="A116" s="15"/>
      <c r="B116" s="14"/>
      <c r="C116" s="13"/>
      <c r="D116" s="13"/>
      <c r="E116" s="6"/>
      <c r="F116" s="6"/>
      <c r="G116" s="6"/>
      <c r="H116" s="29"/>
    </row>
    <row r="117" spans="1:8" ht="18" x14ac:dyDescent="0.2">
      <c r="A117" s="15"/>
      <c r="B117" s="14"/>
      <c r="C117" s="13"/>
      <c r="D117" s="13"/>
      <c r="E117" s="6"/>
      <c r="F117" s="6"/>
      <c r="G117" s="6"/>
      <c r="H117" s="29"/>
    </row>
    <row r="118" spans="1:8" ht="18" x14ac:dyDescent="0.2">
      <c r="A118" s="15"/>
      <c r="B118" s="14"/>
      <c r="C118" s="13"/>
      <c r="D118" s="13"/>
      <c r="E118" s="6"/>
      <c r="F118" s="6"/>
      <c r="G118" s="6"/>
      <c r="H118" s="29"/>
    </row>
    <row r="119" spans="1:8" ht="18" x14ac:dyDescent="0.2">
      <c r="A119" s="15"/>
      <c r="B119" s="14"/>
      <c r="C119" s="13"/>
      <c r="D119" s="13"/>
      <c r="E119" s="6"/>
      <c r="F119" s="6"/>
      <c r="G119" s="6"/>
      <c r="H119" s="29"/>
    </row>
    <row r="120" spans="1:8" ht="18" x14ac:dyDescent="0.2">
      <c r="A120" s="15"/>
      <c r="B120" s="14"/>
      <c r="C120" s="13"/>
      <c r="D120" s="13"/>
      <c r="E120" s="6"/>
      <c r="F120" s="6"/>
      <c r="G120" s="6"/>
      <c r="H120" s="29"/>
    </row>
    <row r="121" spans="1:8" ht="18" x14ac:dyDescent="0.2">
      <c r="A121" s="15"/>
      <c r="B121" s="14"/>
      <c r="C121" s="13"/>
      <c r="D121" s="13"/>
      <c r="E121" s="6"/>
      <c r="F121" s="6"/>
      <c r="G121" s="6"/>
      <c r="H121" s="29"/>
    </row>
    <row r="122" spans="1:8" ht="18" x14ac:dyDescent="0.2">
      <c r="A122" s="15"/>
      <c r="B122" s="14"/>
      <c r="C122" s="13"/>
      <c r="D122" s="13"/>
      <c r="E122" s="6"/>
      <c r="F122" s="6"/>
      <c r="G122" s="6"/>
      <c r="H122" s="29"/>
    </row>
    <row r="123" spans="1:8" ht="18" x14ac:dyDescent="0.2">
      <c r="A123" s="15"/>
      <c r="B123" s="14"/>
      <c r="C123" s="13"/>
      <c r="D123" s="13"/>
      <c r="E123" s="6"/>
      <c r="F123" s="6"/>
      <c r="G123" s="6"/>
      <c r="H123" s="29"/>
    </row>
    <row r="124" spans="1:8" ht="18" x14ac:dyDescent="0.2">
      <c r="A124" s="15"/>
      <c r="B124" s="14"/>
      <c r="C124" s="13"/>
      <c r="D124" s="13"/>
      <c r="E124" s="6"/>
      <c r="F124" s="6"/>
      <c r="G124" s="6"/>
      <c r="H124" s="29"/>
    </row>
    <row r="125" spans="1:8" ht="18" x14ac:dyDescent="0.2">
      <c r="A125" s="15"/>
      <c r="B125" s="14"/>
      <c r="C125" s="13"/>
      <c r="D125" s="13"/>
      <c r="E125" s="6"/>
      <c r="F125" s="6"/>
      <c r="G125" s="6"/>
      <c r="H125" s="29"/>
    </row>
    <row r="126" spans="1:8" ht="18" x14ac:dyDescent="0.2">
      <c r="A126" s="15"/>
      <c r="B126" s="14"/>
      <c r="C126" s="13"/>
      <c r="D126" s="13"/>
      <c r="E126" s="6"/>
      <c r="F126" s="6"/>
      <c r="G126" s="6"/>
      <c r="H126" s="29"/>
    </row>
    <row r="127" spans="1:8" ht="18" x14ac:dyDescent="0.2">
      <c r="A127" s="15"/>
      <c r="B127" s="14"/>
      <c r="C127" s="13"/>
      <c r="D127" s="13"/>
      <c r="E127" s="6"/>
      <c r="F127" s="6"/>
      <c r="G127" s="6"/>
      <c r="H127" s="29"/>
    </row>
    <row r="128" spans="1:8" ht="18" x14ac:dyDescent="0.2">
      <c r="A128" s="15"/>
      <c r="B128" s="14"/>
      <c r="C128" s="13"/>
      <c r="D128" s="13"/>
      <c r="E128" s="6"/>
      <c r="F128" s="6"/>
      <c r="G128" s="6"/>
      <c r="H128" s="29"/>
    </row>
    <row r="129" spans="1:8" ht="18" x14ac:dyDescent="0.2">
      <c r="A129" s="15"/>
      <c r="B129" s="14"/>
      <c r="C129" s="13"/>
      <c r="D129" s="13"/>
      <c r="E129" s="6"/>
      <c r="F129" s="6"/>
      <c r="G129" s="6"/>
      <c r="H129" s="29"/>
    </row>
    <row r="130" spans="1:8" ht="18" x14ac:dyDescent="0.2">
      <c r="A130" s="15"/>
      <c r="B130" s="14"/>
      <c r="C130" s="13"/>
      <c r="D130" s="13"/>
      <c r="E130" s="6"/>
      <c r="F130" s="6"/>
      <c r="G130" s="6"/>
      <c r="H130" s="29"/>
    </row>
    <row r="131" spans="1:8" ht="18" x14ac:dyDescent="0.2">
      <c r="A131" s="15"/>
      <c r="B131" s="14"/>
      <c r="C131" s="13"/>
      <c r="D131" s="13"/>
      <c r="E131" s="6"/>
      <c r="F131" s="6"/>
      <c r="G131" s="6"/>
      <c r="H131" s="29"/>
    </row>
    <row r="132" spans="1:8" ht="18" x14ac:dyDescent="0.2">
      <c r="A132" s="15"/>
      <c r="B132" s="14"/>
      <c r="C132" s="13"/>
      <c r="D132" s="13"/>
      <c r="E132" s="6"/>
      <c r="F132" s="6"/>
      <c r="G132" s="6"/>
      <c r="H132" s="29"/>
    </row>
    <row r="133" spans="1:8" ht="18" x14ac:dyDescent="0.2">
      <c r="A133" s="15"/>
      <c r="B133" s="14"/>
      <c r="C133" s="13"/>
      <c r="D133" s="13"/>
      <c r="E133" s="6"/>
      <c r="F133" s="6"/>
      <c r="G133" s="6"/>
      <c r="H133" s="29"/>
    </row>
    <row r="134" spans="1:8" ht="18" x14ac:dyDescent="0.2">
      <c r="A134" s="15"/>
      <c r="B134" s="14"/>
      <c r="C134" s="13"/>
      <c r="D134" s="13"/>
      <c r="E134" s="6"/>
      <c r="F134" s="6"/>
      <c r="G134" s="6"/>
      <c r="H134" s="29"/>
    </row>
    <row r="135" spans="1:8" ht="18" x14ac:dyDescent="0.2">
      <c r="A135" s="15"/>
      <c r="B135" s="14"/>
      <c r="C135" s="13"/>
      <c r="D135" s="13"/>
      <c r="E135" s="6"/>
      <c r="F135" s="6"/>
      <c r="G135" s="6"/>
      <c r="H135" s="29"/>
    </row>
    <row r="136" spans="1:8" ht="18" x14ac:dyDescent="0.2">
      <c r="A136" s="15"/>
      <c r="B136" s="14"/>
      <c r="C136" s="13"/>
      <c r="D136" s="13"/>
      <c r="E136" s="6"/>
      <c r="F136" s="6"/>
      <c r="G136" s="6"/>
      <c r="H136" s="29"/>
    </row>
    <row r="137" spans="1:8" ht="18" x14ac:dyDescent="0.2">
      <c r="A137" s="15"/>
      <c r="B137" s="14"/>
      <c r="C137" s="13"/>
      <c r="D137" s="13"/>
      <c r="E137" s="6"/>
      <c r="F137" s="6"/>
      <c r="G137" s="6"/>
      <c r="H137" s="29"/>
    </row>
    <row r="138" spans="1:8" ht="18" x14ac:dyDescent="0.2">
      <c r="A138" s="15"/>
      <c r="B138" s="14"/>
      <c r="C138" s="13"/>
      <c r="D138" s="13"/>
      <c r="E138" s="6"/>
      <c r="F138" s="6"/>
      <c r="G138" s="6"/>
      <c r="H138" s="29"/>
    </row>
    <row r="139" spans="1:8" ht="18" x14ac:dyDescent="0.2">
      <c r="A139" s="15"/>
      <c r="B139" s="14"/>
      <c r="C139" s="13"/>
      <c r="D139" s="13"/>
      <c r="E139" s="6"/>
      <c r="F139" s="6"/>
      <c r="G139" s="6"/>
      <c r="H139" s="29"/>
    </row>
    <row r="140" spans="1:8" ht="18" x14ac:dyDescent="0.2">
      <c r="A140" s="15"/>
      <c r="B140" s="14"/>
      <c r="C140" s="13"/>
      <c r="D140" s="13"/>
      <c r="E140" s="6"/>
      <c r="F140" s="6"/>
      <c r="G140" s="6"/>
      <c r="H140" s="29"/>
    </row>
    <row r="141" spans="1:8" ht="18" x14ac:dyDescent="0.2">
      <c r="A141" s="15"/>
      <c r="B141" s="14"/>
      <c r="C141" s="13"/>
      <c r="D141" s="13"/>
      <c r="E141" s="6"/>
      <c r="F141" s="6"/>
      <c r="G141" s="6"/>
      <c r="H141" s="29"/>
    </row>
    <row r="142" spans="1:8" ht="18" x14ac:dyDescent="0.2">
      <c r="A142" s="15"/>
      <c r="B142" s="14"/>
      <c r="C142" s="13"/>
      <c r="D142" s="13"/>
      <c r="E142" s="6"/>
      <c r="F142" s="6"/>
      <c r="G142" s="6"/>
      <c r="H142" s="29"/>
    </row>
    <row r="143" spans="1:8" ht="18" x14ac:dyDescent="0.2">
      <c r="A143" s="15"/>
      <c r="B143" s="14"/>
      <c r="C143" s="13"/>
      <c r="D143" s="13"/>
      <c r="E143" s="6"/>
      <c r="F143" s="6"/>
      <c r="G143" s="6"/>
      <c r="H143" s="29"/>
    </row>
    <row r="144" spans="1:8" ht="18" x14ac:dyDescent="0.2">
      <c r="A144" s="15"/>
      <c r="B144" s="14"/>
      <c r="C144" s="13"/>
      <c r="D144" s="13"/>
      <c r="E144" s="6"/>
      <c r="F144" s="6"/>
      <c r="G144" s="6"/>
      <c r="H144" s="29"/>
    </row>
    <row r="145" spans="1:8" ht="18" x14ac:dyDescent="0.2">
      <c r="A145" s="15"/>
      <c r="B145" s="14"/>
      <c r="C145" s="13"/>
      <c r="D145" s="13"/>
      <c r="E145" s="6"/>
      <c r="F145" s="6"/>
      <c r="G145" s="6"/>
      <c r="H145" s="29"/>
    </row>
    <row r="146" spans="1:8" ht="18" x14ac:dyDescent="0.2">
      <c r="A146" s="15"/>
      <c r="B146" s="14"/>
      <c r="C146" s="13"/>
      <c r="D146" s="13"/>
      <c r="E146" s="6"/>
      <c r="F146" s="6"/>
      <c r="G146" s="6"/>
      <c r="H146" s="29"/>
    </row>
    <row r="147" spans="1:8" ht="18" x14ac:dyDescent="0.2">
      <c r="A147" s="15"/>
      <c r="B147" s="14"/>
      <c r="C147" s="13"/>
      <c r="D147" s="13"/>
      <c r="E147" s="6"/>
      <c r="F147" s="6"/>
      <c r="G147" s="6"/>
      <c r="H147" s="29"/>
    </row>
    <row r="148" spans="1:8" ht="18" x14ac:dyDescent="0.2">
      <c r="A148" s="15"/>
      <c r="B148" s="14"/>
      <c r="C148" s="13"/>
      <c r="D148" s="13"/>
      <c r="E148" s="6"/>
      <c r="F148" s="6"/>
      <c r="G148" s="6"/>
      <c r="H148" s="29"/>
    </row>
    <row r="149" spans="1:8" ht="18" x14ac:dyDescent="0.2">
      <c r="A149" s="15"/>
      <c r="B149" s="14"/>
      <c r="C149" s="13"/>
      <c r="D149" s="13"/>
      <c r="E149" s="6"/>
      <c r="F149" s="6"/>
      <c r="G149" s="6"/>
      <c r="H149" s="29"/>
    </row>
    <row r="150" spans="1:8" ht="18" x14ac:dyDescent="0.2">
      <c r="A150" s="15"/>
      <c r="B150" s="14"/>
      <c r="C150" s="13"/>
      <c r="D150" s="13"/>
      <c r="E150" s="6"/>
      <c r="F150" s="6"/>
      <c r="G150" s="6"/>
      <c r="H150" s="29"/>
    </row>
    <row r="151" spans="1:8" ht="18" x14ac:dyDescent="0.2">
      <c r="A151" s="15"/>
      <c r="B151" s="14"/>
      <c r="C151" s="13"/>
      <c r="D151" s="13"/>
      <c r="E151" s="6"/>
      <c r="F151" s="6"/>
      <c r="G151" s="6"/>
      <c r="H151" s="29"/>
    </row>
    <row r="152" spans="1:8" ht="18" x14ac:dyDescent="0.2">
      <c r="A152" s="15"/>
      <c r="B152" s="14"/>
      <c r="C152" s="13"/>
      <c r="D152" s="13"/>
      <c r="E152" s="6"/>
      <c r="F152" s="6"/>
      <c r="G152" s="6"/>
      <c r="H152" s="29"/>
    </row>
    <row r="153" spans="1:8" ht="18" x14ac:dyDescent="0.2">
      <c r="A153" s="15"/>
      <c r="B153" s="14"/>
      <c r="C153" s="13"/>
      <c r="D153" s="13"/>
      <c r="E153" s="6"/>
      <c r="F153" s="6"/>
      <c r="G153" s="6"/>
      <c r="H153" s="29"/>
    </row>
    <row r="154" spans="1:8" ht="18" x14ac:dyDescent="0.2">
      <c r="A154" s="15"/>
      <c r="B154" s="14"/>
      <c r="C154" s="13"/>
      <c r="D154" s="13"/>
      <c r="E154" s="6"/>
      <c r="F154" s="6"/>
      <c r="G154" s="6"/>
      <c r="H154" s="29"/>
    </row>
    <row r="155" spans="1:8" ht="18" x14ac:dyDescent="0.2">
      <c r="A155" s="15"/>
      <c r="B155" s="14"/>
      <c r="C155" s="13"/>
      <c r="D155" s="13"/>
      <c r="E155" s="6"/>
      <c r="F155" s="6"/>
      <c r="G155" s="6"/>
      <c r="H155" s="29"/>
    </row>
    <row r="156" spans="1:8" ht="18" x14ac:dyDescent="0.2">
      <c r="A156" s="15"/>
      <c r="B156" s="14"/>
      <c r="C156" s="13"/>
      <c r="D156" s="13"/>
      <c r="E156" s="6"/>
      <c r="F156" s="6"/>
      <c r="G156" s="6"/>
      <c r="H156" s="29"/>
    </row>
    <row r="157" spans="1:8" ht="18" x14ac:dyDescent="0.2">
      <c r="A157" s="15"/>
      <c r="B157" s="14"/>
      <c r="C157" s="13"/>
      <c r="D157" s="13"/>
      <c r="E157" s="6"/>
      <c r="F157" s="6"/>
      <c r="G157" s="6"/>
      <c r="H157" s="29"/>
    </row>
    <row r="158" spans="1:8" ht="18" x14ac:dyDescent="0.2">
      <c r="A158" s="15"/>
      <c r="B158" s="14"/>
      <c r="C158" s="13"/>
      <c r="D158" s="13"/>
      <c r="E158" s="6"/>
      <c r="F158" s="6"/>
      <c r="G158" s="6"/>
      <c r="H158" s="29"/>
    </row>
    <row r="159" spans="1:8" ht="18" x14ac:dyDescent="0.2">
      <c r="A159" s="15"/>
      <c r="B159" s="14"/>
      <c r="C159" s="13"/>
      <c r="D159" s="13"/>
      <c r="E159" s="6"/>
      <c r="F159" s="6"/>
      <c r="G159" s="6"/>
      <c r="H159" s="29"/>
    </row>
    <row r="160" spans="1:8" ht="18" x14ac:dyDescent="0.2">
      <c r="A160" s="15"/>
      <c r="B160" s="14"/>
      <c r="C160" s="13"/>
      <c r="D160" s="13"/>
      <c r="E160" s="6"/>
      <c r="F160" s="6"/>
      <c r="G160" s="6"/>
      <c r="H160" s="29"/>
    </row>
    <row r="161" spans="1:8" ht="18" x14ac:dyDescent="0.2">
      <c r="A161" s="15"/>
      <c r="B161" s="14"/>
      <c r="C161" s="13"/>
      <c r="D161" s="13"/>
      <c r="E161" s="6"/>
      <c r="F161" s="6"/>
      <c r="G161" s="6"/>
      <c r="H161" s="29"/>
    </row>
    <row r="162" spans="1:8" ht="18" x14ac:dyDescent="0.2">
      <c r="A162" s="15"/>
      <c r="B162" s="14"/>
      <c r="C162" s="13"/>
      <c r="D162" s="13"/>
      <c r="E162" s="6"/>
      <c r="F162" s="6"/>
      <c r="G162" s="6"/>
      <c r="H162" s="29"/>
    </row>
    <row r="163" spans="1:8" ht="18" x14ac:dyDescent="0.2">
      <c r="A163" s="15"/>
      <c r="B163" s="14"/>
      <c r="C163" s="13"/>
      <c r="D163" s="13"/>
      <c r="E163" s="6"/>
      <c r="F163" s="6"/>
      <c r="G163" s="6"/>
      <c r="H163" s="29"/>
    </row>
    <row r="164" spans="1:8" ht="18" x14ac:dyDescent="0.2">
      <c r="A164" s="15"/>
      <c r="B164" s="14"/>
      <c r="C164" s="13"/>
      <c r="D164" s="13"/>
      <c r="E164" s="6"/>
      <c r="F164" s="6"/>
      <c r="G164" s="6"/>
      <c r="H164" s="29"/>
    </row>
    <row r="165" spans="1:8" ht="18" x14ac:dyDescent="0.2">
      <c r="A165" s="15"/>
      <c r="B165" s="14"/>
      <c r="C165" s="13"/>
      <c r="D165" s="13"/>
      <c r="E165" s="6"/>
      <c r="F165" s="6"/>
      <c r="G165" s="6"/>
      <c r="H165" s="29"/>
    </row>
    <row r="166" spans="1:8" ht="18" x14ac:dyDescent="0.2">
      <c r="A166" s="15"/>
      <c r="B166" s="14"/>
      <c r="C166" s="13"/>
      <c r="D166" s="13"/>
      <c r="E166" s="6"/>
      <c r="F166" s="6"/>
      <c r="G166" s="6"/>
      <c r="H166" s="29"/>
    </row>
    <row r="167" spans="1:8" ht="18" x14ac:dyDescent="0.2">
      <c r="A167" s="15"/>
      <c r="B167" s="14"/>
      <c r="C167" s="13"/>
      <c r="D167" s="13"/>
      <c r="E167" s="6"/>
      <c r="F167" s="6"/>
      <c r="G167" s="6"/>
      <c r="H167" s="29"/>
    </row>
    <row r="168" spans="1:8" ht="18" x14ac:dyDescent="0.2">
      <c r="A168" s="15"/>
      <c r="B168" s="14"/>
      <c r="C168" s="13"/>
      <c r="D168" s="13"/>
      <c r="E168" s="6"/>
      <c r="F168" s="6"/>
      <c r="G168" s="6"/>
      <c r="H168" s="29"/>
    </row>
    <row r="169" spans="1:8" ht="18" x14ac:dyDescent="0.2">
      <c r="A169" s="15"/>
      <c r="B169" s="14"/>
      <c r="C169" s="13"/>
      <c r="D169" s="13"/>
      <c r="E169" s="6"/>
      <c r="F169" s="6"/>
      <c r="G169" s="6"/>
      <c r="H169" s="29"/>
    </row>
    <row r="170" spans="1:8" ht="18" x14ac:dyDescent="0.2">
      <c r="A170" s="15"/>
      <c r="B170" s="14"/>
      <c r="C170" s="13"/>
      <c r="D170" s="13"/>
      <c r="E170" s="6"/>
      <c r="F170" s="6"/>
      <c r="G170" s="6"/>
      <c r="H170" s="29"/>
    </row>
    <row r="171" spans="1:8" ht="18" x14ac:dyDescent="0.2">
      <c r="A171" s="15"/>
      <c r="B171" s="14"/>
      <c r="C171" s="13"/>
      <c r="D171" s="13"/>
      <c r="E171" s="6"/>
      <c r="F171" s="6"/>
      <c r="G171" s="6"/>
      <c r="H171" s="29"/>
    </row>
    <row r="172" spans="1:8" ht="18" x14ac:dyDescent="0.2">
      <c r="A172" s="15"/>
      <c r="B172" s="14"/>
      <c r="C172" s="13"/>
      <c r="D172" s="13"/>
      <c r="E172" s="6"/>
      <c r="F172" s="6"/>
      <c r="G172" s="6"/>
      <c r="H172" s="29"/>
    </row>
    <row r="173" spans="1:8" ht="18" x14ac:dyDescent="0.2">
      <c r="A173" s="15"/>
      <c r="B173" s="14"/>
      <c r="C173" s="13"/>
      <c r="D173" s="13"/>
      <c r="E173" s="6"/>
      <c r="F173" s="6"/>
      <c r="G173" s="6"/>
      <c r="H173" s="29"/>
    </row>
    <row r="174" spans="1:8" ht="18" x14ac:dyDescent="0.2">
      <c r="A174" s="15"/>
      <c r="B174" s="14"/>
      <c r="C174" s="13"/>
      <c r="D174" s="13"/>
      <c r="E174" s="6"/>
      <c r="F174" s="6"/>
      <c r="G174" s="6"/>
      <c r="H174" s="29"/>
    </row>
    <row r="175" spans="1:8" ht="18" x14ac:dyDescent="0.2">
      <c r="A175" s="15"/>
      <c r="B175" s="14"/>
      <c r="C175" s="13"/>
      <c r="D175" s="13"/>
      <c r="E175" s="6"/>
      <c r="F175" s="6"/>
      <c r="G175" s="6"/>
      <c r="H175" s="29"/>
    </row>
    <row r="176" spans="1:8" ht="18" x14ac:dyDescent="0.2">
      <c r="A176" s="15"/>
      <c r="B176" s="14"/>
      <c r="C176" s="13"/>
      <c r="D176" s="13"/>
      <c r="E176" s="6"/>
      <c r="F176" s="6"/>
      <c r="G176" s="6"/>
      <c r="H176" s="29"/>
    </row>
    <row r="177" spans="1:8" ht="18" x14ac:dyDescent="0.2">
      <c r="A177" s="15"/>
      <c r="B177" s="14"/>
      <c r="C177" s="13"/>
      <c r="D177" s="13"/>
      <c r="E177" s="6"/>
      <c r="F177" s="6"/>
      <c r="G177" s="6"/>
      <c r="H177" s="29"/>
    </row>
    <row r="178" spans="1:8" ht="18" x14ac:dyDescent="0.2">
      <c r="A178" s="15"/>
      <c r="B178" s="14"/>
      <c r="C178" s="13"/>
      <c r="D178" s="13"/>
      <c r="E178" s="6"/>
      <c r="F178" s="6"/>
      <c r="G178" s="6"/>
      <c r="H178" s="29"/>
    </row>
    <row r="179" spans="1:8" ht="18" x14ac:dyDescent="0.2">
      <c r="A179" s="15"/>
      <c r="B179" s="14"/>
      <c r="C179" s="13"/>
      <c r="D179" s="13"/>
      <c r="E179" s="6"/>
      <c r="F179" s="6"/>
      <c r="G179" s="6"/>
      <c r="H179" s="29"/>
    </row>
    <row r="180" spans="1:8" ht="18" x14ac:dyDescent="0.2">
      <c r="A180" s="15"/>
      <c r="B180" s="14"/>
      <c r="C180" s="13"/>
      <c r="D180" s="13"/>
      <c r="E180" s="6"/>
      <c r="F180" s="6"/>
      <c r="G180" s="6"/>
      <c r="H180" s="29"/>
    </row>
    <row r="181" spans="1:8" ht="18" x14ac:dyDescent="0.2">
      <c r="A181" s="15"/>
      <c r="B181" s="14"/>
      <c r="C181" s="13"/>
      <c r="D181" s="13"/>
      <c r="E181" s="6"/>
      <c r="F181" s="6"/>
      <c r="G181" s="6"/>
      <c r="H181" s="29"/>
    </row>
    <row r="182" spans="1:8" ht="18" x14ac:dyDescent="0.2">
      <c r="A182" s="15"/>
      <c r="B182" s="14"/>
      <c r="C182" s="13"/>
      <c r="D182" s="13"/>
      <c r="E182" s="6"/>
      <c r="F182" s="6"/>
      <c r="G182" s="6"/>
      <c r="H182" s="29"/>
    </row>
    <row r="183" spans="1:8" ht="18" x14ac:dyDescent="0.2">
      <c r="A183" s="15"/>
      <c r="B183" s="14"/>
      <c r="C183" s="13"/>
      <c r="D183" s="13"/>
      <c r="E183" s="6"/>
      <c r="F183" s="6"/>
      <c r="G183" s="6"/>
      <c r="H183" s="29"/>
    </row>
    <row r="184" spans="1:8" ht="18" x14ac:dyDescent="0.2">
      <c r="A184" s="15"/>
      <c r="B184" s="14"/>
      <c r="C184" s="13"/>
      <c r="D184" s="13"/>
      <c r="E184" s="6"/>
      <c r="F184" s="6"/>
      <c r="G184" s="6"/>
      <c r="H184" s="29"/>
    </row>
    <row r="185" spans="1:8" ht="18" x14ac:dyDescent="0.2">
      <c r="A185" s="15"/>
      <c r="B185" s="14"/>
      <c r="C185" s="13"/>
      <c r="D185" s="13"/>
      <c r="E185" s="6"/>
      <c r="F185" s="6"/>
      <c r="G185" s="6"/>
      <c r="H185" s="29"/>
    </row>
    <row r="186" spans="1:8" ht="18" x14ac:dyDescent="0.2">
      <c r="A186" s="15"/>
      <c r="B186" s="14"/>
      <c r="C186" s="13"/>
      <c r="D186" s="13"/>
      <c r="E186" s="6"/>
      <c r="F186" s="6"/>
      <c r="G186" s="6"/>
      <c r="H186" s="29"/>
    </row>
    <row r="187" spans="1:8" ht="18" x14ac:dyDescent="0.2">
      <c r="A187" s="15"/>
      <c r="B187" s="14"/>
      <c r="C187" s="13"/>
      <c r="D187" s="13"/>
      <c r="E187" s="6"/>
      <c r="F187" s="6"/>
      <c r="G187" s="6"/>
      <c r="H187" s="29"/>
    </row>
    <row r="188" spans="1:8" ht="18" x14ac:dyDescent="0.2">
      <c r="A188" s="15"/>
      <c r="B188" s="14"/>
      <c r="C188" s="13"/>
      <c r="D188" s="13"/>
      <c r="E188" s="6"/>
      <c r="F188" s="6"/>
      <c r="G188" s="6"/>
      <c r="H188" s="29"/>
    </row>
    <row r="189" spans="1:8" ht="18" x14ac:dyDescent="0.2">
      <c r="A189" s="15"/>
      <c r="B189" s="14"/>
      <c r="C189" s="13"/>
      <c r="D189" s="13"/>
      <c r="E189" s="6"/>
      <c r="F189" s="6"/>
      <c r="G189" s="6"/>
      <c r="H189" s="29"/>
    </row>
    <row r="190" spans="1:8" ht="18" x14ac:dyDescent="0.2">
      <c r="A190" s="15"/>
      <c r="B190" s="14"/>
      <c r="C190" s="13"/>
      <c r="D190" s="13"/>
      <c r="E190" s="6"/>
      <c r="F190" s="6"/>
      <c r="G190" s="6"/>
      <c r="H190" s="29"/>
    </row>
    <row r="191" spans="1:8" ht="18" x14ac:dyDescent="0.2">
      <c r="A191" s="15"/>
      <c r="B191" s="14"/>
      <c r="C191" s="13"/>
      <c r="D191" s="13"/>
      <c r="E191" s="6"/>
      <c r="F191" s="6"/>
      <c r="G191" s="6"/>
      <c r="H191" s="29"/>
    </row>
    <row r="192" spans="1:8" ht="18" x14ac:dyDescent="0.2">
      <c r="A192" s="15"/>
      <c r="B192" s="14"/>
      <c r="C192" s="13"/>
      <c r="D192" s="13"/>
      <c r="E192" s="6"/>
      <c r="F192" s="6"/>
      <c r="G192" s="6"/>
      <c r="H192" s="29"/>
    </row>
    <row r="193" spans="1:8" ht="18" x14ac:dyDescent="0.2">
      <c r="A193" s="15"/>
      <c r="B193" s="14"/>
      <c r="C193" s="13"/>
      <c r="D193" s="13"/>
      <c r="E193" s="6"/>
      <c r="F193" s="6"/>
      <c r="G193" s="6"/>
      <c r="H193" s="29"/>
    </row>
    <row r="194" spans="1:8" ht="18" x14ac:dyDescent="0.2">
      <c r="A194" s="15"/>
      <c r="B194" s="14"/>
      <c r="C194" s="13"/>
      <c r="D194" s="13"/>
      <c r="E194" s="6"/>
      <c r="F194" s="6"/>
      <c r="G194" s="6"/>
      <c r="H194" s="29"/>
    </row>
    <row r="195" spans="1:8" ht="18" x14ac:dyDescent="0.2">
      <c r="A195" s="15"/>
      <c r="B195" s="14"/>
      <c r="C195" s="13"/>
      <c r="D195" s="13"/>
      <c r="E195" s="6"/>
      <c r="F195" s="6"/>
      <c r="G195" s="6"/>
      <c r="H195" s="29"/>
    </row>
    <row r="196" spans="1:8" ht="18" x14ac:dyDescent="0.2">
      <c r="A196" s="15"/>
      <c r="B196" s="14"/>
      <c r="C196" s="13"/>
      <c r="D196" s="13"/>
      <c r="E196" s="6"/>
      <c r="F196" s="6"/>
      <c r="G196" s="6"/>
      <c r="H196" s="29"/>
    </row>
    <row r="197" spans="1:8" ht="18" x14ac:dyDescent="0.2">
      <c r="A197" s="15"/>
      <c r="B197" s="14"/>
      <c r="C197" s="13"/>
      <c r="D197" s="13"/>
      <c r="E197" s="6"/>
      <c r="F197" s="6"/>
      <c r="G197" s="6"/>
      <c r="H197" s="29"/>
    </row>
    <row r="198" spans="1:8" ht="18" x14ac:dyDescent="0.2">
      <c r="A198" s="15"/>
      <c r="B198" s="14"/>
      <c r="C198" s="13"/>
      <c r="D198" s="13"/>
      <c r="E198" s="6"/>
      <c r="F198" s="6"/>
      <c r="G198" s="6"/>
      <c r="H198" s="29"/>
    </row>
    <row r="199" spans="1:8" ht="18" x14ac:dyDescent="0.2">
      <c r="A199" s="15"/>
      <c r="B199" s="14"/>
      <c r="C199" s="13"/>
      <c r="D199" s="13"/>
      <c r="E199" s="6"/>
      <c r="F199" s="6"/>
      <c r="G199" s="6"/>
      <c r="H199" s="29"/>
    </row>
    <row r="200" spans="1:8" ht="18" x14ac:dyDescent="0.2">
      <c r="A200" s="15"/>
      <c r="B200" s="14"/>
      <c r="C200" s="13"/>
      <c r="D200" s="13"/>
      <c r="E200" s="6"/>
      <c r="F200" s="6"/>
      <c r="G200" s="6"/>
      <c r="H200" s="29"/>
    </row>
    <row r="201" spans="1:8" ht="18" x14ac:dyDescent="0.2">
      <c r="A201" s="15"/>
      <c r="B201" s="14"/>
      <c r="C201" s="13"/>
      <c r="D201" s="13"/>
      <c r="E201" s="6"/>
      <c r="F201" s="6"/>
      <c r="G201" s="6"/>
      <c r="H201" s="29"/>
    </row>
    <row r="202" spans="1:8" ht="18" x14ac:dyDescent="0.2">
      <c r="A202" s="15"/>
      <c r="B202" s="14"/>
      <c r="C202" s="13"/>
      <c r="D202" s="13"/>
      <c r="E202" s="6"/>
      <c r="F202" s="6"/>
      <c r="G202" s="6"/>
      <c r="H202" s="29"/>
    </row>
    <row r="203" spans="1:8" ht="18" x14ac:dyDescent="0.2">
      <c r="A203" s="15"/>
      <c r="B203" s="14"/>
      <c r="C203" s="13"/>
      <c r="D203" s="13"/>
      <c r="E203" s="6"/>
      <c r="F203" s="6"/>
      <c r="G203" s="6"/>
      <c r="H203" s="29"/>
    </row>
    <row r="204" spans="1:8" ht="18" x14ac:dyDescent="0.2">
      <c r="A204" s="15"/>
      <c r="B204" s="14"/>
      <c r="C204" s="13"/>
      <c r="D204" s="13"/>
      <c r="E204" s="6"/>
      <c r="F204" s="6"/>
      <c r="G204" s="6"/>
      <c r="H204" s="29"/>
    </row>
    <row r="205" spans="1:8" ht="18" x14ac:dyDescent="0.2">
      <c r="A205" s="15"/>
      <c r="B205" s="14"/>
      <c r="C205" s="13"/>
      <c r="D205" s="13"/>
      <c r="E205" s="6"/>
      <c r="F205" s="6"/>
      <c r="G205" s="6"/>
      <c r="H205" s="29"/>
    </row>
    <row r="206" spans="1:8" ht="18" x14ac:dyDescent="0.2">
      <c r="A206" s="15"/>
      <c r="B206" s="14"/>
      <c r="C206" s="13"/>
      <c r="D206" s="13"/>
      <c r="E206" s="6"/>
      <c r="F206" s="6"/>
      <c r="G206" s="6"/>
      <c r="H206" s="29"/>
    </row>
    <row r="207" spans="1:8" ht="18" x14ac:dyDescent="0.2">
      <c r="A207" s="15"/>
      <c r="B207" s="14"/>
      <c r="C207" s="13"/>
      <c r="D207" s="13"/>
      <c r="E207" s="6"/>
      <c r="F207" s="6"/>
      <c r="G207" s="6"/>
      <c r="H207" s="29"/>
    </row>
    <row r="208" spans="1:8" ht="18" x14ac:dyDescent="0.2">
      <c r="A208" s="15"/>
      <c r="B208" s="14"/>
      <c r="C208" s="13"/>
      <c r="D208" s="13"/>
      <c r="E208" s="6"/>
      <c r="F208" s="6"/>
      <c r="G208" s="6"/>
      <c r="H208" s="29"/>
    </row>
    <row r="209" spans="1:8" ht="18" x14ac:dyDescent="0.2">
      <c r="A209" s="15"/>
      <c r="B209" s="14"/>
      <c r="C209" s="13"/>
      <c r="D209" s="13"/>
      <c r="E209" s="6"/>
      <c r="F209" s="6"/>
      <c r="G209" s="6"/>
      <c r="H209" s="29"/>
    </row>
    <row r="210" spans="1:8" ht="18" x14ac:dyDescent="0.2">
      <c r="A210" s="15"/>
      <c r="B210" s="14"/>
      <c r="C210" s="13"/>
      <c r="D210" s="13"/>
      <c r="E210" s="6"/>
      <c r="F210" s="6"/>
      <c r="G210" s="6"/>
      <c r="H210" s="29"/>
    </row>
    <row r="211" spans="1:8" ht="18" x14ac:dyDescent="0.2">
      <c r="A211" s="15"/>
      <c r="B211" s="14"/>
      <c r="C211" s="13"/>
      <c r="D211" s="13"/>
      <c r="E211" s="6"/>
      <c r="F211" s="6"/>
      <c r="G211" s="6"/>
      <c r="H211" s="29"/>
    </row>
    <row r="212" spans="1:8" ht="18" x14ac:dyDescent="0.2">
      <c r="A212" s="15"/>
      <c r="B212" s="14"/>
      <c r="C212" s="13"/>
      <c r="D212" s="13"/>
      <c r="E212" s="6"/>
      <c r="F212" s="6"/>
      <c r="G212" s="6"/>
      <c r="H212" s="29"/>
    </row>
    <row r="213" spans="1:8" ht="18" x14ac:dyDescent="0.2">
      <c r="A213" s="15"/>
      <c r="B213" s="14"/>
      <c r="C213" s="13"/>
      <c r="D213" s="13"/>
      <c r="E213" s="6"/>
      <c r="F213" s="6"/>
      <c r="G213" s="6"/>
      <c r="H213" s="29"/>
    </row>
    <row r="214" spans="1:8" ht="18" x14ac:dyDescent="0.2">
      <c r="A214" s="15"/>
      <c r="B214" s="14"/>
      <c r="C214" s="13"/>
      <c r="D214" s="13"/>
      <c r="E214" s="6"/>
      <c r="F214" s="6"/>
      <c r="G214" s="6"/>
      <c r="H214" s="29"/>
    </row>
    <row r="215" spans="1:8" ht="18" x14ac:dyDescent="0.2">
      <c r="A215" s="15"/>
      <c r="B215" s="14"/>
      <c r="C215" s="13"/>
      <c r="D215" s="13"/>
      <c r="E215" s="6"/>
      <c r="F215" s="6"/>
      <c r="G215" s="6"/>
      <c r="H215" s="29"/>
    </row>
    <row r="216" spans="1:8" ht="18" x14ac:dyDescent="0.2">
      <c r="A216" s="15"/>
      <c r="B216" s="14"/>
      <c r="C216" s="13"/>
      <c r="D216" s="13"/>
      <c r="E216" s="6"/>
      <c r="F216" s="6"/>
      <c r="G216" s="6"/>
      <c r="H216" s="29"/>
    </row>
    <row r="217" spans="1:8" ht="18" x14ac:dyDescent="0.2">
      <c r="A217" s="15"/>
      <c r="B217" s="14"/>
      <c r="C217" s="13"/>
      <c r="D217" s="13"/>
      <c r="E217" s="6"/>
      <c r="F217" s="6"/>
      <c r="G217" s="6"/>
      <c r="H217" s="29"/>
    </row>
    <row r="218" spans="1:8" ht="18" x14ac:dyDescent="0.2">
      <c r="A218" s="15"/>
      <c r="B218" s="14"/>
      <c r="C218" s="13"/>
      <c r="D218" s="13"/>
      <c r="E218" s="6"/>
      <c r="F218" s="6"/>
      <c r="G218" s="6"/>
      <c r="H218" s="29"/>
    </row>
    <row r="219" spans="1:8" ht="18" x14ac:dyDescent="0.2">
      <c r="A219" s="15"/>
      <c r="B219" s="14"/>
      <c r="C219" s="13"/>
      <c r="D219" s="13"/>
      <c r="E219" s="6"/>
      <c r="F219" s="6"/>
      <c r="G219" s="6"/>
      <c r="H219" s="29"/>
    </row>
    <row r="220" spans="1:8" ht="18" x14ac:dyDescent="0.2">
      <c r="A220" s="15"/>
      <c r="B220" s="14"/>
      <c r="C220" s="13"/>
      <c r="D220" s="13"/>
      <c r="E220" s="6"/>
      <c r="F220" s="6"/>
      <c r="G220" s="6"/>
      <c r="H220" s="29"/>
    </row>
    <row r="221" spans="1:8" ht="18" x14ac:dyDescent="0.2">
      <c r="A221" s="15"/>
      <c r="B221" s="14"/>
      <c r="C221" s="13"/>
      <c r="D221" s="13"/>
      <c r="E221" s="6"/>
      <c r="F221" s="6"/>
      <c r="G221" s="6"/>
      <c r="H221" s="29"/>
    </row>
    <row r="222" spans="1:8" ht="18" x14ac:dyDescent="0.2">
      <c r="A222" s="15"/>
      <c r="B222" s="14"/>
      <c r="C222" s="13"/>
      <c r="D222" s="13"/>
      <c r="E222" s="6"/>
      <c r="F222" s="6"/>
      <c r="G222" s="6"/>
      <c r="H222" s="29"/>
    </row>
    <row r="223" spans="1:8" ht="18" x14ac:dyDescent="0.2">
      <c r="A223" s="15"/>
      <c r="B223" s="14"/>
      <c r="C223" s="13"/>
      <c r="D223" s="13"/>
      <c r="E223" s="6"/>
      <c r="F223" s="6"/>
      <c r="G223" s="6"/>
      <c r="H223" s="29"/>
    </row>
    <row r="224" spans="1:8" ht="18" x14ac:dyDescent="0.2">
      <c r="A224" s="15"/>
      <c r="B224" s="14"/>
      <c r="C224" s="13"/>
      <c r="D224" s="13"/>
      <c r="E224" s="6"/>
      <c r="F224" s="6"/>
      <c r="G224" s="6"/>
      <c r="H224" s="29"/>
    </row>
    <row r="225" spans="1:8" ht="18" x14ac:dyDescent="0.2">
      <c r="A225" s="15"/>
      <c r="B225" s="14"/>
      <c r="C225" s="13"/>
      <c r="D225" s="13"/>
      <c r="E225" s="6"/>
      <c r="F225" s="6"/>
      <c r="G225" s="6"/>
      <c r="H225" s="29"/>
    </row>
    <row r="226" spans="1:8" ht="18" x14ac:dyDescent="0.2">
      <c r="A226" s="15"/>
      <c r="B226" s="14"/>
      <c r="C226" s="13"/>
      <c r="D226" s="13"/>
      <c r="E226" s="6"/>
      <c r="F226" s="6"/>
      <c r="G226" s="6"/>
      <c r="H226" s="29"/>
    </row>
    <row r="227" spans="1:8" ht="18" x14ac:dyDescent="0.2">
      <c r="A227" s="15"/>
      <c r="B227" s="14"/>
      <c r="C227" s="13"/>
      <c r="D227" s="13"/>
      <c r="E227" s="6"/>
      <c r="F227" s="6"/>
      <c r="G227" s="6"/>
      <c r="H227" s="29"/>
    </row>
    <row r="228" spans="1:8" ht="18" x14ac:dyDescent="0.2">
      <c r="A228" s="15"/>
      <c r="B228" s="14"/>
      <c r="C228" s="13"/>
      <c r="D228" s="13"/>
      <c r="E228" s="6"/>
      <c r="F228" s="6"/>
      <c r="G228" s="6"/>
      <c r="H228" s="29"/>
    </row>
    <row r="229" spans="1:8" ht="18" x14ac:dyDescent="0.2">
      <c r="A229" s="15"/>
      <c r="B229" s="14"/>
      <c r="C229" s="13"/>
      <c r="D229" s="13"/>
      <c r="E229" s="6"/>
      <c r="F229" s="6"/>
      <c r="G229" s="6"/>
      <c r="H229" s="29"/>
    </row>
    <row r="230" spans="1:8" ht="18" x14ac:dyDescent="0.2">
      <c r="A230" s="15"/>
      <c r="B230" s="14"/>
      <c r="C230" s="13"/>
      <c r="D230" s="13"/>
      <c r="E230" s="6"/>
      <c r="F230" s="6"/>
      <c r="G230" s="6"/>
      <c r="H230" s="29"/>
    </row>
    <row r="231" spans="1:8" ht="18" x14ac:dyDescent="0.2">
      <c r="A231" s="15"/>
      <c r="B231" s="14"/>
      <c r="C231" s="13"/>
      <c r="D231" s="13"/>
      <c r="E231" s="6"/>
      <c r="F231" s="6"/>
      <c r="G231" s="6"/>
      <c r="H231" s="29"/>
    </row>
    <row r="232" spans="1:8" ht="18" x14ac:dyDescent="0.2">
      <c r="A232" s="15"/>
      <c r="B232" s="14"/>
      <c r="C232" s="13"/>
      <c r="D232" s="13"/>
      <c r="E232" s="6"/>
      <c r="F232" s="6"/>
      <c r="G232" s="6"/>
      <c r="H232" s="29"/>
    </row>
    <row r="233" spans="1:8" ht="18" x14ac:dyDescent="0.2">
      <c r="A233" s="15"/>
      <c r="B233" s="14"/>
      <c r="C233" s="13"/>
      <c r="D233" s="13"/>
      <c r="E233" s="6"/>
      <c r="F233" s="6"/>
      <c r="G233" s="6"/>
      <c r="H233" s="29"/>
    </row>
    <row r="234" spans="1:8" ht="18" x14ac:dyDescent="0.2">
      <c r="A234" s="15"/>
      <c r="B234" s="14"/>
      <c r="C234" s="13"/>
      <c r="D234" s="13"/>
      <c r="E234" s="6"/>
      <c r="F234" s="6"/>
      <c r="G234" s="6"/>
      <c r="H234" s="29"/>
    </row>
    <row r="235" spans="1:8" ht="18" x14ac:dyDescent="0.2">
      <c r="A235" s="15"/>
      <c r="B235" s="14"/>
      <c r="C235" s="13"/>
      <c r="D235" s="13"/>
      <c r="E235" s="6"/>
      <c r="F235" s="6"/>
      <c r="G235" s="6"/>
      <c r="H235" s="29"/>
    </row>
    <row r="236" spans="1:8" ht="18" x14ac:dyDescent="0.2">
      <c r="A236" s="15"/>
      <c r="B236" s="14"/>
      <c r="C236" s="13"/>
      <c r="D236" s="13"/>
      <c r="E236" s="6"/>
      <c r="F236" s="6"/>
      <c r="G236" s="6"/>
      <c r="H236" s="29"/>
    </row>
    <row r="237" spans="1:8" ht="18" x14ac:dyDescent="0.2">
      <c r="A237" s="15"/>
      <c r="B237" s="14"/>
      <c r="C237" s="13"/>
      <c r="D237" s="13"/>
      <c r="E237" s="6"/>
      <c r="F237" s="6"/>
      <c r="G237" s="6"/>
      <c r="H237" s="29"/>
    </row>
    <row r="238" spans="1:8" ht="18" x14ac:dyDescent="0.2">
      <c r="A238" s="15"/>
      <c r="B238" s="14"/>
      <c r="C238" s="13"/>
      <c r="D238" s="13"/>
      <c r="E238" s="6"/>
      <c r="F238" s="6"/>
      <c r="G238" s="6"/>
      <c r="H238" s="29"/>
    </row>
    <row r="239" spans="1:8" ht="18" x14ac:dyDescent="0.2">
      <c r="A239" s="15"/>
      <c r="B239" s="14"/>
      <c r="C239" s="13"/>
      <c r="D239" s="13"/>
      <c r="E239" s="6"/>
      <c r="F239" s="6"/>
      <c r="G239" s="6"/>
      <c r="H239" s="29"/>
    </row>
    <row r="240" spans="1:8" ht="18" x14ac:dyDescent="0.2">
      <c r="A240" s="15"/>
      <c r="B240" s="14"/>
      <c r="C240" s="13"/>
      <c r="D240" s="13"/>
      <c r="E240" s="6"/>
      <c r="F240" s="6"/>
      <c r="G240" s="6"/>
      <c r="H240" s="29"/>
    </row>
    <row r="241" spans="1:8" ht="18" x14ac:dyDescent="0.2">
      <c r="A241" s="15"/>
      <c r="B241" s="14"/>
      <c r="C241" s="13"/>
      <c r="D241" s="13"/>
      <c r="E241" s="6"/>
      <c r="F241" s="6"/>
      <c r="G241" s="6"/>
      <c r="H241" s="29"/>
    </row>
    <row r="242" spans="1:8" ht="18" x14ac:dyDescent="0.2">
      <c r="A242" s="15"/>
      <c r="B242" s="14"/>
      <c r="C242" s="13"/>
      <c r="D242" s="13"/>
      <c r="E242" s="6"/>
      <c r="F242" s="6"/>
      <c r="G242" s="6"/>
      <c r="H242" s="29"/>
    </row>
    <row r="243" spans="1:8" ht="18" x14ac:dyDescent="0.2">
      <c r="A243" s="15"/>
      <c r="B243" s="14"/>
      <c r="C243" s="13"/>
      <c r="D243" s="13"/>
      <c r="E243" s="6"/>
      <c r="F243" s="6"/>
      <c r="G243" s="6"/>
      <c r="H243" s="29"/>
    </row>
    <row r="244" spans="1:8" ht="18" x14ac:dyDescent="0.2">
      <c r="A244" s="15"/>
      <c r="B244" s="14"/>
      <c r="C244" s="13"/>
      <c r="D244" s="13"/>
      <c r="E244" s="6"/>
      <c r="F244" s="6"/>
      <c r="G244" s="6"/>
      <c r="H244" s="29"/>
    </row>
    <row r="245" spans="1:8" ht="18" x14ac:dyDescent="0.2">
      <c r="A245" s="15"/>
      <c r="B245" s="14"/>
      <c r="C245" s="13"/>
      <c r="D245" s="13"/>
      <c r="E245" s="6"/>
      <c r="F245" s="6"/>
      <c r="G245" s="6"/>
      <c r="H245" s="29"/>
    </row>
    <row r="246" spans="1:8" ht="18" x14ac:dyDescent="0.2">
      <c r="A246" s="15"/>
      <c r="B246" s="14"/>
      <c r="C246" s="13"/>
      <c r="D246" s="13"/>
      <c r="E246" s="6"/>
      <c r="F246" s="6"/>
      <c r="G246" s="6"/>
      <c r="H246" s="29"/>
    </row>
    <row r="247" spans="1:8" ht="18" x14ac:dyDescent="0.2">
      <c r="A247" s="15"/>
      <c r="B247" s="14"/>
      <c r="C247" s="13"/>
      <c r="D247" s="13"/>
      <c r="E247" s="6"/>
      <c r="F247" s="6"/>
      <c r="G247" s="6"/>
      <c r="H247" s="29"/>
    </row>
    <row r="248" spans="1:8" ht="18" x14ac:dyDescent="0.2">
      <c r="A248" s="15"/>
      <c r="B248" s="14"/>
      <c r="C248" s="13"/>
      <c r="D248" s="13"/>
      <c r="E248" s="6"/>
      <c r="F248" s="6"/>
      <c r="G248" s="6"/>
      <c r="H248" s="29"/>
    </row>
    <row r="249" spans="1:8" ht="18" x14ac:dyDescent="0.2">
      <c r="A249" s="15"/>
      <c r="B249" s="14"/>
      <c r="C249" s="13"/>
      <c r="D249" s="13"/>
      <c r="E249" s="6"/>
      <c r="F249" s="6"/>
      <c r="G249" s="6"/>
      <c r="H249" s="29"/>
    </row>
    <row r="250" spans="1:8" ht="18" x14ac:dyDescent="0.2">
      <c r="A250" s="15"/>
      <c r="B250" s="14"/>
      <c r="C250" s="13"/>
      <c r="D250" s="13"/>
      <c r="E250" s="6"/>
      <c r="F250" s="6"/>
      <c r="G250" s="6"/>
      <c r="H250" s="29"/>
    </row>
    <row r="251" spans="1:8" ht="18" x14ac:dyDescent="0.2">
      <c r="A251" s="15"/>
      <c r="B251" s="14"/>
      <c r="C251" s="13"/>
      <c r="D251" s="13"/>
      <c r="E251" s="6"/>
      <c r="F251" s="6"/>
      <c r="G251" s="6"/>
      <c r="H251" s="29"/>
    </row>
    <row r="252" spans="1:8" ht="18" x14ac:dyDescent="0.2">
      <c r="A252" s="15"/>
      <c r="B252" s="14"/>
      <c r="C252" s="13"/>
      <c r="D252" s="13"/>
      <c r="E252" s="6"/>
      <c r="F252" s="6"/>
      <c r="G252" s="6"/>
      <c r="H252" s="29"/>
    </row>
    <row r="253" spans="1:8" ht="18" x14ac:dyDescent="0.2">
      <c r="A253" s="15"/>
      <c r="B253" s="14"/>
      <c r="C253" s="13"/>
      <c r="D253" s="13"/>
      <c r="E253" s="6"/>
      <c r="F253" s="6"/>
      <c r="G253" s="6"/>
      <c r="H253" s="29"/>
    </row>
    <row r="254" spans="1:8" ht="18" x14ac:dyDescent="0.2">
      <c r="A254" s="15"/>
      <c r="B254" s="14"/>
      <c r="C254" s="13"/>
      <c r="D254" s="13"/>
      <c r="E254" s="6"/>
      <c r="F254" s="6"/>
      <c r="G254" s="6"/>
      <c r="H254" s="29"/>
    </row>
    <row r="255" spans="1:8" ht="18" x14ac:dyDescent="0.2">
      <c r="A255" s="15"/>
      <c r="B255" s="14"/>
      <c r="C255" s="13"/>
      <c r="D255" s="13"/>
      <c r="E255" s="6"/>
      <c r="F255" s="6"/>
      <c r="G255" s="6"/>
      <c r="H255" s="29"/>
    </row>
    <row r="256" spans="1:8" ht="18" x14ac:dyDescent="0.2">
      <c r="A256" s="15"/>
      <c r="B256" s="14"/>
      <c r="C256" s="13"/>
      <c r="D256" s="13"/>
      <c r="E256" s="6"/>
      <c r="F256" s="6"/>
      <c r="G256" s="6"/>
      <c r="H256" s="29"/>
    </row>
    <row r="257" spans="1:8" ht="18" x14ac:dyDescent="0.2">
      <c r="A257" s="15"/>
      <c r="B257" s="14"/>
      <c r="C257" s="13"/>
      <c r="D257" s="13"/>
      <c r="E257" s="6"/>
      <c r="F257" s="6"/>
      <c r="G257" s="6"/>
      <c r="H257" s="29"/>
    </row>
    <row r="258" spans="1:8" ht="18" x14ac:dyDescent="0.2">
      <c r="A258" s="15"/>
      <c r="B258" s="14"/>
      <c r="C258" s="13"/>
      <c r="D258" s="13"/>
      <c r="E258" s="6"/>
      <c r="F258" s="6"/>
      <c r="G258" s="6"/>
      <c r="H258" s="29"/>
    </row>
    <row r="259" spans="1:8" ht="18" x14ac:dyDescent="0.2">
      <c r="A259" s="15"/>
      <c r="B259" s="14"/>
      <c r="C259" s="13"/>
      <c r="D259" s="13"/>
      <c r="E259" s="6"/>
      <c r="F259" s="6"/>
      <c r="G259" s="6"/>
      <c r="H259" s="29"/>
    </row>
    <row r="260" spans="1:8" ht="18" x14ac:dyDescent="0.2">
      <c r="A260" s="15"/>
      <c r="B260" s="14"/>
      <c r="C260" s="13"/>
      <c r="D260" s="13"/>
      <c r="E260" s="6"/>
      <c r="F260" s="6"/>
      <c r="G260" s="6"/>
      <c r="H260" s="29"/>
    </row>
    <row r="261" spans="1:8" ht="18" x14ac:dyDescent="0.2">
      <c r="A261" s="15"/>
      <c r="B261" s="14"/>
      <c r="C261" s="13"/>
      <c r="D261" s="13"/>
      <c r="E261" s="6"/>
      <c r="F261" s="6"/>
      <c r="G261" s="6"/>
      <c r="H261" s="29"/>
    </row>
    <row r="262" spans="1:8" ht="18" x14ac:dyDescent="0.2">
      <c r="A262" s="15"/>
      <c r="B262" s="14"/>
      <c r="C262" s="13"/>
      <c r="D262" s="13"/>
      <c r="E262" s="6"/>
      <c r="F262" s="6"/>
      <c r="G262" s="6"/>
      <c r="H262" s="29"/>
    </row>
    <row r="263" spans="1:8" ht="18" x14ac:dyDescent="0.2">
      <c r="A263" s="15"/>
      <c r="B263" s="14"/>
      <c r="C263" s="13"/>
      <c r="D263" s="13"/>
      <c r="E263" s="6"/>
      <c r="F263" s="6"/>
      <c r="G263" s="6"/>
      <c r="H263" s="29"/>
    </row>
    <row r="264" spans="1:8" ht="18" x14ac:dyDescent="0.2">
      <c r="A264" s="15"/>
      <c r="B264" s="14"/>
      <c r="C264" s="13"/>
      <c r="D264" s="13"/>
      <c r="E264" s="6"/>
      <c r="F264" s="6"/>
      <c r="G264" s="6"/>
      <c r="H264" s="29"/>
    </row>
    <row r="265" spans="1:8" ht="18" x14ac:dyDescent="0.2">
      <c r="A265" s="15"/>
      <c r="B265" s="14"/>
      <c r="C265" s="13"/>
      <c r="D265" s="13"/>
      <c r="E265" s="6"/>
      <c r="F265" s="6"/>
      <c r="G265" s="6"/>
      <c r="H265" s="29"/>
    </row>
    <row r="266" spans="1:8" ht="18" x14ac:dyDescent="0.2">
      <c r="A266" s="15"/>
      <c r="B266" s="14"/>
      <c r="C266" s="13"/>
      <c r="D266" s="13"/>
      <c r="E266" s="6"/>
      <c r="F266" s="6"/>
      <c r="G266" s="6"/>
      <c r="H266" s="29"/>
    </row>
    <row r="267" spans="1:8" ht="18" x14ac:dyDescent="0.2">
      <c r="A267" s="15"/>
      <c r="B267" s="14"/>
      <c r="C267" s="13"/>
      <c r="D267" s="13"/>
      <c r="E267" s="6"/>
      <c r="F267" s="6"/>
      <c r="G267" s="6"/>
      <c r="H267" s="29"/>
    </row>
    <row r="268" spans="1:8" ht="18" x14ac:dyDescent="0.2">
      <c r="A268" s="15"/>
      <c r="B268" s="14"/>
      <c r="C268" s="13"/>
      <c r="D268" s="13"/>
      <c r="E268" s="6"/>
      <c r="F268" s="6"/>
      <c r="G268" s="6"/>
      <c r="H268" s="29"/>
    </row>
    <row r="269" spans="1:8" ht="18" x14ac:dyDescent="0.2">
      <c r="A269" s="15"/>
      <c r="B269" s="14"/>
      <c r="C269" s="13"/>
      <c r="D269" s="13"/>
      <c r="E269" s="6"/>
      <c r="F269" s="6"/>
      <c r="G269" s="6"/>
      <c r="H269" s="29"/>
    </row>
    <row r="270" spans="1:8" ht="18" x14ac:dyDescent="0.2">
      <c r="A270" s="15"/>
      <c r="B270" s="14"/>
      <c r="C270" s="13"/>
      <c r="D270" s="13"/>
      <c r="E270" s="6"/>
      <c r="F270" s="6"/>
      <c r="G270" s="6"/>
      <c r="H270" s="29"/>
    </row>
    <row r="271" spans="1:8" ht="18" x14ac:dyDescent="0.2">
      <c r="A271" s="15"/>
      <c r="B271" s="14"/>
      <c r="C271" s="13"/>
      <c r="D271" s="13"/>
      <c r="E271" s="6"/>
      <c r="F271" s="6"/>
      <c r="G271" s="6"/>
      <c r="H271" s="29"/>
    </row>
    <row r="272" spans="1:8" ht="18" x14ac:dyDescent="0.2">
      <c r="A272" s="15"/>
      <c r="B272" s="14"/>
      <c r="C272" s="13"/>
      <c r="D272" s="13"/>
      <c r="E272" s="6"/>
      <c r="F272" s="6"/>
      <c r="G272" s="6"/>
      <c r="H272" s="29"/>
    </row>
    <row r="273" spans="1:8" ht="18" x14ac:dyDescent="0.2">
      <c r="A273" s="15"/>
      <c r="B273" s="14"/>
      <c r="C273" s="13"/>
      <c r="D273" s="13"/>
      <c r="E273" s="6"/>
      <c r="F273" s="6"/>
      <c r="G273" s="6"/>
      <c r="H273" s="29"/>
    </row>
    <row r="274" spans="1:8" ht="18" x14ac:dyDescent="0.2">
      <c r="A274" s="15"/>
      <c r="B274" s="14"/>
      <c r="C274" s="13"/>
      <c r="D274" s="13"/>
      <c r="E274" s="6"/>
      <c r="F274" s="6"/>
      <c r="G274" s="6"/>
      <c r="H274" s="29"/>
    </row>
    <row r="275" spans="1:8" ht="18" x14ac:dyDescent="0.2">
      <c r="A275" s="15"/>
      <c r="B275" s="14"/>
      <c r="C275" s="13"/>
      <c r="D275" s="13"/>
      <c r="E275" s="6"/>
      <c r="F275" s="6"/>
      <c r="G275" s="6"/>
      <c r="H275" s="29"/>
    </row>
    <row r="276" spans="1:8" ht="18" x14ac:dyDescent="0.2">
      <c r="A276" s="15"/>
      <c r="B276" s="14"/>
      <c r="C276" s="13"/>
      <c r="D276" s="13"/>
      <c r="E276" s="6"/>
      <c r="F276" s="6"/>
      <c r="G276" s="6"/>
      <c r="H276" s="29"/>
    </row>
    <row r="277" spans="1:8" ht="18" x14ac:dyDescent="0.2">
      <c r="A277" s="15"/>
      <c r="B277" s="14"/>
      <c r="C277" s="13"/>
      <c r="D277" s="13"/>
      <c r="E277" s="6"/>
      <c r="F277" s="6"/>
      <c r="G277" s="6"/>
      <c r="H277" s="29"/>
    </row>
    <row r="278" spans="1:8" ht="18" x14ac:dyDescent="0.2">
      <c r="A278" s="15"/>
      <c r="B278" s="14"/>
      <c r="C278" s="13"/>
      <c r="D278" s="13"/>
      <c r="E278" s="6"/>
      <c r="F278" s="6"/>
      <c r="G278" s="6"/>
      <c r="H278" s="29"/>
    </row>
    <row r="279" spans="1:8" ht="18" x14ac:dyDescent="0.2">
      <c r="A279" s="15"/>
      <c r="B279" s="14"/>
      <c r="C279" s="13"/>
      <c r="D279" s="13"/>
      <c r="E279" s="6"/>
      <c r="F279" s="6"/>
      <c r="G279" s="6"/>
      <c r="H279" s="29"/>
    </row>
    <row r="280" spans="1:8" ht="18" x14ac:dyDescent="0.2">
      <c r="A280" s="15"/>
      <c r="B280" s="14"/>
      <c r="C280" s="13"/>
      <c r="D280" s="13"/>
      <c r="E280" s="6"/>
      <c r="F280" s="6"/>
      <c r="G280" s="6"/>
      <c r="H280" s="29"/>
    </row>
    <row r="281" spans="1:8" ht="18" x14ac:dyDescent="0.2">
      <c r="A281" s="15"/>
      <c r="B281" s="14"/>
      <c r="C281" s="13"/>
      <c r="D281" s="13"/>
      <c r="E281" s="6"/>
      <c r="F281" s="6"/>
      <c r="G281" s="6"/>
      <c r="H281" s="29"/>
    </row>
    <row r="282" spans="1:8" ht="18" x14ac:dyDescent="0.2">
      <c r="A282" s="15"/>
      <c r="B282" s="14"/>
      <c r="C282" s="13"/>
      <c r="D282" s="13"/>
      <c r="E282" s="6"/>
      <c r="F282" s="6"/>
      <c r="G282" s="6"/>
      <c r="H282" s="29"/>
    </row>
    <row r="283" spans="1:8" ht="18" x14ac:dyDescent="0.2">
      <c r="A283" s="15"/>
      <c r="B283" s="14"/>
      <c r="C283" s="13"/>
      <c r="D283" s="13"/>
      <c r="E283" s="6"/>
      <c r="F283" s="6"/>
      <c r="G283" s="6"/>
      <c r="H283" s="29"/>
    </row>
    <row r="284" spans="1:8" ht="18" x14ac:dyDescent="0.2">
      <c r="A284" s="15"/>
      <c r="B284" s="14"/>
      <c r="C284" s="13"/>
      <c r="D284" s="13"/>
      <c r="E284" s="6"/>
      <c r="F284" s="6"/>
      <c r="G284" s="6"/>
      <c r="H284" s="29"/>
    </row>
    <row r="285" spans="1:8" ht="18" x14ac:dyDescent="0.2">
      <c r="A285" s="15"/>
      <c r="B285" s="14"/>
      <c r="C285" s="13"/>
      <c r="D285" s="13"/>
      <c r="E285" s="6"/>
      <c r="F285" s="6"/>
      <c r="G285" s="6"/>
      <c r="H285" s="29"/>
    </row>
    <row r="286" spans="1:8" ht="18" x14ac:dyDescent="0.2">
      <c r="A286" s="15"/>
      <c r="B286" s="14"/>
      <c r="C286" s="13"/>
      <c r="D286" s="13"/>
      <c r="E286" s="6"/>
      <c r="F286" s="6"/>
      <c r="G286" s="6"/>
      <c r="H286" s="29"/>
    </row>
    <row r="287" spans="1:8" ht="18" x14ac:dyDescent="0.2">
      <c r="A287" s="15"/>
      <c r="B287" s="14"/>
      <c r="C287" s="13"/>
      <c r="D287" s="13"/>
      <c r="E287" s="6"/>
      <c r="F287" s="6"/>
      <c r="G287" s="6"/>
      <c r="H287" s="29"/>
    </row>
    <row r="288" spans="1:8" ht="18.75" thickBot="1" x14ac:dyDescent="0.25">
      <c r="A288" s="16"/>
      <c r="B288" s="17"/>
      <c r="C288" s="30"/>
      <c r="D288" s="30"/>
      <c r="E288" s="31"/>
      <c r="F288" s="31"/>
      <c r="G288" s="31"/>
      <c r="H288" s="32"/>
    </row>
  </sheetData>
  <autoFilter ref="A1:B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rightToLeft="1" zoomScale="130" zoomScaleNormal="130" workbookViewId="0">
      <selection activeCell="A2" sqref="A2:A5"/>
    </sheetView>
  </sheetViews>
  <sheetFormatPr defaultRowHeight="14.25" x14ac:dyDescent="0.2"/>
  <cols>
    <col min="1" max="1" width="9" style="4"/>
    <col min="2" max="2" width="14.125" bestFit="1" customWidth="1"/>
    <col min="3" max="3" width="9" bestFit="1" customWidth="1"/>
    <col min="4" max="4" width="10.375" bestFit="1" customWidth="1"/>
    <col min="5" max="5" width="9" style="5"/>
    <col min="6" max="6" width="11.75" style="5" bestFit="1" customWidth="1"/>
    <col min="7" max="7" width="14.625" style="113" bestFit="1" customWidth="1"/>
  </cols>
  <sheetData>
    <row r="1" spans="1:7" x14ac:dyDescent="0.2">
      <c r="A1" s="1" t="s">
        <v>0</v>
      </c>
      <c r="B1" s="1" t="s">
        <v>1</v>
      </c>
      <c r="C1" s="1">
        <v>2014</v>
      </c>
      <c r="D1" s="2">
        <v>2015</v>
      </c>
      <c r="E1" s="3" t="s">
        <v>2</v>
      </c>
      <c r="F1" s="3" t="s">
        <v>44</v>
      </c>
      <c r="G1" s="111" t="s">
        <v>45</v>
      </c>
    </row>
    <row r="2" spans="1:7" x14ac:dyDescent="0.2">
      <c r="A2" s="1">
        <v>101</v>
      </c>
      <c r="B2" s="1" t="s">
        <v>56</v>
      </c>
      <c r="C2" s="1">
        <v>325</v>
      </c>
      <c r="D2" s="2">
        <v>399</v>
      </c>
      <c r="E2" s="3" t="s">
        <v>3</v>
      </c>
      <c r="F2" s="3">
        <f t="shared" ref="F2:F5" si="0">($C2-15%*$C2)-5%*($C2-15%*$C2)</f>
        <v>262.4375</v>
      </c>
      <c r="G2" s="112">
        <f t="shared" ref="G2:G5" si="1">($D2-15%*$D2)-5%*($D2-15%*$D2)</f>
        <v>322.1925</v>
      </c>
    </row>
    <row r="3" spans="1:7" x14ac:dyDescent="0.2">
      <c r="A3" s="1">
        <v>102</v>
      </c>
      <c r="B3" s="1" t="s">
        <v>57</v>
      </c>
      <c r="C3" s="1">
        <v>290</v>
      </c>
      <c r="D3" s="2">
        <v>309</v>
      </c>
      <c r="E3" s="3" t="s">
        <v>3</v>
      </c>
      <c r="F3" s="3">
        <f t="shared" si="0"/>
        <v>234.17500000000001</v>
      </c>
      <c r="G3" s="112">
        <f t="shared" si="1"/>
        <v>249.51749999999998</v>
      </c>
    </row>
    <row r="4" spans="1:7" x14ac:dyDescent="0.2">
      <c r="A4" s="1">
        <v>103</v>
      </c>
      <c r="B4" s="1" t="s">
        <v>58</v>
      </c>
      <c r="C4" s="1">
        <v>340</v>
      </c>
      <c r="D4" s="2">
        <v>409</v>
      </c>
      <c r="E4" s="3" t="s">
        <v>3</v>
      </c>
      <c r="F4" s="3">
        <f t="shared" si="0"/>
        <v>274.55</v>
      </c>
      <c r="G4" s="112">
        <f t="shared" si="1"/>
        <v>330.26749999999998</v>
      </c>
    </row>
    <row r="5" spans="1:7" x14ac:dyDescent="0.2">
      <c r="A5" s="1">
        <v>104</v>
      </c>
      <c r="B5" s="1" t="s">
        <v>59</v>
      </c>
      <c r="C5" s="1">
        <v>147</v>
      </c>
      <c r="D5" s="2">
        <v>189</v>
      </c>
      <c r="E5" s="3" t="s">
        <v>4</v>
      </c>
      <c r="F5" s="3">
        <f t="shared" si="0"/>
        <v>118.7025</v>
      </c>
      <c r="G5" s="112">
        <f t="shared" si="1"/>
        <v>152.61750000000001</v>
      </c>
    </row>
  </sheetData>
  <autoFilter ref="A2:D5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33"/>
  <sheetViews>
    <sheetView rightToLeft="1" topLeftCell="D1" zoomScale="70" zoomScaleNormal="70" workbookViewId="0">
      <pane ySplit="5" topLeftCell="A21" activePane="bottomLeft" state="frozenSplit"/>
      <selection activeCell="I12" sqref="I12"/>
      <selection pane="bottomLeft" activeCell="P25" sqref="P25"/>
    </sheetView>
  </sheetViews>
  <sheetFormatPr defaultRowHeight="15" x14ac:dyDescent="0.25"/>
  <cols>
    <col min="1" max="1" width="13.375" style="5" hidden="1" customWidth="1"/>
    <col min="2" max="3" width="9" hidden="1" customWidth="1"/>
    <col min="4" max="5" width="10.125" style="82" customWidth="1"/>
    <col min="6" max="6" width="5.75" style="83" customWidth="1"/>
    <col min="7" max="7" width="5.75" style="72" customWidth="1"/>
    <col min="8" max="8" width="10.125" style="72" bestFit="1" customWidth="1"/>
    <col min="9" max="9" width="9.75" style="72" bestFit="1" customWidth="1"/>
    <col min="10" max="10" width="16.375" style="72" customWidth="1"/>
    <col min="11" max="11" width="7.75" style="72" customWidth="1"/>
    <col min="12" max="12" width="9" style="72"/>
    <col min="13" max="13" width="17.625" style="72" bestFit="1" customWidth="1"/>
    <col min="14" max="14" width="10.25" style="84" bestFit="1" customWidth="1"/>
    <col min="15" max="15" width="5.125" style="85" customWidth="1"/>
    <col min="16" max="16" width="9" style="86" customWidth="1"/>
    <col min="17" max="17" width="8.125" style="84" bestFit="1" customWidth="1"/>
    <col min="18" max="18" width="11.5" style="84" customWidth="1"/>
    <col min="19" max="19" width="9" style="72"/>
  </cols>
  <sheetData>
    <row r="1" spans="1:19" ht="72.75" customHeight="1" thickBot="1" x14ac:dyDescent="0.3">
      <c r="D1" s="116" t="s">
        <v>46</v>
      </c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</row>
    <row r="2" spans="1:19" ht="24.95" hidden="1" customHeight="1" x14ac:dyDescent="0.25">
      <c r="D2" s="72"/>
      <c r="E2" s="72"/>
      <c r="F2" s="72"/>
      <c r="N2" s="72"/>
      <c r="O2" s="72"/>
      <c r="P2" s="72"/>
      <c r="Q2" s="72"/>
      <c r="R2" s="66"/>
    </row>
    <row r="3" spans="1:19" ht="24.95" hidden="1" customHeight="1" thickBot="1" x14ac:dyDescent="0.3">
      <c r="D3" s="72"/>
      <c r="E3" s="72"/>
      <c r="F3" s="72"/>
      <c r="N3" s="72"/>
      <c r="O3" s="72"/>
      <c r="P3" s="72"/>
      <c r="Q3" s="72"/>
      <c r="R3" s="66"/>
    </row>
    <row r="4" spans="1:19" ht="24.95" customHeight="1" thickBot="1" x14ac:dyDescent="0.25">
      <c r="A4" s="118" t="s">
        <v>5</v>
      </c>
      <c r="B4" s="120"/>
      <c r="C4" s="122"/>
      <c r="D4" s="88"/>
      <c r="E4" s="67"/>
      <c r="F4" s="124" t="s">
        <v>33</v>
      </c>
      <c r="G4" s="124"/>
      <c r="H4" s="124"/>
      <c r="I4" s="124"/>
      <c r="J4" s="124"/>
      <c r="K4" s="124"/>
      <c r="L4" s="124"/>
      <c r="M4" s="124"/>
      <c r="N4" s="124"/>
      <c r="O4" s="125" t="s">
        <v>6</v>
      </c>
      <c r="P4" s="126"/>
      <c r="Q4" s="127"/>
      <c r="R4" s="88"/>
      <c r="S4" s="90"/>
    </row>
    <row r="5" spans="1:19" ht="62.25" customHeight="1" thickBot="1" x14ac:dyDescent="0.25">
      <c r="A5" s="119"/>
      <c r="B5" s="121"/>
      <c r="C5" s="123"/>
      <c r="D5" s="89" t="s">
        <v>7</v>
      </c>
      <c r="E5" s="68" t="s">
        <v>8</v>
      </c>
      <c r="F5" s="69" t="s">
        <v>9</v>
      </c>
      <c r="G5" s="65" t="s">
        <v>10</v>
      </c>
      <c r="H5" s="65" t="s">
        <v>11</v>
      </c>
      <c r="I5" s="65" t="s">
        <v>12</v>
      </c>
      <c r="J5" s="65" t="s">
        <v>1</v>
      </c>
      <c r="K5" s="65" t="s">
        <v>2</v>
      </c>
      <c r="L5" s="65" t="s">
        <v>13</v>
      </c>
      <c r="M5" s="65" t="s">
        <v>14</v>
      </c>
      <c r="N5" s="87" t="s">
        <v>15</v>
      </c>
      <c r="O5" s="87" t="s">
        <v>16</v>
      </c>
      <c r="P5" s="70" t="s">
        <v>17</v>
      </c>
      <c r="Q5" s="87" t="s">
        <v>18</v>
      </c>
      <c r="R5" s="89" t="s">
        <v>19</v>
      </c>
      <c r="S5" s="91" t="s">
        <v>20</v>
      </c>
    </row>
    <row r="6" spans="1:19" ht="25.5" customHeight="1" x14ac:dyDescent="0.2">
      <c r="A6" s="3" t="str">
        <f>CONCATENATE(COUNTIF($E6:E$156,E6),E6)</f>
        <v>7شافعى</v>
      </c>
      <c r="B6" s="6"/>
      <c r="C6" s="10"/>
      <c r="D6" s="73">
        <v>42004</v>
      </c>
      <c r="E6" s="74" t="s">
        <v>31</v>
      </c>
      <c r="F6" s="75"/>
      <c r="G6" s="7"/>
      <c r="H6" s="7"/>
      <c r="I6" s="12" t="s">
        <v>36</v>
      </c>
      <c r="J6" s="7" t="str">
        <f>IFERROR(LOOKUP($G6,'قائمة اسعار'!A$2:A$5,'قائمة اسعار'!B$2:B$5),"")</f>
        <v/>
      </c>
      <c r="K6" s="7" t="str">
        <f>IFERROR(LOOKUP($G6,'قائمة اسعار'!$A$2:$A$5,'قائمة اسعار'!$E$2:$E$5),"")</f>
        <v/>
      </c>
      <c r="L6" s="76" t="str">
        <f>IFERROR(LOOKUP($G6,'قائمة اسعار'!$A$2:$A$5,'قائمة اسعار'!$D$2:$D$5),"")</f>
        <v/>
      </c>
      <c r="M6" s="7" t="str">
        <f t="shared" ref="M6:M23" si="0">IFERROR($H6*$L6,"")</f>
        <v/>
      </c>
      <c r="N6" s="77">
        <v>0</v>
      </c>
      <c r="O6" s="78"/>
      <c r="P6" s="79"/>
      <c r="Q6" s="77"/>
      <c r="R6" s="77">
        <f t="shared" ref="R6:R23" si="1">IFERROR($N6-$P6-$Q6,"")</f>
        <v>0</v>
      </c>
      <c r="S6" s="80"/>
    </row>
    <row r="7" spans="1:19" ht="25.5" customHeight="1" x14ac:dyDescent="0.2">
      <c r="A7" s="3" t="str">
        <f>CONCATENATE(COUNTIF($E7:E$156,E7),E7)</f>
        <v>6شافعى</v>
      </c>
      <c r="B7" s="6"/>
      <c r="C7" s="10"/>
      <c r="D7" s="99">
        <v>42011</v>
      </c>
      <c r="E7" s="100" t="s">
        <v>31</v>
      </c>
      <c r="F7" s="101"/>
      <c r="G7" s="102">
        <v>101</v>
      </c>
      <c r="H7" s="102">
        <v>6</v>
      </c>
      <c r="I7" s="102" t="s">
        <v>33</v>
      </c>
      <c r="J7" s="102" t="str">
        <f>IFERROR(LOOKUP($G7,'قائمة اسعار'!A$2:A$5,'قائمة اسعار'!B$2:B$5),"")</f>
        <v>فرجللو</v>
      </c>
      <c r="K7" s="102" t="str">
        <f>IFERROR(LOOKUP($G7,'قائمة اسعار'!$A$2:$A$5,'قائمة اسعار'!$E$2:$E$5),"")</f>
        <v>لتر</v>
      </c>
      <c r="L7" s="102">
        <f>IFERROR(LOOKUP($G7,'قائمة اسعار'!$A$2:$A$5,'قائمة اسعار'!$C$2:$C$5),"")</f>
        <v>325</v>
      </c>
      <c r="M7" s="102">
        <f t="shared" si="0"/>
        <v>1950</v>
      </c>
      <c r="N7" s="103">
        <f t="shared" ref="N7:N23" si="2">IFERROR(($M7-15%*$M7)-5%*($M7-15%*$M7),"")</f>
        <v>1574.625</v>
      </c>
      <c r="O7" s="104"/>
      <c r="P7" s="105"/>
      <c r="Q7" s="103"/>
      <c r="R7" s="103">
        <f t="shared" si="1"/>
        <v>1574.625</v>
      </c>
      <c r="S7" s="106"/>
    </row>
    <row r="8" spans="1:19" ht="25.5" customHeight="1" x14ac:dyDescent="0.2">
      <c r="A8" s="3" t="str">
        <f>CONCATENATE(COUNTIF($E8:E$156,E8),E8)</f>
        <v>5شافعى</v>
      </c>
      <c r="B8" s="6"/>
      <c r="C8" s="10"/>
      <c r="D8" s="73">
        <v>42035</v>
      </c>
      <c r="E8" s="74" t="s">
        <v>31</v>
      </c>
      <c r="F8" s="75"/>
      <c r="G8" s="7">
        <v>102</v>
      </c>
      <c r="H8" s="7">
        <v>40</v>
      </c>
      <c r="I8" s="7" t="s">
        <v>33</v>
      </c>
      <c r="J8" s="7" t="str">
        <f>IFERROR(LOOKUP($G8,'قائمة اسعار'!A$2:A$5,'قائمة اسعار'!B$2:B$5),"")</f>
        <v>بسمتيو</v>
      </c>
      <c r="K8" s="7" t="str">
        <f>IFERROR(LOOKUP($G8,'قائمة اسعار'!$A$2:$A$5,'قائمة اسعار'!$E$2:$E$5),"")</f>
        <v>لتر</v>
      </c>
      <c r="L8" s="76">
        <f>IFERROR(LOOKUP($G8,'قائمة اسعار'!$A$2:$A$5,'قائمة اسعار'!$C$2:$C$5),"")</f>
        <v>290</v>
      </c>
      <c r="M8" s="7">
        <f t="shared" si="0"/>
        <v>11600</v>
      </c>
      <c r="N8" s="77">
        <f t="shared" si="2"/>
        <v>9367</v>
      </c>
      <c r="O8" s="78"/>
      <c r="P8" s="79"/>
      <c r="Q8" s="77"/>
      <c r="R8" s="77">
        <f t="shared" si="1"/>
        <v>9367</v>
      </c>
      <c r="S8" s="80"/>
    </row>
    <row r="9" spans="1:19" ht="25.5" customHeight="1" x14ac:dyDescent="0.2">
      <c r="A9" s="3" t="str">
        <f>CONCATENATE(COUNTIF($E9:E$156,E9),E9)</f>
        <v>4شافعى</v>
      </c>
      <c r="B9" s="6"/>
      <c r="C9" s="10"/>
      <c r="D9" s="99">
        <v>42035</v>
      </c>
      <c r="E9" s="100" t="s">
        <v>31</v>
      </c>
      <c r="F9" s="101"/>
      <c r="G9" s="102">
        <v>103</v>
      </c>
      <c r="H9" s="102">
        <v>20</v>
      </c>
      <c r="I9" s="102"/>
      <c r="J9" s="102" t="str">
        <f>IFERROR(LOOKUP($G9,'قائمة اسعار'!A$2:A$5,'قائمة اسعار'!B$2:B$5),"")</f>
        <v>فكهانيو</v>
      </c>
      <c r="K9" s="102" t="str">
        <f>IFERROR(LOOKUP($G9,'قائمة اسعار'!$A$2:$A$5,'قائمة اسعار'!$E$2:$E$5),"")</f>
        <v>لتر</v>
      </c>
      <c r="L9" s="102">
        <f>IFERROR(LOOKUP($G9,'قائمة اسعار'!$A$2:$A$5,'قائمة اسعار'!$C$2:$C$5),"")</f>
        <v>340</v>
      </c>
      <c r="M9" s="102">
        <f t="shared" si="0"/>
        <v>6800</v>
      </c>
      <c r="N9" s="103">
        <f t="shared" si="2"/>
        <v>5491</v>
      </c>
      <c r="O9" s="104"/>
      <c r="P9" s="105"/>
      <c r="Q9" s="103"/>
      <c r="R9" s="103">
        <f t="shared" si="1"/>
        <v>5491</v>
      </c>
      <c r="S9" s="106"/>
    </row>
    <row r="10" spans="1:19" ht="25.5" customHeight="1" x14ac:dyDescent="0.2">
      <c r="A10" s="3" t="str">
        <f>CONCATENATE(COUNTIF($E10:E$156,E10),E10)</f>
        <v>3شافعى</v>
      </c>
      <c r="B10" s="6"/>
      <c r="C10" s="10"/>
      <c r="D10" s="73">
        <v>42035</v>
      </c>
      <c r="E10" s="74" t="s">
        <v>31</v>
      </c>
      <c r="F10" s="75"/>
      <c r="G10" s="7">
        <v>104</v>
      </c>
      <c r="H10" s="7">
        <v>-10</v>
      </c>
      <c r="I10" s="7"/>
      <c r="J10" s="7" t="str">
        <f>IFERROR(LOOKUP($G10,'قائمة اسعار'!A$2:A$5,'قائمة اسعار'!B$2:B$5),"")</f>
        <v>برسوكو</v>
      </c>
      <c r="K10" s="7" t="str">
        <f>IFERROR(LOOKUP($G10,'قائمة اسعار'!$A$2:$A$5,'قائمة اسعار'!$E$2:$E$5),"")</f>
        <v>كجم</v>
      </c>
      <c r="L10" s="76">
        <f>IFERROR(LOOKUP($G10,'قائمة اسعار'!$A$2:$A$5,'قائمة اسعار'!$C$2:$C$5),"")</f>
        <v>147</v>
      </c>
      <c r="M10" s="7">
        <f t="shared" si="0"/>
        <v>-1470</v>
      </c>
      <c r="N10" s="77">
        <f t="shared" si="2"/>
        <v>-1187.0250000000001</v>
      </c>
      <c r="O10" s="78"/>
      <c r="P10" s="79"/>
      <c r="Q10" s="77"/>
      <c r="R10" s="77">
        <f t="shared" si="1"/>
        <v>-1187.0250000000001</v>
      </c>
      <c r="S10" s="80"/>
    </row>
    <row r="11" spans="1:19" ht="25.5" customHeight="1" x14ac:dyDescent="0.2">
      <c r="A11" s="3" t="str">
        <f>CONCATENATE(COUNTIF($E11:E$156,E11),E11)</f>
        <v>2شافعى</v>
      </c>
      <c r="B11" s="6"/>
      <c r="C11" s="10"/>
      <c r="D11" s="99">
        <v>42035</v>
      </c>
      <c r="E11" s="100" t="s">
        <v>31</v>
      </c>
      <c r="F11" s="101"/>
      <c r="G11" s="102">
        <v>101</v>
      </c>
      <c r="H11" s="102">
        <v>15</v>
      </c>
      <c r="I11" s="102"/>
      <c r="J11" s="102" t="str">
        <f>IFERROR(LOOKUP($G11,'قائمة اسعار'!A$2:A$5,'قائمة اسعار'!B$2:B$5),"")</f>
        <v>فرجللو</v>
      </c>
      <c r="K11" s="102" t="str">
        <f>IFERROR(LOOKUP($G11,'قائمة اسعار'!$A$2:$A$5,'قائمة اسعار'!$E$2:$E$5),"")</f>
        <v>لتر</v>
      </c>
      <c r="L11" s="102">
        <f>IFERROR(LOOKUP($G11,'قائمة اسعار'!$A$2:$A$5,'قائمة اسعار'!$C$2:$C$5),"")</f>
        <v>325</v>
      </c>
      <c r="M11" s="102">
        <f t="shared" si="0"/>
        <v>4875</v>
      </c>
      <c r="N11" s="103">
        <f t="shared" si="2"/>
        <v>3936.5625</v>
      </c>
      <c r="O11" s="104"/>
      <c r="P11" s="105"/>
      <c r="Q11" s="103"/>
      <c r="R11" s="103">
        <f t="shared" si="1"/>
        <v>3936.5625</v>
      </c>
      <c r="S11" s="106"/>
    </row>
    <row r="12" spans="1:19" ht="25.5" customHeight="1" x14ac:dyDescent="0.2">
      <c r="A12" s="3" t="str">
        <f>CONCATENATE(COUNTIF($E12:E$156,E12),E12)</f>
        <v>1شافعى</v>
      </c>
      <c r="B12" s="6"/>
      <c r="C12" s="10"/>
      <c r="D12" s="73">
        <v>42074</v>
      </c>
      <c r="E12" s="74" t="s">
        <v>31</v>
      </c>
      <c r="F12" s="75"/>
      <c r="G12" s="7"/>
      <c r="H12" s="7"/>
      <c r="I12" s="7" t="s">
        <v>6</v>
      </c>
      <c r="J12" s="7" t="str">
        <f>IFERROR(LOOKUP($G12,'قائمة اسعار'!A$2:A$5,'قائمة اسعار'!B$2:B$5),"")</f>
        <v/>
      </c>
      <c r="K12" s="7" t="str">
        <f>IFERROR(LOOKUP($G12,'قائمة اسعار'!$A$2:$A$5,'قائمة اسعار'!$E$2:$E$5),"")</f>
        <v/>
      </c>
      <c r="L12" s="76" t="str">
        <f>IFERROR(LOOKUP($G12,'قائمة اسعار'!$A$2:$A$5,'قائمة اسعار'!$D$2:$D$5),"")</f>
        <v/>
      </c>
      <c r="M12" s="7" t="str">
        <f t="shared" si="0"/>
        <v/>
      </c>
      <c r="N12" s="77" t="str">
        <f t="shared" si="2"/>
        <v/>
      </c>
      <c r="O12" s="78">
        <v>3384</v>
      </c>
      <c r="P12" s="79">
        <v>5000</v>
      </c>
      <c r="Q12" s="77"/>
      <c r="R12" s="77" t="str">
        <f t="shared" si="1"/>
        <v/>
      </c>
      <c r="S12" s="80"/>
    </row>
    <row r="13" spans="1:19" ht="25.5" customHeight="1" x14ac:dyDescent="0.2">
      <c r="A13" s="3" t="str">
        <f>CONCATENATE(COUNTIF($E13:E$156,E13),E13)</f>
        <v>4عكاشه</v>
      </c>
      <c r="B13" s="6"/>
      <c r="C13" s="10"/>
      <c r="D13" s="73">
        <v>42004</v>
      </c>
      <c r="E13" s="74" t="s">
        <v>55</v>
      </c>
      <c r="F13" s="75"/>
      <c r="G13" s="7"/>
      <c r="H13" s="7"/>
      <c r="I13" s="7" t="s">
        <v>36</v>
      </c>
      <c r="J13" s="7" t="str">
        <f>IFERROR(LOOKUP($G13,'قائمة اسعار'!A$2:A$5,'قائمة اسعار'!B$2:B$5),"")</f>
        <v/>
      </c>
      <c r="K13" s="7" t="str">
        <f>IFERROR(LOOKUP($G13,'قائمة اسعار'!$A$2:$A$5,'قائمة اسعار'!$E$2:$E$5),"")</f>
        <v/>
      </c>
      <c r="L13" s="76" t="str">
        <f>IFERROR(LOOKUP($G13,'قائمة اسعار'!$A$2:$A$5,'قائمة اسعار'!$D$2:$D$5),"")</f>
        <v/>
      </c>
      <c r="M13" s="7" t="str">
        <f t="shared" si="0"/>
        <v/>
      </c>
      <c r="N13" s="77">
        <v>0</v>
      </c>
      <c r="O13" s="78"/>
      <c r="P13" s="79"/>
      <c r="Q13" s="77"/>
      <c r="R13" s="77">
        <f t="shared" si="1"/>
        <v>0</v>
      </c>
      <c r="S13" s="80"/>
    </row>
    <row r="14" spans="1:19" ht="25.5" customHeight="1" x14ac:dyDescent="0.2">
      <c r="A14" s="3" t="str">
        <f>CONCATENATE(COUNTIF($E14:E$156,E14),E14)</f>
        <v>3عكاشه</v>
      </c>
      <c r="B14" s="6"/>
      <c r="C14" s="10"/>
      <c r="D14" s="99">
        <v>42019</v>
      </c>
      <c r="E14" s="100" t="s">
        <v>55</v>
      </c>
      <c r="F14" s="101"/>
      <c r="G14" s="102">
        <v>101</v>
      </c>
      <c r="H14" s="102">
        <v>4</v>
      </c>
      <c r="I14" s="102" t="s">
        <v>37</v>
      </c>
      <c r="J14" s="102" t="str">
        <f>IFERROR(LOOKUP($G14,'قائمة اسعار'!A$2:A$5,'قائمة اسعار'!B$2:B$5),"")</f>
        <v>فرجللو</v>
      </c>
      <c r="K14" s="102" t="str">
        <f>IFERROR(LOOKUP($G14,'قائمة اسعار'!$A$2:$A$5,'قائمة اسعار'!$E$2:$E$5),"")</f>
        <v>لتر</v>
      </c>
      <c r="L14" s="102">
        <f>IFERROR(LOOKUP($G14,'قائمة اسعار'!$A$2:$A$5,'قائمة اسعار'!$C$2:$C$5),"")</f>
        <v>325</v>
      </c>
      <c r="M14" s="102">
        <f t="shared" si="0"/>
        <v>1300</v>
      </c>
      <c r="N14" s="103">
        <f t="shared" si="2"/>
        <v>1049.75</v>
      </c>
      <c r="O14" s="104"/>
      <c r="P14" s="105"/>
      <c r="Q14" s="103"/>
      <c r="R14" s="103">
        <f t="shared" si="1"/>
        <v>1049.75</v>
      </c>
      <c r="S14" s="106"/>
    </row>
    <row r="15" spans="1:19" ht="25.5" customHeight="1" x14ac:dyDescent="0.2">
      <c r="A15" s="3" t="str">
        <f>CONCATENATE(COUNTIF($E15:E$156,E15),E15)</f>
        <v>2عكاشه</v>
      </c>
      <c r="B15" s="6"/>
      <c r="C15" s="10"/>
      <c r="D15" s="73">
        <v>42025</v>
      </c>
      <c r="E15" s="74" t="s">
        <v>55</v>
      </c>
      <c r="F15" s="75"/>
      <c r="G15" s="7">
        <v>102</v>
      </c>
      <c r="H15" s="7">
        <v>-4</v>
      </c>
      <c r="I15" s="7" t="s">
        <v>38</v>
      </c>
      <c r="J15" s="7" t="str">
        <f>IFERROR(LOOKUP($G15,'قائمة اسعار'!A$2:A$5,'قائمة اسعار'!B$2:B$5),"")</f>
        <v>بسمتيو</v>
      </c>
      <c r="K15" s="7" t="str">
        <f>IFERROR(LOOKUP($G15,'قائمة اسعار'!$A$2:$A$5,'قائمة اسعار'!$E$2:$E$5),"")</f>
        <v>لتر</v>
      </c>
      <c r="L15" s="76">
        <f>IFERROR(LOOKUP($G15,'قائمة اسعار'!$A$2:$A$5,'قائمة اسعار'!$C$2:$C$5),"")</f>
        <v>290</v>
      </c>
      <c r="M15" s="7">
        <f t="shared" si="0"/>
        <v>-1160</v>
      </c>
      <c r="N15" s="77">
        <f t="shared" si="2"/>
        <v>-936.7</v>
      </c>
      <c r="O15" s="78"/>
      <c r="P15" s="79"/>
      <c r="Q15" s="77"/>
      <c r="R15" s="77">
        <f t="shared" si="1"/>
        <v>-936.7</v>
      </c>
      <c r="S15" s="80"/>
    </row>
    <row r="16" spans="1:19" ht="25.5" customHeight="1" x14ac:dyDescent="0.2">
      <c r="A16" s="3" t="str">
        <f>CONCATENATE(COUNTIF($E16:E$156,E16),E16)</f>
        <v>1عكاشه</v>
      </c>
      <c r="B16" s="6"/>
      <c r="C16" s="10"/>
      <c r="D16" s="99">
        <v>42035</v>
      </c>
      <c r="E16" s="100" t="s">
        <v>55</v>
      </c>
      <c r="F16" s="101"/>
      <c r="G16" s="102">
        <v>104</v>
      </c>
      <c r="H16" s="102">
        <v>2</v>
      </c>
      <c r="I16" s="102" t="s">
        <v>37</v>
      </c>
      <c r="J16" s="102" t="str">
        <f>IFERROR(LOOKUP($G16,'قائمة اسعار'!A$2:A$5,'قائمة اسعار'!B$2:B$5),"")</f>
        <v>برسوكو</v>
      </c>
      <c r="K16" s="102" t="str">
        <f>IFERROR(LOOKUP($G16,'قائمة اسعار'!$A$2:$A$5,'قائمة اسعار'!$E$2:$E$5),"")</f>
        <v>كجم</v>
      </c>
      <c r="L16" s="102">
        <f>IFERROR(LOOKUP($G16,'قائمة اسعار'!$A$2:$A$5,'قائمة اسعار'!$C$2:$C$5),"")</f>
        <v>147</v>
      </c>
      <c r="M16" s="102">
        <f t="shared" si="0"/>
        <v>294</v>
      </c>
      <c r="N16" s="103">
        <f t="shared" si="2"/>
        <v>237.405</v>
      </c>
      <c r="O16" s="104"/>
      <c r="P16" s="105"/>
      <c r="Q16" s="103"/>
      <c r="R16" s="103">
        <f t="shared" si="1"/>
        <v>237.405</v>
      </c>
      <c r="S16" s="106"/>
    </row>
    <row r="17" spans="1:19" ht="25.5" customHeight="1" x14ac:dyDescent="0.2">
      <c r="A17" s="3" t="str">
        <f>CONCATENATE(COUNTIF($E17:E$156,E17),E17)</f>
        <v>3رمسيس</v>
      </c>
      <c r="B17" s="6"/>
      <c r="C17" s="10"/>
      <c r="D17" s="73">
        <v>42004</v>
      </c>
      <c r="E17" s="74" t="s">
        <v>54</v>
      </c>
      <c r="F17" s="75"/>
      <c r="G17" s="7"/>
      <c r="H17" s="7"/>
      <c r="I17" s="7"/>
      <c r="J17" s="7" t="s">
        <v>36</v>
      </c>
      <c r="K17" s="7" t="s">
        <v>39</v>
      </c>
      <c r="L17" s="76"/>
      <c r="M17" s="7"/>
      <c r="N17" s="77">
        <v>1840</v>
      </c>
      <c r="O17" s="78"/>
      <c r="P17" s="79" t="s">
        <v>39</v>
      </c>
      <c r="Q17" s="77"/>
      <c r="R17" s="77" t="str">
        <f t="shared" si="1"/>
        <v/>
      </c>
      <c r="S17" s="80"/>
    </row>
    <row r="18" spans="1:19" ht="25.5" customHeight="1" x14ac:dyDescent="0.2">
      <c r="A18" s="3" t="str">
        <f>CONCATENATE(COUNTIF($E18:E$156,E18),E18)</f>
        <v>2رمسيس</v>
      </c>
      <c r="B18" s="6"/>
      <c r="C18" s="10"/>
      <c r="D18" s="99">
        <v>42035</v>
      </c>
      <c r="E18" s="100" t="s">
        <v>54</v>
      </c>
      <c r="F18" s="101"/>
      <c r="G18" s="102"/>
      <c r="H18" s="102"/>
      <c r="I18" s="102" t="s">
        <v>6</v>
      </c>
      <c r="J18" s="102" t="s">
        <v>39</v>
      </c>
      <c r="K18" s="102" t="s">
        <v>39</v>
      </c>
      <c r="L18" s="102" t="s">
        <v>39</v>
      </c>
      <c r="M18" s="102" t="s">
        <v>39</v>
      </c>
      <c r="N18" s="103" t="s">
        <v>39</v>
      </c>
      <c r="O18" s="104"/>
      <c r="P18" s="105">
        <v>1000</v>
      </c>
      <c r="Q18" s="103"/>
      <c r="R18" s="103" t="str">
        <f t="shared" si="1"/>
        <v/>
      </c>
      <c r="S18" s="106"/>
    </row>
    <row r="19" spans="1:19" ht="25.5" customHeight="1" x14ac:dyDescent="0.2">
      <c r="A19" s="3" t="str">
        <f>CONCATENATE(COUNTIF($E19:E$156,E19),E19)</f>
        <v>1رمسيس</v>
      </c>
      <c r="B19" s="6"/>
      <c r="C19" s="10"/>
      <c r="D19" s="73">
        <v>42039</v>
      </c>
      <c r="E19" s="74" t="s">
        <v>54</v>
      </c>
      <c r="F19" s="75"/>
      <c r="G19" s="7">
        <v>102</v>
      </c>
      <c r="H19" s="7">
        <v>-2</v>
      </c>
      <c r="I19" s="7" t="s">
        <v>38</v>
      </c>
      <c r="J19" s="7" t="str">
        <f>IFERROR(LOOKUP($G19,'قائمة اسعار'!A$2:A$5,'قائمة اسعار'!B$2:B$5),"")</f>
        <v>بسمتيو</v>
      </c>
      <c r="K19" s="7" t="str">
        <f>IFERROR(LOOKUP($G19,'قائمة اسعار'!$A$2:$A$5,'قائمة اسعار'!$E$2:$E$5),"")</f>
        <v>لتر</v>
      </c>
      <c r="L19" s="76">
        <f>IFERROR(LOOKUP($G19,'قائمة اسعار'!$A$2:$A$5,'قائمة اسعار'!$D$2:$D$5),"")</f>
        <v>309</v>
      </c>
      <c r="M19" s="7">
        <f t="shared" ref="M19" si="3">IFERROR($H19*$L19,"")</f>
        <v>-618</v>
      </c>
      <c r="N19" s="77">
        <f t="shared" ref="N19" si="4">IFERROR(($M19-15%*$M19)-5%*($M19-15%*$M19),"")</f>
        <v>-499.03499999999997</v>
      </c>
      <c r="O19" s="78"/>
      <c r="P19" s="79">
        <v>840</v>
      </c>
      <c r="Q19" s="77"/>
      <c r="R19" s="77">
        <f t="shared" si="1"/>
        <v>-1339.0349999999999</v>
      </c>
      <c r="S19" s="80"/>
    </row>
    <row r="20" spans="1:19" ht="25.5" customHeight="1" x14ac:dyDescent="0.2">
      <c r="A20" s="3" t="str">
        <f>CONCATENATE(COUNTIF($E20:E$156,E20),E20)</f>
        <v>5عبدالموجود</v>
      </c>
      <c r="B20" s="6"/>
      <c r="C20" s="10"/>
      <c r="D20" s="73">
        <v>42004</v>
      </c>
      <c r="E20" s="74" t="s">
        <v>53</v>
      </c>
      <c r="F20" s="75"/>
      <c r="G20" s="7"/>
      <c r="H20" s="7"/>
      <c r="I20" s="7" t="s">
        <v>36</v>
      </c>
      <c r="J20" s="7" t="str">
        <f>IFERROR(LOOKUP($G20,'قائمة اسعار'!A$2:A$5,'قائمة اسعار'!B$2:B$5),"")</f>
        <v/>
      </c>
      <c r="K20" s="7" t="str">
        <f>IFERROR(LOOKUP($G20,'قائمة اسعار'!$A$2:$A$5,'قائمة اسعار'!$E$2:$E$5),"")</f>
        <v/>
      </c>
      <c r="L20" s="76" t="str">
        <f>IFERROR(LOOKUP($G20,'قائمة اسعار'!$A$2:$A$5,'قائمة اسعار'!$D$2:$D$5),"")</f>
        <v/>
      </c>
      <c r="M20" s="7" t="str">
        <f t="shared" si="0"/>
        <v/>
      </c>
      <c r="N20" s="77">
        <v>679</v>
      </c>
      <c r="O20" s="78"/>
      <c r="P20" s="79"/>
      <c r="Q20" s="77"/>
      <c r="R20" s="77">
        <f t="shared" si="1"/>
        <v>679</v>
      </c>
      <c r="S20" s="80"/>
    </row>
    <row r="21" spans="1:19" ht="25.5" customHeight="1" x14ac:dyDescent="0.2">
      <c r="A21" s="3" t="str">
        <f>CONCATENATE(COUNTIF($E21:E$156,E21),E21)</f>
        <v>4عبدالموجود</v>
      </c>
      <c r="B21" s="6"/>
      <c r="C21" s="10"/>
      <c r="D21" s="99">
        <v>42010</v>
      </c>
      <c r="E21" s="100" t="s">
        <v>53</v>
      </c>
      <c r="F21" s="101"/>
      <c r="G21" s="102">
        <v>104</v>
      </c>
      <c r="H21" s="102">
        <v>40</v>
      </c>
      <c r="I21" s="102" t="s">
        <v>33</v>
      </c>
      <c r="J21" s="102" t="str">
        <f>IFERROR(LOOKUP($G21,'قائمة اسعار'!A$2:A$5,'قائمة اسعار'!B$2:B$5),"")</f>
        <v>برسوكو</v>
      </c>
      <c r="K21" s="102" t="str">
        <f>IFERROR(LOOKUP($G21,'قائمة اسعار'!$A$2:$A$5,'قائمة اسعار'!$E$2:$E$5),"")</f>
        <v>كجم</v>
      </c>
      <c r="L21" s="102">
        <f>IFERROR(LOOKUP($G21,'قائمة اسعار'!$A$2:$A$5,'قائمة اسعار'!$C$2:$C$5),"")</f>
        <v>147</v>
      </c>
      <c r="M21" s="102">
        <f t="shared" si="0"/>
        <v>5880</v>
      </c>
      <c r="N21" s="103">
        <f t="shared" si="2"/>
        <v>4748.1000000000004</v>
      </c>
      <c r="O21" s="104"/>
      <c r="P21" s="105"/>
      <c r="Q21" s="103"/>
      <c r="R21" s="103">
        <f t="shared" si="1"/>
        <v>4748.1000000000004</v>
      </c>
      <c r="S21" s="106"/>
    </row>
    <row r="22" spans="1:19" ht="25.5" customHeight="1" x14ac:dyDescent="0.2">
      <c r="A22" s="3" t="str">
        <f>CONCATENATE(COUNTIF($E22:E$156,E22),E22)</f>
        <v>3عبدالموجود</v>
      </c>
      <c r="B22" s="6"/>
      <c r="C22" s="10"/>
      <c r="D22" s="73">
        <v>42021</v>
      </c>
      <c r="E22" s="74" t="s">
        <v>53</v>
      </c>
      <c r="F22" s="75"/>
      <c r="G22" s="7">
        <v>101</v>
      </c>
      <c r="H22" s="7">
        <v>-12</v>
      </c>
      <c r="I22" s="7" t="s">
        <v>38</v>
      </c>
      <c r="J22" s="7" t="str">
        <f>IFERROR(LOOKUP($G22,'قائمة اسعار'!A$2:A$5,'قائمة اسعار'!B$2:B$5),"")</f>
        <v>فرجللو</v>
      </c>
      <c r="K22" s="7" t="str">
        <f>IFERROR(LOOKUP($G22,'قائمة اسعار'!$A$2:$A$5,'قائمة اسعار'!$E$2:$E$5),"")</f>
        <v>لتر</v>
      </c>
      <c r="L22" s="76">
        <f>IFERROR(LOOKUP($G22,'قائمة اسعار'!$A$2:$A$5,'قائمة اسعار'!$C$2:$C$5),"")</f>
        <v>325</v>
      </c>
      <c r="M22" s="7">
        <f t="shared" si="0"/>
        <v>-3900</v>
      </c>
      <c r="N22" s="77">
        <f t="shared" si="2"/>
        <v>-3149.25</v>
      </c>
      <c r="O22" s="78"/>
      <c r="P22" s="79"/>
      <c r="Q22" s="77"/>
      <c r="R22" s="77">
        <f t="shared" si="1"/>
        <v>-3149.25</v>
      </c>
      <c r="S22" s="80"/>
    </row>
    <row r="23" spans="1:19" ht="25.5" customHeight="1" x14ac:dyDescent="0.2">
      <c r="A23" s="3" t="str">
        <f>CONCATENATE(COUNTIF($E23:E$156,E23),E23)</f>
        <v>2عبدالموجود</v>
      </c>
      <c r="B23" s="6"/>
      <c r="C23" s="10"/>
      <c r="D23" s="99">
        <v>42025</v>
      </c>
      <c r="E23" s="100" t="s">
        <v>53</v>
      </c>
      <c r="F23" s="101"/>
      <c r="G23" s="102">
        <v>102</v>
      </c>
      <c r="H23" s="102">
        <v>100</v>
      </c>
      <c r="I23" s="102" t="s">
        <v>33</v>
      </c>
      <c r="J23" s="102" t="str">
        <f>IFERROR(LOOKUP($G23,'قائمة اسعار'!A$2:A$5,'قائمة اسعار'!B$2:B$5),"")</f>
        <v>بسمتيو</v>
      </c>
      <c r="K23" s="102" t="str">
        <f>IFERROR(LOOKUP($G23,'قائمة اسعار'!$A$2:$A$5,'قائمة اسعار'!$E$2:$E$5),"")</f>
        <v>لتر</v>
      </c>
      <c r="L23" s="102">
        <f>IFERROR(LOOKUP($G23,'قائمة اسعار'!$A$2:$A$5,'قائمة اسعار'!$C$2:$C$5),"")</f>
        <v>290</v>
      </c>
      <c r="M23" s="102">
        <f t="shared" si="0"/>
        <v>29000</v>
      </c>
      <c r="N23" s="103">
        <f t="shared" si="2"/>
        <v>23417.5</v>
      </c>
      <c r="O23" s="104"/>
      <c r="P23" s="105"/>
      <c r="Q23" s="103"/>
      <c r="R23" s="103">
        <f t="shared" si="1"/>
        <v>23417.5</v>
      </c>
      <c r="S23" s="106"/>
    </row>
    <row r="24" spans="1:19" ht="25.5" customHeight="1" x14ac:dyDescent="0.2">
      <c r="A24" s="3" t="str">
        <f>CONCATENATE(COUNTIF($E24:E$156,E24),E24)</f>
        <v>1عبدالموجود</v>
      </c>
      <c r="B24" s="6"/>
      <c r="C24" s="10"/>
      <c r="D24" s="73">
        <v>42026</v>
      </c>
      <c r="E24" s="74" t="s">
        <v>53</v>
      </c>
      <c r="F24" s="75"/>
      <c r="G24" s="7"/>
      <c r="H24" s="7"/>
      <c r="I24" s="7" t="s">
        <v>6</v>
      </c>
      <c r="J24" s="7" t="str">
        <f>IFERROR(LOOKUP($G24,'قائمة اسعار'!A$2:A$5,'قائمة اسعار'!B$2:B$5),"")</f>
        <v/>
      </c>
      <c r="K24" s="7" t="str">
        <f>IFERROR(LOOKUP($G24,'قائمة اسعار'!$A$2:$A$5,'قائمة اسعار'!$E$2:$E$5),"")</f>
        <v/>
      </c>
      <c r="L24" s="76" t="str">
        <f>IFERROR(LOOKUP($G24,'قائمة اسعار'!$A$2:$A$5,'قائمة اسعار'!$D$2:$D$5),"")</f>
        <v/>
      </c>
      <c r="M24" s="7" t="str">
        <f t="shared" ref="M24:M67" si="5">IFERROR($H24*$L24,"")</f>
        <v/>
      </c>
      <c r="N24" s="77" t="str">
        <f t="shared" ref="N24:N67" si="6">IFERROR(($M24-15%*$M24)-5%*($M24-15%*$M24),"")</f>
        <v/>
      </c>
      <c r="O24" s="78"/>
      <c r="P24" s="79">
        <v>1000</v>
      </c>
      <c r="Q24" s="77"/>
      <c r="R24" s="77" t="str">
        <f t="shared" ref="R24:R67" si="7">IFERROR($N24-$P24-$Q24,"")</f>
        <v/>
      </c>
      <c r="S24" s="80"/>
    </row>
    <row r="25" spans="1:19" ht="25.5" customHeight="1" x14ac:dyDescent="0.2">
      <c r="A25" s="3" t="str">
        <f>CONCATENATE(COUNTIF($E25:E$156,E25),E25)</f>
        <v>0</v>
      </c>
      <c r="B25" s="6"/>
      <c r="C25" s="10"/>
      <c r="D25" s="99"/>
      <c r="E25" s="100"/>
      <c r="F25" s="101"/>
      <c r="G25" s="102"/>
      <c r="H25" s="102"/>
      <c r="I25" s="102"/>
      <c r="J25" s="102" t="str">
        <f>IFERROR(LOOKUP($G25,'قائمة اسعار'!A$2:A$5,'قائمة اسعار'!B$2:B$5),"")</f>
        <v/>
      </c>
      <c r="K25" s="102" t="str">
        <f>IFERROR(LOOKUP($G25,'قائمة اسعار'!$A$2:$A$5,'قائمة اسعار'!$E$2:$E$5),"")</f>
        <v/>
      </c>
      <c r="L25" s="102" t="str">
        <f>IFERROR(LOOKUP($G25,'قائمة اسعار'!$A$2:$A$5,'قائمة اسعار'!$D$2:$D$5),"")</f>
        <v/>
      </c>
      <c r="M25" s="102" t="str">
        <f t="shared" si="5"/>
        <v/>
      </c>
      <c r="N25" s="103" t="str">
        <f t="shared" si="6"/>
        <v/>
      </c>
      <c r="O25" s="104"/>
      <c r="P25" s="105"/>
      <c r="Q25" s="103"/>
      <c r="R25" s="103" t="str">
        <f t="shared" si="7"/>
        <v/>
      </c>
      <c r="S25" s="106"/>
    </row>
    <row r="26" spans="1:19" ht="25.5" customHeight="1" x14ac:dyDescent="0.2">
      <c r="A26" s="3" t="str">
        <f>CONCATENATE(COUNTIF($E26:E$156,E26),E26)</f>
        <v>0</v>
      </c>
      <c r="B26" s="6"/>
      <c r="C26" s="10"/>
      <c r="D26" s="73"/>
      <c r="E26" s="74"/>
      <c r="F26" s="75"/>
      <c r="G26" s="7"/>
      <c r="H26" s="7"/>
      <c r="I26" s="7"/>
      <c r="J26" s="7" t="str">
        <f>IFERROR(LOOKUP($G26,'قائمة اسعار'!A$2:A$5,'قائمة اسعار'!B$2:B$5),"")</f>
        <v/>
      </c>
      <c r="K26" s="7" t="str">
        <f>IFERROR(LOOKUP($G26,'قائمة اسعار'!$A$2:$A$5,'قائمة اسعار'!$E$2:$E$5),"")</f>
        <v/>
      </c>
      <c r="L26" s="76" t="str">
        <f>IFERROR(LOOKUP($G26,'قائمة اسعار'!$A$2:$A$5,'قائمة اسعار'!$D$2:$D$5),"")</f>
        <v/>
      </c>
      <c r="M26" s="7" t="str">
        <f t="shared" si="5"/>
        <v/>
      </c>
      <c r="N26" s="77" t="str">
        <f t="shared" si="6"/>
        <v/>
      </c>
      <c r="O26" s="78"/>
      <c r="P26" s="79"/>
      <c r="Q26" s="77"/>
      <c r="R26" s="77" t="str">
        <f t="shared" si="7"/>
        <v/>
      </c>
      <c r="S26" s="80"/>
    </row>
    <row r="27" spans="1:19" ht="25.5" customHeight="1" x14ac:dyDescent="0.2">
      <c r="A27" s="3" t="str">
        <f>CONCATENATE(COUNTIF($E27:E$156,E27),E27)</f>
        <v>0</v>
      </c>
      <c r="B27" s="6"/>
      <c r="C27" s="10"/>
      <c r="D27" s="99"/>
      <c r="E27" s="100"/>
      <c r="F27" s="101"/>
      <c r="G27" s="102"/>
      <c r="H27" s="102"/>
      <c r="I27" s="102"/>
      <c r="J27" s="102" t="str">
        <f>IFERROR(LOOKUP($G27,'قائمة اسعار'!A$2:A$5,'قائمة اسعار'!B$2:B$5),"")</f>
        <v/>
      </c>
      <c r="K27" s="102" t="str">
        <f>IFERROR(LOOKUP($G27,'قائمة اسعار'!$A$2:$A$5,'قائمة اسعار'!$E$2:$E$5),"")</f>
        <v/>
      </c>
      <c r="L27" s="102" t="str">
        <f>IFERROR(LOOKUP($G27,'قائمة اسعار'!$A$2:$A$5,'قائمة اسعار'!$D$2:$D$5),"")</f>
        <v/>
      </c>
      <c r="M27" s="102" t="str">
        <f t="shared" si="5"/>
        <v/>
      </c>
      <c r="N27" s="103" t="str">
        <f t="shared" si="6"/>
        <v/>
      </c>
      <c r="O27" s="104"/>
      <c r="P27" s="105"/>
      <c r="Q27" s="103"/>
      <c r="R27" s="103" t="str">
        <f t="shared" si="7"/>
        <v/>
      </c>
      <c r="S27" s="106"/>
    </row>
    <row r="28" spans="1:19" ht="25.5" customHeight="1" x14ac:dyDescent="0.2">
      <c r="A28" s="3" t="str">
        <f>CONCATENATE(COUNTIF($E28:E$156,E28),E28)</f>
        <v>0</v>
      </c>
      <c r="B28" s="6"/>
      <c r="C28" s="10"/>
      <c r="D28" s="73"/>
      <c r="E28" s="74"/>
      <c r="F28" s="75"/>
      <c r="G28" s="7"/>
      <c r="H28" s="7"/>
      <c r="I28" s="7"/>
      <c r="J28" s="7" t="str">
        <f>IFERROR(LOOKUP($G28,'قائمة اسعار'!A$2:A$5,'قائمة اسعار'!B$2:B$5),"")</f>
        <v/>
      </c>
      <c r="K28" s="7" t="str">
        <f>IFERROR(LOOKUP($G28,'قائمة اسعار'!$A$2:$A$5,'قائمة اسعار'!$E$2:$E$5),"")</f>
        <v/>
      </c>
      <c r="L28" s="76" t="str">
        <f>IFERROR(LOOKUP($G28,'قائمة اسعار'!$A$2:$A$5,'قائمة اسعار'!$D$2:$D$5),"")</f>
        <v/>
      </c>
      <c r="M28" s="7" t="str">
        <f t="shared" si="5"/>
        <v/>
      </c>
      <c r="N28" s="77" t="str">
        <f t="shared" si="6"/>
        <v/>
      </c>
      <c r="O28" s="78"/>
      <c r="P28" s="79"/>
      <c r="Q28" s="77"/>
      <c r="R28" s="77" t="str">
        <f t="shared" si="7"/>
        <v/>
      </c>
      <c r="S28" s="80"/>
    </row>
    <row r="29" spans="1:19" ht="25.5" customHeight="1" x14ac:dyDescent="0.2">
      <c r="A29" s="3" t="str">
        <f>CONCATENATE(COUNTIF($E29:E$156,E29),E29)</f>
        <v>0</v>
      </c>
      <c r="B29" s="6"/>
      <c r="C29" s="10"/>
      <c r="D29" s="99"/>
      <c r="E29" s="100"/>
      <c r="F29" s="101"/>
      <c r="G29" s="102"/>
      <c r="H29" s="102"/>
      <c r="I29" s="102"/>
      <c r="J29" s="102" t="str">
        <f>IFERROR(LOOKUP($G29,'قائمة اسعار'!A$2:A$5,'قائمة اسعار'!B$2:B$5),"")</f>
        <v/>
      </c>
      <c r="K29" s="102" t="str">
        <f>IFERROR(LOOKUP($G29,'قائمة اسعار'!$A$2:$A$5,'قائمة اسعار'!$E$2:$E$5),"")</f>
        <v/>
      </c>
      <c r="L29" s="102" t="str">
        <f>IFERROR(LOOKUP($G29,'قائمة اسعار'!$A$2:$A$5,'قائمة اسعار'!$D$2:$D$5),"")</f>
        <v/>
      </c>
      <c r="M29" s="102" t="str">
        <f t="shared" si="5"/>
        <v/>
      </c>
      <c r="N29" s="103" t="str">
        <f t="shared" si="6"/>
        <v/>
      </c>
      <c r="O29" s="104"/>
      <c r="P29" s="105"/>
      <c r="Q29" s="103"/>
      <c r="R29" s="103" t="str">
        <f t="shared" si="7"/>
        <v/>
      </c>
      <c r="S29" s="106"/>
    </row>
    <row r="30" spans="1:19" ht="25.5" customHeight="1" x14ac:dyDescent="0.2">
      <c r="A30" s="3" t="str">
        <f>CONCATENATE(COUNTIF($E30:E$156,E30),E30)</f>
        <v>0</v>
      </c>
      <c r="B30" s="6"/>
      <c r="C30" s="10"/>
      <c r="D30" s="73"/>
      <c r="E30" s="74"/>
      <c r="F30" s="75"/>
      <c r="G30" s="7"/>
      <c r="H30" s="7"/>
      <c r="I30" s="7"/>
      <c r="J30" s="7" t="str">
        <f>IFERROR(LOOKUP($G30,'قائمة اسعار'!A$2:A$5,'قائمة اسعار'!B$2:B$5),"")</f>
        <v/>
      </c>
      <c r="K30" s="7" t="str">
        <f>IFERROR(LOOKUP($G30,'قائمة اسعار'!$A$2:$A$5,'قائمة اسعار'!$E$2:$E$5),"")</f>
        <v/>
      </c>
      <c r="L30" s="76" t="str">
        <f>IFERROR(LOOKUP($G30,'قائمة اسعار'!$A$2:$A$5,'قائمة اسعار'!$D$2:$D$5),"")</f>
        <v/>
      </c>
      <c r="M30" s="7" t="str">
        <f t="shared" si="5"/>
        <v/>
      </c>
      <c r="N30" s="77" t="str">
        <f t="shared" si="6"/>
        <v/>
      </c>
      <c r="O30" s="78"/>
      <c r="P30" s="79"/>
      <c r="Q30" s="77"/>
      <c r="R30" s="77" t="str">
        <f t="shared" si="7"/>
        <v/>
      </c>
      <c r="S30" s="80"/>
    </row>
    <row r="31" spans="1:19" ht="25.5" customHeight="1" x14ac:dyDescent="0.2">
      <c r="A31" s="3" t="str">
        <f>CONCATENATE(COUNTIF($E31:E$156,E31),E31)</f>
        <v>0</v>
      </c>
      <c r="B31" s="6"/>
      <c r="C31" s="10"/>
      <c r="D31" s="99"/>
      <c r="E31" s="100"/>
      <c r="F31" s="101"/>
      <c r="G31" s="102"/>
      <c r="H31" s="102"/>
      <c r="I31" s="102"/>
      <c r="J31" s="102" t="str">
        <f>IFERROR(LOOKUP($G31,'قائمة اسعار'!A$2:A$5,'قائمة اسعار'!B$2:B$5),"")</f>
        <v/>
      </c>
      <c r="K31" s="102" t="str">
        <f>IFERROR(LOOKUP($G31,'قائمة اسعار'!$A$2:$A$5,'قائمة اسعار'!$E$2:$E$5),"")</f>
        <v/>
      </c>
      <c r="L31" s="102" t="str">
        <f>IFERROR(LOOKUP($G31,'قائمة اسعار'!$A$2:$A$5,'قائمة اسعار'!$D$2:$D$5),"")</f>
        <v/>
      </c>
      <c r="M31" s="102" t="str">
        <f t="shared" si="5"/>
        <v/>
      </c>
      <c r="N31" s="103" t="str">
        <f t="shared" si="6"/>
        <v/>
      </c>
      <c r="O31" s="104"/>
      <c r="P31" s="105"/>
      <c r="Q31" s="103"/>
      <c r="R31" s="103" t="str">
        <f t="shared" si="7"/>
        <v/>
      </c>
      <c r="S31" s="106"/>
    </row>
    <row r="32" spans="1:19" ht="25.5" customHeight="1" x14ac:dyDescent="0.2">
      <c r="A32" s="3" t="str">
        <f>CONCATENATE(COUNTIF($E32:E$156,E32),E32)</f>
        <v>0</v>
      </c>
      <c r="B32" s="6"/>
      <c r="C32" s="10"/>
      <c r="D32" s="73"/>
      <c r="E32" s="74"/>
      <c r="F32" s="75"/>
      <c r="G32" s="7"/>
      <c r="H32" s="7"/>
      <c r="I32" s="7"/>
      <c r="J32" s="7" t="str">
        <f>IFERROR(LOOKUP($G32,'قائمة اسعار'!A$2:A$5,'قائمة اسعار'!B$2:B$5),"")</f>
        <v/>
      </c>
      <c r="K32" s="7" t="str">
        <f>IFERROR(LOOKUP($G32,'قائمة اسعار'!$A$2:$A$5,'قائمة اسعار'!$E$2:$E$5),"")</f>
        <v/>
      </c>
      <c r="L32" s="76" t="str">
        <f>IFERROR(LOOKUP($G32,'قائمة اسعار'!$A$2:$A$5,'قائمة اسعار'!$D$2:$D$5),"")</f>
        <v/>
      </c>
      <c r="M32" s="7" t="str">
        <f t="shared" si="5"/>
        <v/>
      </c>
      <c r="N32" s="77" t="str">
        <f t="shared" si="6"/>
        <v/>
      </c>
      <c r="O32" s="78"/>
      <c r="P32" s="79"/>
      <c r="Q32" s="77"/>
      <c r="R32" s="77" t="str">
        <f t="shared" si="7"/>
        <v/>
      </c>
      <c r="S32" s="80"/>
    </row>
    <row r="33" spans="1:19" ht="25.5" customHeight="1" x14ac:dyDescent="0.2">
      <c r="A33" s="3" t="str">
        <f>CONCATENATE(COUNTIF($E33:E$156,E33),E33)</f>
        <v>0</v>
      </c>
      <c r="B33" s="6"/>
      <c r="C33" s="10"/>
      <c r="D33" s="99"/>
      <c r="E33" s="100"/>
      <c r="F33" s="101"/>
      <c r="G33" s="102"/>
      <c r="H33" s="102"/>
      <c r="I33" s="102"/>
      <c r="J33" s="102" t="str">
        <f>IFERROR(LOOKUP($G33,'قائمة اسعار'!A$2:A$5,'قائمة اسعار'!B$2:B$5),"")</f>
        <v/>
      </c>
      <c r="K33" s="102" t="str">
        <f>IFERROR(LOOKUP($G33,'قائمة اسعار'!$A$2:$A$5,'قائمة اسعار'!$E$2:$E$5),"")</f>
        <v/>
      </c>
      <c r="L33" s="102" t="str">
        <f>IFERROR(LOOKUP($G33,'قائمة اسعار'!$A$2:$A$5,'قائمة اسعار'!$D$2:$D$5),"")</f>
        <v/>
      </c>
      <c r="M33" s="102" t="str">
        <f t="shared" si="5"/>
        <v/>
      </c>
      <c r="N33" s="103" t="str">
        <f t="shared" si="6"/>
        <v/>
      </c>
      <c r="O33" s="104"/>
      <c r="P33" s="105"/>
      <c r="Q33" s="103"/>
      <c r="R33" s="103" t="str">
        <f t="shared" si="7"/>
        <v/>
      </c>
      <c r="S33" s="106"/>
    </row>
    <row r="34" spans="1:19" ht="25.5" customHeight="1" x14ac:dyDescent="0.2">
      <c r="A34" s="3" t="str">
        <f>CONCATENATE(COUNTIF($E34:E$156,E34),E34)</f>
        <v>0</v>
      </c>
      <c r="B34" s="6"/>
      <c r="C34" s="10"/>
      <c r="D34" s="73"/>
      <c r="E34" s="74"/>
      <c r="F34" s="75"/>
      <c r="G34" s="7"/>
      <c r="H34" s="7"/>
      <c r="I34" s="7"/>
      <c r="J34" s="7" t="str">
        <f>IFERROR(LOOKUP($G34,'قائمة اسعار'!A$2:A$5,'قائمة اسعار'!B$2:B$5),"")</f>
        <v/>
      </c>
      <c r="K34" s="7" t="str">
        <f>IFERROR(LOOKUP($G34,'قائمة اسعار'!$A$2:$A$5,'قائمة اسعار'!$E$2:$E$5),"")</f>
        <v/>
      </c>
      <c r="L34" s="76" t="str">
        <f>IFERROR(LOOKUP($G34,'قائمة اسعار'!$A$2:$A$5,'قائمة اسعار'!$D$2:$D$5),"")</f>
        <v/>
      </c>
      <c r="M34" s="7" t="str">
        <f t="shared" si="5"/>
        <v/>
      </c>
      <c r="N34" s="77" t="str">
        <f t="shared" si="6"/>
        <v/>
      </c>
      <c r="O34" s="78"/>
      <c r="P34" s="79"/>
      <c r="Q34" s="77"/>
      <c r="R34" s="77" t="str">
        <f t="shared" si="7"/>
        <v/>
      </c>
      <c r="S34" s="80"/>
    </row>
    <row r="35" spans="1:19" ht="25.5" customHeight="1" x14ac:dyDescent="0.2">
      <c r="A35" s="3" t="str">
        <f>CONCATENATE(COUNTIF($E35:E$156,E35),E35)</f>
        <v>0</v>
      </c>
      <c r="B35" s="6"/>
      <c r="C35" s="10"/>
      <c r="D35" s="99"/>
      <c r="E35" s="100"/>
      <c r="F35" s="101"/>
      <c r="G35" s="102"/>
      <c r="H35" s="102"/>
      <c r="I35" s="102"/>
      <c r="J35" s="102" t="str">
        <f>IFERROR(LOOKUP($G35,'قائمة اسعار'!A$2:A$5,'قائمة اسعار'!B$2:B$5),"")</f>
        <v/>
      </c>
      <c r="K35" s="102" t="str">
        <f>IFERROR(LOOKUP($G35,'قائمة اسعار'!$A$2:$A$5,'قائمة اسعار'!$E$2:$E$5),"")</f>
        <v/>
      </c>
      <c r="L35" s="102" t="str">
        <f>IFERROR(LOOKUP($G35,'قائمة اسعار'!$A$2:$A$5,'قائمة اسعار'!$D$2:$D$5),"")</f>
        <v/>
      </c>
      <c r="M35" s="102" t="str">
        <f t="shared" si="5"/>
        <v/>
      </c>
      <c r="N35" s="103" t="str">
        <f t="shared" si="6"/>
        <v/>
      </c>
      <c r="O35" s="104"/>
      <c r="P35" s="105"/>
      <c r="Q35" s="103"/>
      <c r="R35" s="103" t="str">
        <f t="shared" si="7"/>
        <v/>
      </c>
      <c r="S35" s="106"/>
    </row>
    <row r="36" spans="1:19" ht="25.5" customHeight="1" x14ac:dyDescent="0.2">
      <c r="A36" s="3" t="str">
        <f>CONCATENATE(COUNTIF($E36:E$156,E36),E36)</f>
        <v>0</v>
      </c>
      <c r="B36" s="6"/>
      <c r="C36" s="10"/>
      <c r="D36" s="73"/>
      <c r="E36" s="74"/>
      <c r="F36" s="75"/>
      <c r="G36" s="7"/>
      <c r="H36" s="7"/>
      <c r="I36" s="7"/>
      <c r="J36" s="7" t="str">
        <f>IFERROR(LOOKUP($G36,'قائمة اسعار'!A$2:A$5,'قائمة اسعار'!B$2:B$5),"")</f>
        <v/>
      </c>
      <c r="K36" s="7" t="str">
        <f>IFERROR(LOOKUP($G36,'قائمة اسعار'!$A$2:$A$5,'قائمة اسعار'!$E$2:$E$5),"")</f>
        <v/>
      </c>
      <c r="L36" s="76" t="str">
        <f>IFERROR(LOOKUP($G36,'قائمة اسعار'!$A$2:$A$5,'قائمة اسعار'!$D$2:$D$5),"")</f>
        <v/>
      </c>
      <c r="M36" s="7" t="str">
        <f t="shared" si="5"/>
        <v/>
      </c>
      <c r="N36" s="77" t="str">
        <f t="shared" si="6"/>
        <v/>
      </c>
      <c r="O36" s="78"/>
      <c r="P36" s="79"/>
      <c r="Q36" s="77"/>
      <c r="R36" s="77" t="str">
        <f t="shared" si="7"/>
        <v/>
      </c>
      <c r="S36" s="80"/>
    </row>
    <row r="37" spans="1:19" ht="25.5" customHeight="1" x14ac:dyDescent="0.2">
      <c r="A37" s="3" t="str">
        <f>CONCATENATE(COUNTIF($E37:E$156,E37),E37)</f>
        <v>0</v>
      </c>
      <c r="B37" s="6"/>
      <c r="C37" s="10"/>
      <c r="D37" s="99"/>
      <c r="E37" s="100"/>
      <c r="F37" s="101"/>
      <c r="G37" s="102"/>
      <c r="H37" s="102"/>
      <c r="I37" s="102"/>
      <c r="J37" s="102" t="str">
        <f>IFERROR(LOOKUP($G37,'قائمة اسعار'!A$2:A$5,'قائمة اسعار'!B$2:B$5),"")</f>
        <v/>
      </c>
      <c r="K37" s="102" t="str">
        <f>IFERROR(LOOKUP($G37,'قائمة اسعار'!$A$2:$A$5,'قائمة اسعار'!$E$2:$E$5),"")</f>
        <v/>
      </c>
      <c r="L37" s="102" t="str">
        <f>IFERROR(LOOKUP($G37,'قائمة اسعار'!$A$2:$A$5,'قائمة اسعار'!$D$2:$D$5),"")</f>
        <v/>
      </c>
      <c r="M37" s="102" t="str">
        <f t="shared" si="5"/>
        <v/>
      </c>
      <c r="N37" s="103" t="str">
        <f t="shared" si="6"/>
        <v/>
      </c>
      <c r="O37" s="104"/>
      <c r="P37" s="105"/>
      <c r="Q37" s="103"/>
      <c r="R37" s="103" t="str">
        <f t="shared" si="7"/>
        <v/>
      </c>
      <c r="S37" s="106"/>
    </row>
    <row r="38" spans="1:19" ht="25.5" customHeight="1" x14ac:dyDescent="0.2">
      <c r="A38" s="3" t="str">
        <f>CONCATENATE(COUNTIF($E38:E$156,E38),E38)</f>
        <v>0</v>
      </c>
      <c r="B38" s="6"/>
      <c r="C38" s="10"/>
      <c r="D38" s="73"/>
      <c r="E38" s="74"/>
      <c r="F38" s="75"/>
      <c r="G38" s="7"/>
      <c r="H38" s="7"/>
      <c r="I38" s="7"/>
      <c r="J38" s="7" t="str">
        <f>IFERROR(LOOKUP($G38,'قائمة اسعار'!A$2:A$5,'قائمة اسعار'!B$2:B$5),"")</f>
        <v/>
      </c>
      <c r="K38" s="7" t="str">
        <f>IFERROR(LOOKUP($G38,'قائمة اسعار'!$A$2:$A$5,'قائمة اسعار'!$E$2:$E$5),"")</f>
        <v/>
      </c>
      <c r="L38" s="76" t="str">
        <f>IFERROR(LOOKUP($G38,'قائمة اسعار'!$A$2:$A$5,'قائمة اسعار'!$D$2:$D$5),"")</f>
        <v/>
      </c>
      <c r="M38" s="7" t="str">
        <f t="shared" si="5"/>
        <v/>
      </c>
      <c r="N38" s="77" t="str">
        <f t="shared" si="6"/>
        <v/>
      </c>
      <c r="O38" s="78"/>
      <c r="P38" s="79"/>
      <c r="Q38" s="77"/>
      <c r="R38" s="77" t="str">
        <f t="shared" si="7"/>
        <v/>
      </c>
      <c r="S38" s="80"/>
    </row>
    <row r="39" spans="1:19" ht="25.5" customHeight="1" x14ac:dyDescent="0.2">
      <c r="A39" s="3" t="str">
        <f>CONCATENATE(COUNTIF($E39:E$156,E39),E39)</f>
        <v>0</v>
      </c>
      <c r="B39" s="6"/>
      <c r="C39" s="10"/>
      <c r="D39" s="99"/>
      <c r="E39" s="100"/>
      <c r="F39" s="101"/>
      <c r="G39" s="102"/>
      <c r="H39" s="102"/>
      <c r="I39" s="102"/>
      <c r="J39" s="102" t="str">
        <f>IFERROR(LOOKUP($G39,'قائمة اسعار'!A$2:A$5,'قائمة اسعار'!B$2:B$5),"")</f>
        <v/>
      </c>
      <c r="K39" s="102" t="str">
        <f>IFERROR(LOOKUP($G39,'قائمة اسعار'!$A$2:$A$5,'قائمة اسعار'!$E$2:$E$5),"")</f>
        <v/>
      </c>
      <c r="L39" s="102" t="str">
        <f>IFERROR(LOOKUP($G39,'قائمة اسعار'!$A$2:$A$5,'قائمة اسعار'!$D$2:$D$5),"")</f>
        <v/>
      </c>
      <c r="M39" s="102" t="str">
        <f t="shared" si="5"/>
        <v/>
      </c>
      <c r="N39" s="103" t="str">
        <f t="shared" si="6"/>
        <v/>
      </c>
      <c r="O39" s="104"/>
      <c r="P39" s="105"/>
      <c r="Q39" s="103"/>
      <c r="R39" s="103" t="str">
        <f t="shared" si="7"/>
        <v/>
      </c>
      <c r="S39" s="106"/>
    </row>
    <row r="40" spans="1:19" ht="25.5" customHeight="1" x14ac:dyDescent="0.2">
      <c r="A40" s="3" t="str">
        <f>CONCATENATE(COUNTIF($E40:E$156,E40),E40)</f>
        <v>0</v>
      </c>
      <c r="B40" s="6"/>
      <c r="C40" s="10"/>
      <c r="D40" s="73"/>
      <c r="E40" s="74"/>
      <c r="F40" s="75"/>
      <c r="G40" s="7"/>
      <c r="H40" s="7"/>
      <c r="I40" s="7"/>
      <c r="J40" s="7" t="str">
        <f>IFERROR(LOOKUP($G40,'قائمة اسعار'!A$2:A$5,'قائمة اسعار'!B$2:B$5),"")</f>
        <v/>
      </c>
      <c r="K40" s="7" t="str">
        <f>IFERROR(LOOKUP($G40,'قائمة اسعار'!$A$2:$A$5,'قائمة اسعار'!$E$2:$E$5),"")</f>
        <v/>
      </c>
      <c r="L40" s="76" t="str">
        <f>IFERROR(LOOKUP($G40,'قائمة اسعار'!$A$2:$A$5,'قائمة اسعار'!$D$2:$D$5),"")</f>
        <v/>
      </c>
      <c r="M40" s="7" t="str">
        <f t="shared" si="5"/>
        <v/>
      </c>
      <c r="N40" s="77" t="str">
        <f t="shared" si="6"/>
        <v/>
      </c>
      <c r="O40" s="78"/>
      <c r="P40" s="79"/>
      <c r="Q40" s="77"/>
      <c r="R40" s="77" t="str">
        <f t="shared" si="7"/>
        <v/>
      </c>
      <c r="S40" s="80"/>
    </row>
    <row r="41" spans="1:19" ht="25.5" customHeight="1" x14ac:dyDescent="0.2">
      <c r="A41" s="3" t="str">
        <f>CONCATENATE(COUNTIF($E41:E$156,E41),E41)</f>
        <v>0</v>
      </c>
      <c r="B41" s="6"/>
      <c r="C41" s="10"/>
      <c r="D41" s="99"/>
      <c r="E41" s="100"/>
      <c r="F41" s="101"/>
      <c r="G41" s="102"/>
      <c r="H41" s="102"/>
      <c r="I41" s="102"/>
      <c r="J41" s="102" t="str">
        <f>IFERROR(LOOKUP($G41,'قائمة اسعار'!A$2:A$5,'قائمة اسعار'!B$2:B$5),"")</f>
        <v/>
      </c>
      <c r="K41" s="102" t="str">
        <f>IFERROR(LOOKUP($G41,'قائمة اسعار'!$A$2:$A$5,'قائمة اسعار'!$E$2:$E$5),"")</f>
        <v/>
      </c>
      <c r="L41" s="102" t="str">
        <f>IFERROR(LOOKUP($G41,'قائمة اسعار'!$A$2:$A$5,'قائمة اسعار'!$D$2:$D$5),"")</f>
        <v/>
      </c>
      <c r="M41" s="102" t="str">
        <f t="shared" si="5"/>
        <v/>
      </c>
      <c r="N41" s="103" t="str">
        <f t="shared" si="6"/>
        <v/>
      </c>
      <c r="O41" s="104"/>
      <c r="P41" s="105"/>
      <c r="Q41" s="103"/>
      <c r="R41" s="103" t="str">
        <f t="shared" si="7"/>
        <v/>
      </c>
      <c r="S41" s="106"/>
    </row>
    <row r="42" spans="1:19" ht="25.5" customHeight="1" x14ac:dyDescent="0.2">
      <c r="A42" s="3" t="str">
        <f>CONCATENATE(COUNTIF($E42:E$156,E42),E42)</f>
        <v>0</v>
      </c>
      <c r="B42" s="6"/>
      <c r="C42" s="10"/>
      <c r="D42" s="73"/>
      <c r="E42" s="74"/>
      <c r="F42" s="75"/>
      <c r="G42" s="7"/>
      <c r="H42" s="7"/>
      <c r="I42" s="7"/>
      <c r="J42" s="7" t="str">
        <f>IFERROR(LOOKUP($G42,'قائمة اسعار'!A$2:A$5,'قائمة اسعار'!B$2:B$5),"")</f>
        <v/>
      </c>
      <c r="K42" s="7" t="str">
        <f>IFERROR(LOOKUP($G42,'قائمة اسعار'!$A$2:$A$5,'قائمة اسعار'!$E$2:$E$5),"")</f>
        <v/>
      </c>
      <c r="L42" s="76" t="str">
        <f>IFERROR(LOOKUP($G42,'قائمة اسعار'!$A$2:$A$5,'قائمة اسعار'!$D$2:$D$5),"")</f>
        <v/>
      </c>
      <c r="M42" s="7" t="str">
        <f t="shared" si="5"/>
        <v/>
      </c>
      <c r="N42" s="77" t="str">
        <f t="shared" si="6"/>
        <v/>
      </c>
      <c r="O42" s="78"/>
      <c r="P42" s="79"/>
      <c r="Q42" s="77"/>
      <c r="R42" s="77" t="str">
        <f t="shared" si="7"/>
        <v/>
      </c>
      <c r="S42" s="80"/>
    </row>
    <row r="43" spans="1:19" ht="25.5" customHeight="1" x14ac:dyDescent="0.2">
      <c r="A43" s="3" t="str">
        <f>CONCATENATE(COUNTIF($E43:E$156,E43),E43)</f>
        <v>0</v>
      </c>
      <c r="B43" s="6"/>
      <c r="C43" s="10"/>
      <c r="D43" s="99"/>
      <c r="E43" s="100"/>
      <c r="F43" s="101"/>
      <c r="G43" s="102"/>
      <c r="H43" s="102"/>
      <c r="I43" s="102"/>
      <c r="J43" s="102" t="str">
        <f>IFERROR(LOOKUP($G43,'قائمة اسعار'!A$2:A$5,'قائمة اسعار'!B$2:B$5),"")</f>
        <v/>
      </c>
      <c r="K43" s="102" t="str">
        <f>IFERROR(LOOKUP($G43,'قائمة اسعار'!$A$2:$A$5,'قائمة اسعار'!$E$2:$E$5),"")</f>
        <v/>
      </c>
      <c r="L43" s="102" t="str">
        <f>IFERROR(LOOKUP($G43,'قائمة اسعار'!$A$2:$A$5,'قائمة اسعار'!$D$2:$D$5),"")</f>
        <v/>
      </c>
      <c r="M43" s="102" t="str">
        <f t="shared" si="5"/>
        <v/>
      </c>
      <c r="N43" s="103" t="str">
        <f t="shared" si="6"/>
        <v/>
      </c>
      <c r="O43" s="104"/>
      <c r="P43" s="105"/>
      <c r="Q43" s="103"/>
      <c r="R43" s="103" t="str">
        <f t="shared" si="7"/>
        <v/>
      </c>
      <c r="S43" s="106"/>
    </row>
    <row r="44" spans="1:19" ht="25.5" customHeight="1" x14ac:dyDescent="0.2">
      <c r="A44" s="3" t="str">
        <f>CONCATENATE(COUNTIF($E44:E$156,E44),E44)</f>
        <v>0</v>
      </c>
      <c r="B44" s="6"/>
      <c r="C44" s="10"/>
      <c r="D44" s="73"/>
      <c r="E44" s="74"/>
      <c r="F44" s="75"/>
      <c r="G44" s="7"/>
      <c r="H44" s="7"/>
      <c r="I44" s="7"/>
      <c r="J44" s="7" t="str">
        <f>IFERROR(LOOKUP($G44,'قائمة اسعار'!A$2:A$5,'قائمة اسعار'!B$2:B$5),"")</f>
        <v/>
      </c>
      <c r="K44" s="7" t="str">
        <f>IFERROR(LOOKUP($G44,'قائمة اسعار'!$A$2:$A$5,'قائمة اسعار'!$E$2:$E$5),"")</f>
        <v/>
      </c>
      <c r="L44" s="76" t="str">
        <f>IFERROR(LOOKUP($G44,'قائمة اسعار'!$A$2:$A$5,'قائمة اسعار'!$D$2:$D$5),"")</f>
        <v/>
      </c>
      <c r="M44" s="7" t="str">
        <f t="shared" si="5"/>
        <v/>
      </c>
      <c r="N44" s="77" t="str">
        <f t="shared" si="6"/>
        <v/>
      </c>
      <c r="O44" s="78"/>
      <c r="P44" s="79"/>
      <c r="Q44" s="77"/>
      <c r="R44" s="77" t="str">
        <f t="shared" si="7"/>
        <v/>
      </c>
      <c r="S44" s="80"/>
    </row>
    <row r="45" spans="1:19" ht="25.5" customHeight="1" x14ac:dyDescent="0.2">
      <c r="A45" s="3" t="str">
        <f>CONCATENATE(COUNTIF($E45:E$156,E45),E45)</f>
        <v>0</v>
      </c>
      <c r="B45" s="6"/>
      <c r="C45" s="10"/>
      <c r="D45" s="99"/>
      <c r="E45" s="100"/>
      <c r="F45" s="101"/>
      <c r="G45" s="102"/>
      <c r="H45" s="102"/>
      <c r="I45" s="102"/>
      <c r="J45" s="102" t="str">
        <f>IFERROR(LOOKUP($G45,'قائمة اسعار'!A$2:A$5,'قائمة اسعار'!B$2:B$5),"")</f>
        <v/>
      </c>
      <c r="K45" s="102" t="str">
        <f>IFERROR(LOOKUP($G45,'قائمة اسعار'!$A$2:$A$5,'قائمة اسعار'!$E$2:$E$5),"")</f>
        <v/>
      </c>
      <c r="L45" s="102" t="str">
        <f>IFERROR(LOOKUP($G45,'قائمة اسعار'!$A$2:$A$5,'قائمة اسعار'!$D$2:$D$5),"")</f>
        <v/>
      </c>
      <c r="M45" s="102" t="str">
        <f t="shared" si="5"/>
        <v/>
      </c>
      <c r="N45" s="103" t="str">
        <f t="shared" si="6"/>
        <v/>
      </c>
      <c r="O45" s="104"/>
      <c r="P45" s="105"/>
      <c r="Q45" s="103"/>
      <c r="R45" s="103" t="str">
        <f t="shared" si="7"/>
        <v/>
      </c>
      <c r="S45" s="106"/>
    </row>
    <row r="46" spans="1:19" ht="25.5" customHeight="1" x14ac:dyDescent="0.2">
      <c r="A46" s="3" t="str">
        <f>CONCATENATE(COUNTIF($E46:E$156,E46),E46)</f>
        <v>0</v>
      </c>
      <c r="B46" s="6"/>
      <c r="C46" s="10"/>
      <c r="D46" s="73"/>
      <c r="E46" s="74"/>
      <c r="F46" s="75"/>
      <c r="G46" s="7"/>
      <c r="H46" s="7"/>
      <c r="I46" s="7"/>
      <c r="J46" s="7" t="str">
        <f>IFERROR(LOOKUP($G46,'قائمة اسعار'!A$2:A$5,'قائمة اسعار'!B$2:B$5),"")</f>
        <v/>
      </c>
      <c r="K46" s="7" t="str">
        <f>IFERROR(LOOKUP($G46,'قائمة اسعار'!$A$2:$A$5,'قائمة اسعار'!$E$2:$E$5),"")</f>
        <v/>
      </c>
      <c r="L46" s="76" t="str">
        <f>IFERROR(LOOKUP($G46,'قائمة اسعار'!$A$2:$A$5,'قائمة اسعار'!$D$2:$D$5),"")</f>
        <v/>
      </c>
      <c r="M46" s="7" t="str">
        <f t="shared" si="5"/>
        <v/>
      </c>
      <c r="N46" s="77" t="str">
        <f t="shared" si="6"/>
        <v/>
      </c>
      <c r="O46" s="78"/>
      <c r="P46" s="79"/>
      <c r="Q46" s="77"/>
      <c r="R46" s="77" t="str">
        <f t="shared" si="7"/>
        <v/>
      </c>
      <c r="S46" s="80"/>
    </row>
    <row r="47" spans="1:19" ht="25.5" customHeight="1" x14ac:dyDescent="0.2">
      <c r="A47" s="3" t="str">
        <f>CONCATENATE(COUNTIF($E47:E$156,E47),E47)</f>
        <v>0</v>
      </c>
      <c r="B47" s="6"/>
      <c r="C47" s="10"/>
      <c r="D47" s="99"/>
      <c r="E47" s="100"/>
      <c r="F47" s="101"/>
      <c r="G47" s="102"/>
      <c r="H47" s="102"/>
      <c r="I47" s="102"/>
      <c r="J47" s="102" t="str">
        <f>IFERROR(LOOKUP($G47,'قائمة اسعار'!A$2:A$5,'قائمة اسعار'!B$2:B$5),"")</f>
        <v/>
      </c>
      <c r="K47" s="102" t="str">
        <f>IFERROR(LOOKUP($G47,'قائمة اسعار'!$A$2:$A$5,'قائمة اسعار'!$E$2:$E$5),"")</f>
        <v/>
      </c>
      <c r="L47" s="102" t="str">
        <f>IFERROR(LOOKUP($G47,'قائمة اسعار'!$A$2:$A$5,'قائمة اسعار'!$D$2:$D$5),"")</f>
        <v/>
      </c>
      <c r="M47" s="102" t="str">
        <f t="shared" si="5"/>
        <v/>
      </c>
      <c r="N47" s="103" t="str">
        <f t="shared" si="6"/>
        <v/>
      </c>
      <c r="O47" s="104"/>
      <c r="P47" s="105"/>
      <c r="Q47" s="103"/>
      <c r="R47" s="103" t="str">
        <f t="shared" si="7"/>
        <v/>
      </c>
      <c r="S47" s="106"/>
    </row>
    <row r="48" spans="1:19" ht="25.5" customHeight="1" x14ac:dyDescent="0.2">
      <c r="A48" s="3" t="str">
        <f>CONCATENATE(COUNTIF($E48:E$156,E48),E48)</f>
        <v>0</v>
      </c>
      <c r="B48" s="6"/>
      <c r="C48" s="10"/>
      <c r="D48" s="73"/>
      <c r="E48" s="74"/>
      <c r="F48" s="75"/>
      <c r="G48" s="7"/>
      <c r="H48" s="7"/>
      <c r="I48" s="7"/>
      <c r="J48" s="7" t="str">
        <f>IFERROR(LOOKUP($G48,'قائمة اسعار'!A$2:A$5,'قائمة اسعار'!B$2:B$5),"")</f>
        <v/>
      </c>
      <c r="K48" s="7" t="str">
        <f>IFERROR(LOOKUP($G48,'قائمة اسعار'!$A$2:$A$5,'قائمة اسعار'!$E$2:$E$5),"")</f>
        <v/>
      </c>
      <c r="L48" s="76" t="str">
        <f>IFERROR(LOOKUP($G48,'قائمة اسعار'!$A$2:$A$5,'قائمة اسعار'!$D$2:$D$5),"")</f>
        <v/>
      </c>
      <c r="M48" s="7" t="str">
        <f t="shared" si="5"/>
        <v/>
      </c>
      <c r="N48" s="77" t="str">
        <f t="shared" si="6"/>
        <v/>
      </c>
      <c r="O48" s="78"/>
      <c r="P48" s="79"/>
      <c r="Q48" s="77"/>
      <c r="R48" s="77" t="str">
        <f t="shared" si="7"/>
        <v/>
      </c>
      <c r="S48" s="80"/>
    </row>
    <row r="49" spans="1:19" ht="25.5" customHeight="1" x14ac:dyDescent="0.2">
      <c r="A49" s="3" t="str">
        <f>CONCATENATE(COUNTIF($E49:E$156,E49),E49)</f>
        <v>0</v>
      </c>
      <c r="B49" s="6"/>
      <c r="C49" s="10"/>
      <c r="D49" s="99"/>
      <c r="E49" s="100"/>
      <c r="F49" s="101"/>
      <c r="G49" s="102"/>
      <c r="H49" s="102"/>
      <c r="I49" s="102"/>
      <c r="J49" s="102" t="str">
        <f>IFERROR(LOOKUP($G49,'قائمة اسعار'!A$2:A$5,'قائمة اسعار'!B$2:B$5),"")</f>
        <v/>
      </c>
      <c r="K49" s="102" t="str">
        <f>IFERROR(LOOKUP($G49,'قائمة اسعار'!$A$2:$A$5,'قائمة اسعار'!$E$2:$E$5),"")</f>
        <v/>
      </c>
      <c r="L49" s="102" t="str">
        <f>IFERROR(LOOKUP($G49,'قائمة اسعار'!$A$2:$A$5,'قائمة اسعار'!$D$2:$D$5),"")</f>
        <v/>
      </c>
      <c r="M49" s="102" t="str">
        <f t="shared" si="5"/>
        <v/>
      </c>
      <c r="N49" s="103" t="str">
        <f t="shared" si="6"/>
        <v/>
      </c>
      <c r="O49" s="104"/>
      <c r="P49" s="105"/>
      <c r="Q49" s="103"/>
      <c r="R49" s="103" t="str">
        <f t="shared" si="7"/>
        <v/>
      </c>
      <c r="S49" s="106"/>
    </row>
    <row r="50" spans="1:19" ht="25.5" customHeight="1" x14ac:dyDescent="0.2">
      <c r="A50" s="3" t="str">
        <f>CONCATENATE(COUNTIF($E50:E$156,E50),E50)</f>
        <v>0</v>
      </c>
      <c r="B50" s="6"/>
      <c r="C50" s="10"/>
      <c r="D50" s="73"/>
      <c r="E50" s="74"/>
      <c r="F50" s="75"/>
      <c r="G50" s="7"/>
      <c r="H50" s="7"/>
      <c r="I50" s="7"/>
      <c r="J50" s="7" t="str">
        <f>IFERROR(LOOKUP($G50,'قائمة اسعار'!A$2:A$5,'قائمة اسعار'!B$2:B$5),"")</f>
        <v/>
      </c>
      <c r="K50" s="7" t="str">
        <f>IFERROR(LOOKUP($G50,'قائمة اسعار'!$A$2:$A$5,'قائمة اسعار'!$E$2:$E$5),"")</f>
        <v/>
      </c>
      <c r="L50" s="76" t="str">
        <f>IFERROR(LOOKUP($G50,'قائمة اسعار'!$A$2:$A$5,'قائمة اسعار'!$D$2:$D$5),"")</f>
        <v/>
      </c>
      <c r="M50" s="7" t="str">
        <f t="shared" si="5"/>
        <v/>
      </c>
      <c r="N50" s="77" t="str">
        <f t="shared" si="6"/>
        <v/>
      </c>
      <c r="O50" s="78"/>
      <c r="P50" s="79"/>
      <c r="Q50" s="77"/>
      <c r="R50" s="77" t="str">
        <f t="shared" si="7"/>
        <v/>
      </c>
      <c r="S50" s="80"/>
    </row>
    <row r="51" spans="1:19" ht="25.5" customHeight="1" x14ac:dyDescent="0.2">
      <c r="A51" s="3" t="str">
        <f>CONCATENATE(COUNTIF($E51:E$156,E51),E51)</f>
        <v>0</v>
      </c>
      <c r="B51" s="6"/>
      <c r="C51" s="10"/>
      <c r="D51" s="99"/>
      <c r="E51" s="100"/>
      <c r="F51" s="101"/>
      <c r="G51" s="102"/>
      <c r="H51" s="102"/>
      <c r="I51" s="102"/>
      <c r="J51" s="102" t="str">
        <f>IFERROR(LOOKUP($G51,'قائمة اسعار'!A$2:A$5,'قائمة اسعار'!B$2:B$5),"")</f>
        <v/>
      </c>
      <c r="K51" s="102" t="str">
        <f>IFERROR(LOOKUP($G51,'قائمة اسعار'!$A$2:$A$5,'قائمة اسعار'!$E$2:$E$5),"")</f>
        <v/>
      </c>
      <c r="L51" s="102" t="str">
        <f>IFERROR(LOOKUP($G51,'قائمة اسعار'!$A$2:$A$5,'قائمة اسعار'!$D$2:$D$5),"")</f>
        <v/>
      </c>
      <c r="M51" s="102" t="str">
        <f t="shared" si="5"/>
        <v/>
      </c>
      <c r="N51" s="103" t="str">
        <f t="shared" si="6"/>
        <v/>
      </c>
      <c r="O51" s="104"/>
      <c r="P51" s="105"/>
      <c r="Q51" s="103"/>
      <c r="R51" s="103" t="str">
        <f t="shared" si="7"/>
        <v/>
      </c>
      <c r="S51" s="106"/>
    </row>
    <row r="52" spans="1:19" ht="25.5" customHeight="1" x14ac:dyDescent="0.2">
      <c r="A52" s="3" t="str">
        <f>CONCATENATE(COUNTIF($E52:E$156,E52),E52)</f>
        <v>0</v>
      </c>
      <c r="B52" s="6"/>
      <c r="C52" s="10"/>
      <c r="D52" s="73"/>
      <c r="E52" s="74"/>
      <c r="F52" s="75"/>
      <c r="G52" s="7"/>
      <c r="H52" s="7"/>
      <c r="I52" s="7"/>
      <c r="J52" s="7" t="str">
        <f>IFERROR(LOOKUP($G52,'قائمة اسعار'!A$2:A$5,'قائمة اسعار'!B$2:B$5),"")</f>
        <v/>
      </c>
      <c r="K52" s="7" t="str">
        <f>IFERROR(LOOKUP($G52,'قائمة اسعار'!$A$2:$A$5,'قائمة اسعار'!$E$2:$E$5),"")</f>
        <v/>
      </c>
      <c r="L52" s="76" t="str">
        <f>IFERROR(LOOKUP($G52,'قائمة اسعار'!$A$2:$A$5,'قائمة اسعار'!$D$2:$D$5),"")</f>
        <v/>
      </c>
      <c r="M52" s="7" t="str">
        <f t="shared" si="5"/>
        <v/>
      </c>
      <c r="N52" s="77" t="str">
        <f t="shared" si="6"/>
        <v/>
      </c>
      <c r="O52" s="78"/>
      <c r="P52" s="79"/>
      <c r="Q52" s="77"/>
      <c r="R52" s="77" t="str">
        <f t="shared" si="7"/>
        <v/>
      </c>
      <c r="S52" s="80"/>
    </row>
    <row r="53" spans="1:19" ht="25.5" customHeight="1" x14ac:dyDescent="0.2">
      <c r="A53" s="3" t="str">
        <f>CONCATENATE(COUNTIF($E53:E$156,E53),E53)</f>
        <v>0</v>
      </c>
      <c r="B53" s="6"/>
      <c r="C53" s="10"/>
      <c r="D53" s="99"/>
      <c r="E53" s="100"/>
      <c r="F53" s="101"/>
      <c r="G53" s="102"/>
      <c r="H53" s="102"/>
      <c r="I53" s="102"/>
      <c r="J53" s="102" t="str">
        <f>IFERROR(LOOKUP($G53,'قائمة اسعار'!A$2:A$5,'قائمة اسعار'!B$2:B$5),"")</f>
        <v/>
      </c>
      <c r="K53" s="102" t="str">
        <f>IFERROR(LOOKUP($G53,'قائمة اسعار'!$A$2:$A$5,'قائمة اسعار'!$E$2:$E$5),"")</f>
        <v/>
      </c>
      <c r="L53" s="102" t="str">
        <f>IFERROR(LOOKUP($G53,'قائمة اسعار'!$A$2:$A$5,'قائمة اسعار'!$D$2:$D$5),"")</f>
        <v/>
      </c>
      <c r="M53" s="102" t="str">
        <f t="shared" si="5"/>
        <v/>
      </c>
      <c r="N53" s="103" t="str">
        <f t="shared" si="6"/>
        <v/>
      </c>
      <c r="O53" s="104"/>
      <c r="P53" s="105"/>
      <c r="Q53" s="103"/>
      <c r="R53" s="103" t="str">
        <f t="shared" si="7"/>
        <v/>
      </c>
      <c r="S53" s="106"/>
    </row>
    <row r="54" spans="1:19" ht="25.5" customHeight="1" x14ac:dyDescent="0.2">
      <c r="A54" s="3" t="str">
        <f>CONCATENATE(COUNTIF($E54:E$156,E54),E54)</f>
        <v>0</v>
      </c>
      <c r="B54" s="6"/>
      <c r="C54" s="10"/>
      <c r="D54" s="73"/>
      <c r="E54" s="74"/>
      <c r="F54" s="75"/>
      <c r="G54" s="7"/>
      <c r="H54" s="7"/>
      <c r="I54" s="7"/>
      <c r="J54" s="7" t="str">
        <f>IFERROR(LOOKUP($G54,'قائمة اسعار'!A$2:A$5,'قائمة اسعار'!B$2:B$5),"")</f>
        <v/>
      </c>
      <c r="K54" s="7" t="str">
        <f>IFERROR(LOOKUP($G54,'قائمة اسعار'!$A$2:$A$5,'قائمة اسعار'!$E$2:$E$5),"")</f>
        <v/>
      </c>
      <c r="L54" s="76" t="str">
        <f>IFERROR(LOOKUP($G54,'قائمة اسعار'!$A$2:$A$5,'قائمة اسعار'!$D$2:$D$5),"")</f>
        <v/>
      </c>
      <c r="M54" s="7" t="str">
        <f t="shared" si="5"/>
        <v/>
      </c>
      <c r="N54" s="77" t="str">
        <f t="shared" si="6"/>
        <v/>
      </c>
      <c r="O54" s="78"/>
      <c r="P54" s="79"/>
      <c r="Q54" s="77"/>
      <c r="R54" s="77" t="str">
        <f t="shared" si="7"/>
        <v/>
      </c>
      <c r="S54" s="80"/>
    </row>
    <row r="55" spans="1:19" ht="25.5" customHeight="1" x14ac:dyDescent="0.2">
      <c r="A55" s="3" t="str">
        <f>CONCATENATE(COUNTIF($E55:E$156,E55),E55)</f>
        <v>0</v>
      </c>
      <c r="B55" s="6"/>
      <c r="C55" s="10"/>
      <c r="D55" s="99"/>
      <c r="E55" s="100"/>
      <c r="F55" s="101"/>
      <c r="G55" s="102"/>
      <c r="H55" s="102"/>
      <c r="I55" s="102"/>
      <c r="J55" s="102" t="str">
        <f>IFERROR(LOOKUP($G55,'قائمة اسعار'!A$2:A$5,'قائمة اسعار'!B$2:B$5),"")</f>
        <v/>
      </c>
      <c r="K55" s="102" t="str">
        <f>IFERROR(LOOKUP($G55,'قائمة اسعار'!$A$2:$A$5,'قائمة اسعار'!$E$2:$E$5),"")</f>
        <v/>
      </c>
      <c r="L55" s="102" t="str">
        <f>IFERROR(LOOKUP($G55,'قائمة اسعار'!$A$2:$A$5,'قائمة اسعار'!$D$2:$D$5),"")</f>
        <v/>
      </c>
      <c r="M55" s="102" t="str">
        <f t="shared" si="5"/>
        <v/>
      </c>
      <c r="N55" s="103" t="str">
        <f t="shared" si="6"/>
        <v/>
      </c>
      <c r="O55" s="104"/>
      <c r="P55" s="105"/>
      <c r="Q55" s="103"/>
      <c r="R55" s="103" t="str">
        <f t="shared" si="7"/>
        <v/>
      </c>
      <c r="S55" s="106"/>
    </row>
    <row r="56" spans="1:19" ht="25.5" customHeight="1" x14ac:dyDescent="0.2">
      <c r="A56" s="3" t="str">
        <f>CONCATENATE(COUNTIF($E56:E$156,E56),E56)</f>
        <v>0</v>
      </c>
      <c r="B56" s="6"/>
      <c r="C56" s="10"/>
      <c r="D56" s="73"/>
      <c r="E56" s="74"/>
      <c r="F56" s="75"/>
      <c r="G56" s="7"/>
      <c r="H56" s="7"/>
      <c r="I56" s="7"/>
      <c r="J56" s="7" t="str">
        <f>IFERROR(LOOKUP($G56,'قائمة اسعار'!A$2:A$5,'قائمة اسعار'!B$2:B$5),"")</f>
        <v/>
      </c>
      <c r="K56" s="7" t="str">
        <f>IFERROR(LOOKUP($G56,'قائمة اسعار'!$A$2:$A$5,'قائمة اسعار'!$E$2:$E$5),"")</f>
        <v/>
      </c>
      <c r="L56" s="76" t="str">
        <f>IFERROR(LOOKUP($G56,'قائمة اسعار'!$A$2:$A$5,'قائمة اسعار'!$D$2:$D$5),"")</f>
        <v/>
      </c>
      <c r="M56" s="7" t="str">
        <f t="shared" si="5"/>
        <v/>
      </c>
      <c r="N56" s="77" t="str">
        <f t="shared" si="6"/>
        <v/>
      </c>
      <c r="O56" s="78"/>
      <c r="P56" s="79"/>
      <c r="Q56" s="77"/>
      <c r="R56" s="77" t="str">
        <f t="shared" si="7"/>
        <v/>
      </c>
      <c r="S56" s="80"/>
    </row>
    <row r="57" spans="1:19" ht="25.5" customHeight="1" x14ac:dyDescent="0.2">
      <c r="A57" s="3" t="str">
        <f>CONCATENATE(COUNTIF($E57:E$156,E57),E57)</f>
        <v>0</v>
      </c>
      <c r="B57" s="6"/>
      <c r="C57" s="10"/>
      <c r="D57" s="99"/>
      <c r="E57" s="100"/>
      <c r="F57" s="101"/>
      <c r="G57" s="102"/>
      <c r="H57" s="102"/>
      <c r="I57" s="102"/>
      <c r="J57" s="102" t="str">
        <f>IFERROR(LOOKUP($G57,'قائمة اسعار'!A$2:A$5,'قائمة اسعار'!B$2:B$5),"")</f>
        <v/>
      </c>
      <c r="K57" s="102" t="str">
        <f>IFERROR(LOOKUP($G57,'قائمة اسعار'!$A$2:$A$5,'قائمة اسعار'!$E$2:$E$5),"")</f>
        <v/>
      </c>
      <c r="L57" s="102" t="str">
        <f>IFERROR(LOOKUP($G57,'قائمة اسعار'!$A$2:$A$5,'قائمة اسعار'!$D$2:$D$5),"")</f>
        <v/>
      </c>
      <c r="M57" s="102" t="str">
        <f t="shared" si="5"/>
        <v/>
      </c>
      <c r="N57" s="103" t="str">
        <f t="shared" si="6"/>
        <v/>
      </c>
      <c r="O57" s="104"/>
      <c r="P57" s="105"/>
      <c r="Q57" s="103"/>
      <c r="R57" s="103" t="str">
        <f t="shared" si="7"/>
        <v/>
      </c>
      <c r="S57" s="106"/>
    </row>
    <row r="58" spans="1:19" ht="25.5" customHeight="1" x14ac:dyDescent="0.2">
      <c r="A58" s="3" t="str">
        <f>CONCATENATE(COUNTIF($E58:E$156,E58),E58)</f>
        <v>0</v>
      </c>
      <c r="B58" s="6"/>
      <c r="C58" s="10"/>
      <c r="D58" s="73"/>
      <c r="E58" s="74"/>
      <c r="F58" s="75"/>
      <c r="G58" s="7"/>
      <c r="H58" s="7"/>
      <c r="I58" s="7"/>
      <c r="J58" s="7" t="str">
        <f>IFERROR(LOOKUP($G58,'قائمة اسعار'!A$2:A$5,'قائمة اسعار'!B$2:B$5),"")</f>
        <v/>
      </c>
      <c r="K58" s="7" t="str">
        <f>IFERROR(LOOKUP($G58,'قائمة اسعار'!$A$2:$A$5,'قائمة اسعار'!$E$2:$E$5),"")</f>
        <v/>
      </c>
      <c r="L58" s="76" t="str">
        <f>IFERROR(LOOKUP($G58,'قائمة اسعار'!$A$2:$A$5,'قائمة اسعار'!$D$2:$D$5),"")</f>
        <v/>
      </c>
      <c r="M58" s="7" t="str">
        <f t="shared" si="5"/>
        <v/>
      </c>
      <c r="N58" s="77" t="str">
        <f t="shared" si="6"/>
        <v/>
      </c>
      <c r="O58" s="78"/>
      <c r="P58" s="79"/>
      <c r="Q58" s="77"/>
      <c r="R58" s="77" t="str">
        <f t="shared" si="7"/>
        <v/>
      </c>
      <c r="S58" s="80"/>
    </row>
    <row r="59" spans="1:19" ht="25.5" customHeight="1" x14ac:dyDescent="0.2">
      <c r="A59" s="3" t="str">
        <f>CONCATENATE(COUNTIF($E59:E$156,E59),E59)</f>
        <v>0</v>
      </c>
      <c r="B59" s="6"/>
      <c r="C59" s="10"/>
      <c r="D59" s="99"/>
      <c r="E59" s="100"/>
      <c r="F59" s="101"/>
      <c r="G59" s="102"/>
      <c r="H59" s="102"/>
      <c r="I59" s="102"/>
      <c r="J59" s="102" t="str">
        <f>IFERROR(LOOKUP($G59,'قائمة اسعار'!A$2:A$5,'قائمة اسعار'!B$2:B$5),"")</f>
        <v/>
      </c>
      <c r="K59" s="102" t="str">
        <f>IFERROR(LOOKUP($G59,'قائمة اسعار'!$A$2:$A$5,'قائمة اسعار'!$E$2:$E$5),"")</f>
        <v/>
      </c>
      <c r="L59" s="102" t="str">
        <f>IFERROR(LOOKUP($G59,'قائمة اسعار'!$A$2:$A$5,'قائمة اسعار'!$D$2:$D$5),"")</f>
        <v/>
      </c>
      <c r="M59" s="102" t="str">
        <f t="shared" si="5"/>
        <v/>
      </c>
      <c r="N59" s="103" t="str">
        <f t="shared" si="6"/>
        <v/>
      </c>
      <c r="O59" s="104"/>
      <c r="P59" s="105"/>
      <c r="Q59" s="103"/>
      <c r="R59" s="103" t="str">
        <f t="shared" si="7"/>
        <v/>
      </c>
      <c r="S59" s="106"/>
    </row>
    <row r="60" spans="1:19" ht="25.5" customHeight="1" x14ac:dyDescent="0.2">
      <c r="A60" s="3" t="str">
        <f>CONCATENATE(COUNTIF($E60:E$156,E60),E60)</f>
        <v>0</v>
      </c>
      <c r="B60" s="6"/>
      <c r="C60" s="10"/>
      <c r="D60" s="73"/>
      <c r="E60" s="74"/>
      <c r="F60" s="75"/>
      <c r="G60" s="7"/>
      <c r="H60" s="7"/>
      <c r="I60" s="7"/>
      <c r="J60" s="7" t="str">
        <f>IFERROR(LOOKUP($G60,'قائمة اسعار'!A$2:A$5,'قائمة اسعار'!B$2:B$5),"")</f>
        <v/>
      </c>
      <c r="K60" s="7" t="str">
        <f>IFERROR(LOOKUP($G60,'قائمة اسعار'!$A$2:$A$5,'قائمة اسعار'!$E$2:$E$5),"")</f>
        <v/>
      </c>
      <c r="L60" s="76" t="str">
        <f>IFERROR(LOOKUP($G60,'قائمة اسعار'!$A$2:$A$5,'قائمة اسعار'!$D$2:$D$5),"")</f>
        <v/>
      </c>
      <c r="M60" s="7" t="str">
        <f t="shared" si="5"/>
        <v/>
      </c>
      <c r="N60" s="77" t="str">
        <f t="shared" si="6"/>
        <v/>
      </c>
      <c r="O60" s="78"/>
      <c r="P60" s="79"/>
      <c r="Q60" s="77"/>
      <c r="R60" s="77" t="str">
        <f t="shared" si="7"/>
        <v/>
      </c>
      <c r="S60" s="80"/>
    </row>
    <row r="61" spans="1:19" ht="25.5" customHeight="1" x14ac:dyDescent="0.2">
      <c r="A61" s="3" t="str">
        <f>CONCATENATE(COUNTIF($E61:E$156,E61),E61)</f>
        <v>0</v>
      </c>
      <c r="B61" s="6"/>
      <c r="C61" s="10"/>
      <c r="D61" s="99"/>
      <c r="E61" s="100"/>
      <c r="F61" s="101"/>
      <c r="G61" s="102"/>
      <c r="H61" s="102"/>
      <c r="I61" s="102"/>
      <c r="J61" s="102" t="str">
        <f>IFERROR(LOOKUP($G61,'قائمة اسعار'!A$2:A$5,'قائمة اسعار'!B$2:B$5),"")</f>
        <v/>
      </c>
      <c r="K61" s="102" t="str">
        <f>IFERROR(LOOKUP($G61,'قائمة اسعار'!$A$2:$A$5,'قائمة اسعار'!$E$2:$E$5),"")</f>
        <v/>
      </c>
      <c r="L61" s="102" t="str">
        <f>IFERROR(LOOKUP($G61,'قائمة اسعار'!$A$2:$A$5,'قائمة اسعار'!$D$2:$D$5),"")</f>
        <v/>
      </c>
      <c r="M61" s="102" t="str">
        <f t="shared" si="5"/>
        <v/>
      </c>
      <c r="N61" s="103" t="str">
        <f t="shared" si="6"/>
        <v/>
      </c>
      <c r="O61" s="104"/>
      <c r="P61" s="105"/>
      <c r="Q61" s="103"/>
      <c r="R61" s="103" t="str">
        <f t="shared" si="7"/>
        <v/>
      </c>
      <c r="S61" s="106"/>
    </row>
    <row r="62" spans="1:19" ht="25.5" customHeight="1" x14ac:dyDescent="0.2">
      <c r="A62" s="3" t="str">
        <f>CONCATENATE(COUNTIF($E62:E$156,E62),E62)</f>
        <v>0</v>
      </c>
      <c r="B62" s="6"/>
      <c r="C62" s="10"/>
      <c r="D62" s="73"/>
      <c r="E62" s="74"/>
      <c r="F62" s="75"/>
      <c r="G62" s="7"/>
      <c r="H62" s="7"/>
      <c r="I62" s="7"/>
      <c r="J62" s="7" t="str">
        <f>IFERROR(LOOKUP($G62,'قائمة اسعار'!A$2:A$5,'قائمة اسعار'!B$2:B$5),"")</f>
        <v/>
      </c>
      <c r="K62" s="7" t="str">
        <f>IFERROR(LOOKUP($G62,'قائمة اسعار'!$A$2:$A$5,'قائمة اسعار'!$E$2:$E$5),"")</f>
        <v/>
      </c>
      <c r="L62" s="76" t="str">
        <f>IFERROR(LOOKUP($G62,'قائمة اسعار'!$A$2:$A$5,'قائمة اسعار'!$D$2:$D$5),"")</f>
        <v/>
      </c>
      <c r="M62" s="7" t="str">
        <f t="shared" si="5"/>
        <v/>
      </c>
      <c r="N62" s="77" t="str">
        <f t="shared" si="6"/>
        <v/>
      </c>
      <c r="O62" s="78"/>
      <c r="P62" s="79"/>
      <c r="Q62" s="77"/>
      <c r="R62" s="77" t="str">
        <f t="shared" si="7"/>
        <v/>
      </c>
      <c r="S62" s="80"/>
    </row>
    <row r="63" spans="1:19" ht="25.5" customHeight="1" x14ac:dyDescent="0.2">
      <c r="A63" s="3" t="str">
        <f>CONCATENATE(COUNTIF($E63:E$156,E63),E63)</f>
        <v>0</v>
      </c>
      <c r="B63" s="6"/>
      <c r="C63" s="10"/>
      <c r="D63" s="99"/>
      <c r="E63" s="100"/>
      <c r="F63" s="101"/>
      <c r="G63" s="102"/>
      <c r="H63" s="102"/>
      <c r="I63" s="102"/>
      <c r="J63" s="102" t="str">
        <f>IFERROR(LOOKUP($G63,'قائمة اسعار'!A$2:A$5,'قائمة اسعار'!B$2:B$5),"")</f>
        <v/>
      </c>
      <c r="K63" s="102" t="str">
        <f>IFERROR(LOOKUP($G63,'قائمة اسعار'!$A$2:$A$5,'قائمة اسعار'!$E$2:$E$5),"")</f>
        <v/>
      </c>
      <c r="L63" s="102" t="str">
        <f>IFERROR(LOOKUP($G63,'قائمة اسعار'!$A$2:$A$5,'قائمة اسعار'!$D$2:$D$5),"")</f>
        <v/>
      </c>
      <c r="M63" s="102" t="str">
        <f t="shared" si="5"/>
        <v/>
      </c>
      <c r="N63" s="103" t="str">
        <f t="shared" si="6"/>
        <v/>
      </c>
      <c r="O63" s="104"/>
      <c r="P63" s="105"/>
      <c r="Q63" s="103"/>
      <c r="R63" s="103" t="str">
        <f t="shared" si="7"/>
        <v/>
      </c>
      <c r="S63" s="106"/>
    </row>
    <row r="64" spans="1:19" ht="25.5" customHeight="1" x14ac:dyDescent="0.2">
      <c r="A64" s="3" t="str">
        <f>CONCATENATE(COUNTIF($E64:E$156,E64),E64)</f>
        <v>0</v>
      </c>
      <c r="B64" s="6"/>
      <c r="C64" s="10"/>
      <c r="D64" s="73"/>
      <c r="E64" s="74"/>
      <c r="F64" s="75"/>
      <c r="G64" s="7"/>
      <c r="H64" s="7"/>
      <c r="I64" s="7"/>
      <c r="J64" s="7" t="str">
        <f>IFERROR(LOOKUP($G64,'قائمة اسعار'!A$2:A$5,'قائمة اسعار'!B$2:B$5),"")</f>
        <v/>
      </c>
      <c r="K64" s="7" t="str">
        <f>IFERROR(LOOKUP($G64,'قائمة اسعار'!$A$2:$A$5,'قائمة اسعار'!$E$2:$E$5),"")</f>
        <v/>
      </c>
      <c r="L64" s="76" t="str">
        <f>IFERROR(LOOKUP($G64,'قائمة اسعار'!$A$2:$A$5,'قائمة اسعار'!$D$2:$D$5),"")</f>
        <v/>
      </c>
      <c r="M64" s="7" t="str">
        <f t="shared" si="5"/>
        <v/>
      </c>
      <c r="N64" s="77" t="str">
        <f t="shared" si="6"/>
        <v/>
      </c>
      <c r="O64" s="78"/>
      <c r="P64" s="79"/>
      <c r="Q64" s="77"/>
      <c r="R64" s="77" t="str">
        <f t="shared" si="7"/>
        <v/>
      </c>
      <c r="S64" s="80"/>
    </row>
    <row r="65" spans="1:19" ht="25.5" customHeight="1" x14ac:dyDescent="0.2">
      <c r="A65" s="3" t="str">
        <f>CONCATENATE(COUNTIF($E65:E$156,E65),E65)</f>
        <v>0</v>
      </c>
      <c r="B65" s="6"/>
      <c r="C65" s="10"/>
      <c r="D65" s="99"/>
      <c r="E65" s="100"/>
      <c r="F65" s="101"/>
      <c r="G65" s="102"/>
      <c r="H65" s="102"/>
      <c r="I65" s="102"/>
      <c r="J65" s="102" t="str">
        <f>IFERROR(LOOKUP($G65,'قائمة اسعار'!A$2:A$5,'قائمة اسعار'!B$2:B$5),"")</f>
        <v/>
      </c>
      <c r="K65" s="102" t="str">
        <f>IFERROR(LOOKUP($G65,'قائمة اسعار'!$A$2:$A$5,'قائمة اسعار'!$E$2:$E$5),"")</f>
        <v/>
      </c>
      <c r="L65" s="102" t="str">
        <f>IFERROR(LOOKUP($G65,'قائمة اسعار'!$A$2:$A$5,'قائمة اسعار'!$D$2:$D$5),"")</f>
        <v/>
      </c>
      <c r="M65" s="102" t="str">
        <f t="shared" si="5"/>
        <v/>
      </c>
      <c r="N65" s="103" t="str">
        <f t="shared" si="6"/>
        <v/>
      </c>
      <c r="O65" s="104"/>
      <c r="P65" s="105"/>
      <c r="Q65" s="103"/>
      <c r="R65" s="103" t="str">
        <f t="shared" si="7"/>
        <v/>
      </c>
      <c r="S65" s="106"/>
    </row>
    <row r="66" spans="1:19" ht="25.5" customHeight="1" x14ac:dyDescent="0.2">
      <c r="A66" s="3" t="str">
        <f>CONCATENATE(COUNTIF($E66:E$156,E66),E66)</f>
        <v>0</v>
      </c>
      <c r="B66" s="6"/>
      <c r="C66" s="10"/>
      <c r="D66" s="73"/>
      <c r="E66" s="74"/>
      <c r="F66" s="75"/>
      <c r="G66" s="7"/>
      <c r="H66" s="7"/>
      <c r="I66" s="7"/>
      <c r="J66" s="7" t="str">
        <f>IFERROR(LOOKUP($G66,'قائمة اسعار'!A$2:A$5,'قائمة اسعار'!B$2:B$5),"")</f>
        <v/>
      </c>
      <c r="K66" s="7" t="str">
        <f>IFERROR(LOOKUP($G66,'قائمة اسعار'!$A$2:$A$5,'قائمة اسعار'!$E$2:$E$5),"")</f>
        <v/>
      </c>
      <c r="L66" s="76" t="str">
        <f>IFERROR(LOOKUP($G66,'قائمة اسعار'!$A$2:$A$5,'قائمة اسعار'!$D$2:$D$5),"")</f>
        <v/>
      </c>
      <c r="M66" s="7" t="str">
        <f t="shared" si="5"/>
        <v/>
      </c>
      <c r="N66" s="77" t="str">
        <f t="shared" si="6"/>
        <v/>
      </c>
      <c r="O66" s="78"/>
      <c r="P66" s="79"/>
      <c r="Q66" s="77"/>
      <c r="R66" s="77" t="str">
        <f t="shared" si="7"/>
        <v/>
      </c>
      <c r="S66" s="80"/>
    </row>
    <row r="67" spans="1:19" ht="25.5" customHeight="1" x14ac:dyDescent="0.2">
      <c r="A67" s="3" t="str">
        <f>CONCATENATE(COUNTIF($E67:E$156,E67),E67)</f>
        <v>0</v>
      </c>
      <c r="B67" s="6"/>
      <c r="C67" s="10"/>
      <c r="D67" s="99"/>
      <c r="E67" s="100"/>
      <c r="F67" s="101"/>
      <c r="G67" s="102"/>
      <c r="H67" s="102"/>
      <c r="I67" s="102"/>
      <c r="J67" s="102" t="str">
        <f>IFERROR(LOOKUP($G67,'قائمة اسعار'!A$2:A$5,'قائمة اسعار'!B$2:B$5),"")</f>
        <v/>
      </c>
      <c r="K67" s="102" t="str">
        <f>IFERROR(LOOKUP($G67,'قائمة اسعار'!$A$2:$A$5,'قائمة اسعار'!$E$2:$E$5),"")</f>
        <v/>
      </c>
      <c r="L67" s="102" t="str">
        <f>IFERROR(LOOKUP($G67,'قائمة اسعار'!$A$2:$A$5,'قائمة اسعار'!$D$2:$D$5),"")</f>
        <v/>
      </c>
      <c r="M67" s="102" t="str">
        <f t="shared" si="5"/>
        <v/>
      </c>
      <c r="N67" s="103" t="str">
        <f t="shared" si="6"/>
        <v/>
      </c>
      <c r="O67" s="104"/>
      <c r="P67" s="105"/>
      <c r="Q67" s="103"/>
      <c r="R67" s="103" t="str">
        <f t="shared" si="7"/>
        <v/>
      </c>
      <c r="S67" s="106"/>
    </row>
    <row r="68" spans="1:19" ht="25.5" customHeight="1" x14ac:dyDescent="0.2">
      <c r="A68" s="3" t="str">
        <f>CONCATENATE(COUNTIF($E68:E$156,E68),E68)</f>
        <v>0</v>
      </c>
      <c r="B68" s="6"/>
      <c r="C68" s="10"/>
      <c r="D68" s="73"/>
      <c r="E68" s="74"/>
      <c r="F68" s="75"/>
      <c r="G68" s="7"/>
      <c r="H68" s="7"/>
      <c r="I68" s="7"/>
      <c r="J68" s="7" t="str">
        <f>IFERROR(LOOKUP($G68,'قائمة اسعار'!A$2:A$5,'قائمة اسعار'!B$2:B$5),"")</f>
        <v/>
      </c>
      <c r="K68" s="7" t="str">
        <f>IFERROR(LOOKUP($G68,'قائمة اسعار'!$A$2:$A$5,'قائمة اسعار'!$E$2:$E$5),"")</f>
        <v/>
      </c>
      <c r="L68" s="76" t="str">
        <f>IFERROR(LOOKUP($G68,'قائمة اسعار'!$A$2:$A$5,'قائمة اسعار'!$D$2:$D$5),"")</f>
        <v/>
      </c>
      <c r="M68" s="7" t="str">
        <f t="shared" ref="M68:M131" si="8">IFERROR($H68*$L68,"")</f>
        <v/>
      </c>
      <c r="N68" s="77" t="str">
        <f t="shared" ref="N68:N131" si="9">IFERROR(($M68-15%*$M68)-5%*($M68-15%*$M68),"")</f>
        <v/>
      </c>
      <c r="O68" s="78"/>
      <c r="P68" s="79"/>
      <c r="Q68" s="77"/>
      <c r="R68" s="77" t="str">
        <f t="shared" ref="R68:R131" si="10">IFERROR($N68-$P68-$Q68,"")</f>
        <v/>
      </c>
      <c r="S68" s="80"/>
    </row>
    <row r="69" spans="1:19" ht="25.5" customHeight="1" x14ac:dyDescent="0.2">
      <c r="A69" s="3" t="str">
        <f>CONCATENATE(COUNTIF($E69:E$156,E69),E69)</f>
        <v>0</v>
      </c>
      <c r="B69" s="6"/>
      <c r="C69" s="10"/>
      <c r="D69" s="99"/>
      <c r="E69" s="100"/>
      <c r="F69" s="101"/>
      <c r="G69" s="102"/>
      <c r="H69" s="102"/>
      <c r="I69" s="102"/>
      <c r="J69" s="102" t="str">
        <f>IFERROR(LOOKUP($G69,'قائمة اسعار'!A$2:A$5,'قائمة اسعار'!B$2:B$5),"")</f>
        <v/>
      </c>
      <c r="K69" s="102" t="str">
        <f>IFERROR(LOOKUP($G69,'قائمة اسعار'!$A$2:$A$5,'قائمة اسعار'!$E$2:$E$5),"")</f>
        <v/>
      </c>
      <c r="L69" s="102" t="str">
        <f>IFERROR(LOOKUP($G69,'قائمة اسعار'!$A$2:$A$5,'قائمة اسعار'!$D$2:$D$5),"")</f>
        <v/>
      </c>
      <c r="M69" s="102" t="str">
        <f t="shared" si="8"/>
        <v/>
      </c>
      <c r="N69" s="103" t="str">
        <f t="shared" si="9"/>
        <v/>
      </c>
      <c r="O69" s="104"/>
      <c r="P69" s="105"/>
      <c r="Q69" s="103"/>
      <c r="R69" s="103" t="str">
        <f t="shared" si="10"/>
        <v/>
      </c>
      <c r="S69" s="106"/>
    </row>
    <row r="70" spans="1:19" ht="25.5" customHeight="1" x14ac:dyDescent="0.2">
      <c r="A70" s="3" t="str">
        <f>CONCATENATE(COUNTIF($E70:E$156,E70),E70)</f>
        <v>0</v>
      </c>
      <c r="B70" s="6"/>
      <c r="C70" s="10"/>
      <c r="D70" s="73"/>
      <c r="E70" s="74"/>
      <c r="F70" s="75"/>
      <c r="G70" s="7"/>
      <c r="H70" s="7"/>
      <c r="I70" s="7"/>
      <c r="J70" s="7" t="str">
        <f>IFERROR(LOOKUP($G70,'قائمة اسعار'!A$2:A$5,'قائمة اسعار'!B$2:B$5),"")</f>
        <v/>
      </c>
      <c r="K70" s="7" t="str">
        <f>IFERROR(LOOKUP($G70,'قائمة اسعار'!$A$2:$A$5,'قائمة اسعار'!$E$2:$E$5),"")</f>
        <v/>
      </c>
      <c r="L70" s="76" t="str">
        <f>IFERROR(LOOKUP($G70,'قائمة اسعار'!$A$2:$A$5,'قائمة اسعار'!$D$2:$D$5),"")</f>
        <v/>
      </c>
      <c r="M70" s="7" t="str">
        <f t="shared" si="8"/>
        <v/>
      </c>
      <c r="N70" s="77" t="str">
        <f t="shared" si="9"/>
        <v/>
      </c>
      <c r="O70" s="78"/>
      <c r="P70" s="79"/>
      <c r="Q70" s="77"/>
      <c r="R70" s="77" t="str">
        <f t="shared" si="10"/>
        <v/>
      </c>
      <c r="S70" s="80"/>
    </row>
    <row r="71" spans="1:19" ht="25.5" customHeight="1" x14ac:dyDescent="0.2">
      <c r="A71" s="3" t="str">
        <f>CONCATENATE(COUNTIF($E71:E$156,E71),E71)</f>
        <v>0</v>
      </c>
      <c r="B71" s="6"/>
      <c r="C71" s="10"/>
      <c r="D71" s="99"/>
      <c r="E71" s="100"/>
      <c r="F71" s="101"/>
      <c r="G71" s="102"/>
      <c r="H71" s="102"/>
      <c r="I71" s="102"/>
      <c r="J71" s="102" t="str">
        <f>IFERROR(LOOKUP($G71,'قائمة اسعار'!A$2:A$5,'قائمة اسعار'!B$2:B$5),"")</f>
        <v/>
      </c>
      <c r="K71" s="102" t="str">
        <f>IFERROR(LOOKUP($G71,'قائمة اسعار'!$A$2:$A$5,'قائمة اسعار'!$E$2:$E$5),"")</f>
        <v/>
      </c>
      <c r="L71" s="102" t="str">
        <f>IFERROR(LOOKUP($G71,'قائمة اسعار'!$A$2:$A$5,'قائمة اسعار'!$D$2:$D$5),"")</f>
        <v/>
      </c>
      <c r="M71" s="102" t="str">
        <f t="shared" si="8"/>
        <v/>
      </c>
      <c r="N71" s="103" t="str">
        <f t="shared" si="9"/>
        <v/>
      </c>
      <c r="O71" s="104"/>
      <c r="P71" s="105"/>
      <c r="Q71" s="103"/>
      <c r="R71" s="103" t="str">
        <f t="shared" si="10"/>
        <v/>
      </c>
      <c r="S71" s="106"/>
    </row>
    <row r="72" spans="1:19" ht="25.5" customHeight="1" x14ac:dyDescent="0.2">
      <c r="A72" s="3" t="str">
        <f>CONCATENATE(COUNTIF($E72:E$156,E72),E72)</f>
        <v>0</v>
      </c>
      <c r="B72" s="6"/>
      <c r="C72" s="10"/>
      <c r="D72" s="73"/>
      <c r="E72" s="74"/>
      <c r="F72" s="75"/>
      <c r="G72" s="7"/>
      <c r="H72" s="7"/>
      <c r="I72" s="7"/>
      <c r="J72" s="7" t="str">
        <f>IFERROR(LOOKUP($G72,'قائمة اسعار'!A$2:A$5,'قائمة اسعار'!B$2:B$5),"")</f>
        <v/>
      </c>
      <c r="K72" s="7" t="str">
        <f>IFERROR(LOOKUP($G72,'قائمة اسعار'!$A$2:$A$5,'قائمة اسعار'!$E$2:$E$5),"")</f>
        <v/>
      </c>
      <c r="L72" s="76" t="str">
        <f>IFERROR(LOOKUP($G72,'قائمة اسعار'!$A$2:$A$5,'قائمة اسعار'!$D$2:$D$5),"")</f>
        <v/>
      </c>
      <c r="M72" s="7" t="str">
        <f t="shared" si="8"/>
        <v/>
      </c>
      <c r="N72" s="77" t="str">
        <f t="shared" si="9"/>
        <v/>
      </c>
      <c r="O72" s="78"/>
      <c r="P72" s="79"/>
      <c r="Q72" s="77"/>
      <c r="R72" s="77" t="str">
        <f t="shared" si="10"/>
        <v/>
      </c>
      <c r="S72" s="80"/>
    </row>
    <row r="73" spans="1:19" ht="25.5" customHeight="1" x14ac:dyDescent="0.2">
      <c r="A73" s="3" t="str">
        <f>CONCATENATE(COUNTIF($E73:E$156,E73),E73)</f>
        <v>0</v>
      </c>
      <c r="B73" s="6"/>
      <c r="C73" s="10"/>
      <c r="D73" s="99"/>
      <c r="E73" s="100"/>
      <c r="F73" s="101"/>
      <c r="G73" s="102"/>
      <c r="H73" s="102"/>
      <c r="I73" s="102"/>
      <c r="J73" s="102" t="str">
        <f>IFERROR(LOOKUP($G73,'قائمة اسعار'!A$2:A$5,'قائمة اسعار'!B$2:B$5),"")</f>
        <v/>
      </c>
      <c r="K73" s="102" t="str">
        <f>IFERROR(LOOKUP($G73,'قائمة اسعار'!$A$2:$A$5,'قائمة اسعار'!$E$2:$E$5),"")</f>
        <v/>
      </c>
      <c r="L73" s="102" t="str">
        <f>IFERROR(LOOKUP($G73,'قائمة اسعار'!$A$2:$A$5,'قائمة اسعار'!$D$2:$D$5),"")</f>
        <v/>
      </c>
      <c r="M73" s="102" t="str">
        <f t="shared" si="8"/>
        <v/>
      </c>
      <c r="N73" s="103" t="str">
        <f t="shared" si="9"/>
        <v/>
      </c>
      <c r="O73" s="104"/>
      <c r="P73" s="105"/>
      <c r="Q73" s="103"/>
      <c r="R73" s="103" t="str">
        <f t="shared" si="10"/>
        <v/>
      </c>
      <c r="S73" s="106"/>
    </row>
    <row r="74" spans="1:19" ht="25.5" customHeight="1" x14ac:dyDescent="0.2">
      <c r="A74" s="3" t="str">
        <f>CONCATENATE(COUNTIF($E74:E$156,E74),E74)</f>
        <v>0</v>
      </c>
      <c r="B74" s="6"/>
      <c r="C74" s="10"/>
      <c r="D74" s="73"/>
      <c r="E74" s="74"/>
      <c r="F74" s="75"/>
      <c r="G74" s="7"/>
      <c r="H74" s="7"/>
      <c r="I74" s="7"/>
      <c r="J74" s="7" t="str">
        <f>IFERROR(LOOKUP($G74,'قائمة اسعار'!A$2:A$5,'قائمة اسعار'!B$2:B$5),"")</f>
        <v/>
      </c>
      <c r="K74" s="7" t="str">
        <f>IFERROR(LOOKUP($G74,'قائمة اسعار'!$A$2:$A$5,'قائمة اسعار'!$E$2:$E$5),"")</f>
        <v/>
      </c>
      <c r="L74" s="76" t="str">
        <f>IFERROR(LOOKUP($G74,'قائمة اسعار'!$A$2:$A$5,'قائمة اسعار'!$D$2:$D$5),"")</f>
        <v/>
      </c>
      <c r="M74" s="7" t="str">
        <f t="shared" si="8"/>
        <v/>
      </c>
      <c r="N74" s="77" t="str">
        <f t="shared" si="9"/>
        <v/>
      </c>
      <c r="O74" s="78"/>
      <c r="P74" s="79"/>
      <c r="Q74" s="77"/>
      <c r="R74" s="77" t="str">
        <f t="shared" si="10"/>
        <v/>
      </c>
      <c r="S74" s="80"/>
    </row>
    <row r="75" spans="1:19" ht="25.5" customHeight="1" x14ac:dyDescent="0.2">
      <c r="A75" s="3" t="str">
        <f>CONCATENATE(COUNTIF($E75:E$156,E75),E75)</f>
        <v>0</v>
      </c>
      <c r="B75" s="6"/>
      <c r="C75" s="10"/>
      <c r="D75" s="99"/>
      <c r="E75" s="100"/>
      <c r="F75" s="101"/>
      <c r="G75" s="102"/>
      <c r="H75" s="102"/>
      <c r="I75" s="102"/>
      <c r="J75" s="102" t="str">
        <f>IFERROR(LOOKUP($G75,'قائمة اسعار'!A$2:A$5,'قائمة اسعار'!B$2:B$5),"")</f>
        <v/>
      </c>
      <c r="K75" s="102" t="str">
        <f>IFERROR(LOOKUP($G75,'قائمة اسعار'!$A$2:$A$5,'قائمة اسعار'!$E$2:$E$5),"")</f>
        <v/>
      </c>
      <c r="L75" s="102" t="str">
        <f>IFERROR(LOOKUP($G75,'قائمة اسعار'!$A$2:$A$5,'قائمة اسعار'!$D$2:$D$5),"")</f>
        <v/>
      </c>
      <c r="M75" s="102" t="str">
        <f t="shared" si="8"/>
        <v/>
      </c>
      <c r="N75" s="103" t="str">
        <f t="shared" si="9"/>
        <v/>
      </c>
      <c r="O75" s="104"/>
      <c r="P75" s="105"/>
      <c r="Q75" s="103"/>
      <c r="R75" s="103" t="str">
        <f t="shared" si="10"/>
        <v/>
      </c>
      <c r="S75" s="106"/>
    </row>
    <row r="76" spans="1:19" ht="25.5" customHeight="1" x14ac:dyDescent="0.2">
      <c r="A76" s="3" t="str">
        <f>CONCATENATE(COUNTIF($E76:E$156,E76),E76)</f>
        <v>0</v>
      </c>
      <c r="B76" s="6"/>
      <c r="C76" s="10"/>
      <c r="D76" s="73"/>
      <c r="E76" s="74"/>
      <c r="F76" s="75"/>
      <c r="G76" s="7"/>
      <c r="H76" s="7"/>
      <c r="I76" s="7"/>
      <c r="J76" s="7" t="str">
        <f>IFERROR(LOOKUP($G76,'قائمة اسعار'!A$2:A$5,'قائمة اسعار'!B$2:B$5),"")</f>
        <v/>
      </c>
      <c r="K76" s="7" t="str">
        <f>IFERROR(LOOKUP($G76,'قائمة اسعار'!$A$2:$A$5,'قائمة اسعار'!$E$2:$E$5),"")</f>
        <v/>
      </c>
      <c r="L76" s="76" t="str">
        <f>IFERROR(LOOKUP($G76,'قائمة اسعار'!$A$2:$A$5,'قائمة اسعار'!$D$2:$D$5),"")</f>
        <v/>
      </c>
      <c r="M76" s="7" t="str">
        <f t="shared" si="8"/>
        <v/>
      </c>
      <c r="N76" s="77" t="str">
        <f t="shared" si="9"/>
        <v/>
      </c>
      <c r="O76" s="78"/>
      <c r="P76" s="79"/>
      <c r="Q76" s="77"/>
      <c r="R76" s="77" t="str">
        <f t="shared" si="10"/>
        <v/>
      </c>
      <c r="S76" s="80"/>
    </row>
    <row r="77" spans="1:19" ht="25.5" customHeight="1" x14ac:dyDescent="0.2">
      <c r="A77" s="3" t="str">
        <f>CONCATENATE(COUNTIF($E77:E$156,E77),E77)</f>
        <v>0</v>
      </c>
      <c r="B77" s="6"/>
      <c r="C77" s="10"/>
      <c r="D77" s="99"/>
      <c r="E77" s="100"/>
      <c r="F77" s="101"/>
      <c r="G77" s="102"/>
      <c r="H77" s="102"/>
      <c r="I77" s="102"/>
      <c r="J77" s="102" t="str">
        <f>IFERROR(LOOKUP($G77,'قائمة اسعار'!A$2:A$5,'قائمة اسعار'!B$2:B$5),"")</f>
        <v/>
      </c>
      <c r="K77" s="102" t="str">
        <f>IFERROR(LOOKUP($G77,'قائمة اسعار'!$A$2:$A$5,'قائمة اسعار'!$E$2:$E$5),"")</f>
        <v/>
      </c>
      <c r="L77" s="102" t="str">
        <f>IFERROR(LOOKUP($G77,'قائمة اسعار'!$A$2:$A$5,'قائمة اسعار'!$D$2:$D$5),"")</f>
        <v/>
      </c>
      <c r="M77" s="102" t="str">
        <f t="shared" si="8"/>
        <v/>
      </c>
      <c r="N77" s="103" t="str">
        <f t="shared" si="9"/>
        <v/>
      </c>
      <c r="O77" s="104"/>
      <c r="P77" s="105"/>
      <c r="Q77" s="103"/>
      <c r="R77" s="103" t="str">
        <f t="shared" si="10"/>
        <v/>
      </c>
      <c r="S77" s="106"/>
    </row>
    <row r="78" spans="1:19" ht="25.5" customHeight="1" x14ac:dyDescent="0.2">
      <c r="A78" s="3" t="str">
        <f>CONCATENATE(COUNTIF($E78:E$156,E78),E78)</f>
        <v>0</v>
      </c>
      <c r="B78" s="6"/>
      <c r="C78" s="10"/>
      <c r="D78" s="73"/>
      <c r="E78" s="74"/>
      <c r="F78" s="75"/>
      <c r="G78" s="7"/>
      <c r="H78" s="7"/>
      <c r="I78" s="7"/>
      <c r="J78" s="7" t="str">
        <f>IFERROR(LOOKUP($G78,'قائمة اسعار'!A$2:A$5,'قائمة اسعار'!B$2:B$5),"")</f>
        <v/>
      </c>
      <c r="K78" s="7" t="str">
        <f>IFERROR(LOOKUP($G78,'قائمة اسعار'!$A$2:$A$5,'قائمة اسعار'!$E$2:$E$5),"")</f>
        <v/>
      </c>
      <c r="L78" s="76" t="str">
        <f>IFERROR(LOOKUP($G78,'قائمة اسعار'!$A$2:$A$5,'قائمة اسعار'!$D$2:$D$5),"")</f>
        <v/>
      </c>
      <c r="M78" s="7" t="str">
        <f t="shared" si="8"/>
        <v/>
      </c>
      <c r="N78" s="77" t="str">
        <f t="shared" si="9"/>
        <v/>
      </c>
      <c r="O78" s="78"/>
      <c r="P78" s="79"/>
      <c r="Q78" s="77"/>
      <c r="R78" s="77" t="str">
        <f t="shared" si="10"/>
        <v/>
      </c>
      <c r="S78" s="80"/>
    </row>
    <row r="79" spans="1:19" ht="25.5" customHeight="1" x14ac:dyDescent="0.2">
      <c r="A79" s="3" t="str">
        <f>CONCATENATE(COUNTIF($E79:E$156,E79),E79)</f>
        <v>0</v>
      </c>
      <c r="B79" s="6"/>
      <c r="C79" s="10"/>
      <c r="D79" s="99"/>
      <c r="E79" s="100"/>
      <c r="F79" s="101"/>
      <c r="G79" s="102"/>
      <c r="H79" s="102"/>
      <c r="I79" s="102"/>
      <c r="J79" s="102" t="str">
        <f>IFERROR(LOOKUP($G79,'قائمة اسعار'!A$2:A$5,'قائمة اسعار'!B$2:B$5),"")</f>
        <v/>
      </c>
      <c r="K79" s="102" t="str">
        <f>IFERROR(LOOKUP($G79,'قائمة اسعار'!$A$2:$A$5,'قائمة اسعار'!$E$2:$E$5),"")</f>
        <v/>
      </c>
      <c r="L79" s="102" t="str">
        <f>IFERROR(LOOKUP($G79,'قائمة اسعار'!$A$2:$A$5,'قائمة اسعار'!$D$2:$D$5),"")</f>
        <v/>
      </c>
      <c r="M79" s="102" t="str">
        <f t="shared" si="8"/>
        <v/>
      </c>
      <c r="N79" s="103" t="str">
        <f t="shared" si="9"/>
        <v/>
      </c>
      <c r="O79" s="104"/>
      <c r="P79" s="105"/>
      <c r="Q79" s="103"/>
      <c r="R79" s="103" t="str">
        <f t="shared" si="10"/>
        <v/>
      </c>
      <c r="S79" s="106"/>
    </row>
    <row r="80" spans="1:19" ht="25.5" customHeight="1" x14ac:dyDescent="0.2">
      <c r="A80" s="3" t="str">
        <f>CONCATENATE(COUNTIF($E80:E$156,E80),E80)</f>
        <v>0</v>
      </c>
      <c r="B80" s="6"/>
      <c r="C80" s="10"/>
      <c r="D80" s="73"/>
      <c r="E80" s="74"/>
      <c r="F80" s="75"/>
      <c r="G80" s="7"/>
      <c r="H80" s="7"/>
      <c r="I80" s="7"/>
      <c r="J80" s="7" t="str">
        <f>IFERROR(LOOKUP($G80,'قائمة اسعار'!A$2:A$5,'قائمة اسعار'!B$2:B$5),"")</f>
        <v/>
      </c>
      <c r="K80" s="7" t="str">
        <f>IFERROR(LOOKUP($G80,'قائمة اسعار'!$A$2:$A$5,'قائمة اسعار'!$E$2:$E$5),"")</f>
        <v/>
      </c>
      <c r="L80" s="76" t="str">
        <f>IFERROR(LOOKUP($G80,'قائمة اسعار'!$A$2:$A$5,'قائمة اسعار'!$D$2:$D$5),"")</f>
        <v/>
      </c>
      <c r="M80" s="7" t="str">
        <f t="shared" si="8"/>
        <v/>
      </c>
      <c r="N80" s="77" t="str">
        <f t="shared" si="9"/>
        <v/>
      </c>
      <c r="O80" s="78"/>
      <c r="P80" s="79"/>
      <c r="Q80" s="77"/>
      <c r="R80" s="77" t="str">
        <f t="shared" si="10"/>
        <v/>
      </c>
      <c r="S80" s="80"/>
    </row>
    <row r="81" spans="1:19" ht="25.5" customHeight="1" x14ac:dyDescent="0.2">
      <c r="A81" s="3" t="str">
        <f>CONCATENATE(COUNTIF($E81:E$156,E81),E81)</f>
        <v>0</v>
      </c>
      <c r="B81" s="6"/>
      <c r="C81" s="10"/>
      <c r="D81" s="99"/>
      <c r="E81" s="100"/>
      <c r="F81" s="101"/>
      <c r="G81" s="102"/>
      <c r="H81" s="102"/>
      <c r="I81" s="102"/>
      <c r="J81" s="102" t="str">
        <f>IFERROR(LOOKUP($G81,'قائمة اسعار'!A$2:A$5,'قائمة اسعار'!B$2:B$5),"")</f>
        <v/>
      </c>
      <c r="K81" s="102" t="str">
        <f>IFERROR(LOOKUP($G81,'قائمة اسعار'!$A$2:$A$5,'قائمة اسعار'!$E$2:$E$5),"")</f>
        <v/>
      </c>
      <c r="L81" s="102" t="str">
        <f>IFERROR(LOOKUP($G81,'قائمة اسعار'!$A$2:$A$5,'قائمة اسعار'!$D$2:$D$5),"")</f>
        <v/>
      </c>
      <c r="M81" s="102" t="str">
        <f t="shared" si="8"/>
        <v/>
      </c>
      <c r="N81" s="103" t="str">
        <f t="shared" si="9"/>
        <v/>
      </c>
      <c r="O81" s="104"/>
      <c r="P81" s="105"/>
      <c r="Q81" s="103"/>
      <c r="R81" s="103" t="str">
        <f t="shared" si="10"/>
        <v/>
      </c>
      <c r="S81" s="106"/>
    </row>
    <row r="82" spans="1:19" ht="25.5" customHeight="1" x14ac:dyDescent="0.2">
      <c r="A82" s="3" t="str">
        <f>CONCATENATE(COUNTIF($E82:E$156,E82),E82)</f>
        <v>0</v>
      </c>
      <c r="B82" s="6"/>
      <c r="C82" s="10"/>
      <c r="D82" s="73"/>
      <c r="E82" s="74"/>
      <c r="F82" s="75"/>
      <c r="G82" s="7"/>
      <c r="H82" s="7"/>
      <c r="I82" s="7"/>
      <c r="J82" s="7" t="str">
        <f>IFERROR(LOOKUP($G82,'قائمة اسعار'!A$2:A$5,'قائمة اسعار'!B$2:B$5),"")</f>
        <v/>
      </c>
      <c r="K82" s="7" t="str">
        <f>IFERROR(LOOKUP($G82,'قائمة اسعار'!$A$2:$A$5,'قائمة اسعار'!$E$2:$E$5),"")</f>
        <v/>
      </c>
      <c r="L82" s="76" t="str">
        <f>IFERROR(LOOKUP($G82,'قائمة اسعار'!$A$2:$A$5,'قائمة اسعار'!$D$2:$D$5),"")</f>
        <v/>
      </c>
      <c r="M82" s="7" t="str">
        <f t="shared" si="8"/>
        <v/>
      </c>
      <c r="N82" s="77" t="str">
        <f t="shared" si="9"/>
        <v/>
      </c>
      <c r="O82" s="78"/>
      <c r="P82" s="79"/>
      <c r="Q82" s="77"/>
      <c r="R82" s="77" t="str">
        <f t="shared" si="10"/>
        <v/>
      </c>
      <c r="S82" s="80"/>
    </row>
    <row r="83" spans="1:19" ht="25.5" customHeight="1" x14ac:dyDescent="0.2">
      <c r="A83" s="3" t="str">
        <f>CONCATENATE(COUNTIF($E83:E$156,E83),E83)</f>
        <v>0</v>
      </c>
      <c r="B83" s="6"/>
      <c r="C83" s="10"/>
      <c r="D83" s="99"/>
      <c r="E83" s="100"/>
      <c r="F83" s="101"/>
      <c r="G83" s="102"/>
      <c r="H83" s="102"/>
      <c r="I83" s="102"/>
      <c r="J83" s="102" t="str">
        <f>IFERROR(LOOKUP($G83,'قائمة اسعار'!A$2:A$5,'قائمة اسعار'!B$2:B$5),"")</f>
        <v/>
      </c>
      <c r="K83" s="102" t="str">
        <f>IFERROR(LOOKUP($G83,'قائمة اسعار'!$A$2:$A$5,'قائمة اسعار'!$E$2:$E$5),"")</f>
        <v/>
      </c>
      <c r="L83" s="102" t="str">
        <f>IFERROR(LOOKUP($G83,'قائمة اسعار'!$A$2:$A$5,'قائمة اسعار'!$D$2:$D$5),"")</f>
        <v/>
      </c>
      <c r="M83" s="102" t="str">
        <f t="shared" si="8"/>
        <v/>
      </c>
      <c r="N83" s="103" t="str">
        <f t="shared" si="9"/>
        <v/>
      </c>
      <c r="O83" s="104"/>
      <c r="P83" s="105"/>
      <c r="Q83" s="103"/>
      <c r="R83" s="103" t="str">
        <f t="shared" si="10"/>
        <v/>
      </c>
      <c r="S83" s="106"/>
    </row>
    <row r="84" spans="1:19" ht="25.5" customHeight="1" x14ac:dyDescent="0.2">
      <c r="A84" s="3" t="str">
        <f>CONCATENATE(COUNTIF($E84:E$156,E84),E84)</f>
        <v>0</v>
      </c>
      <c r="B84" s="6"/>
      <c r="C84" s="10"/>
      <c r="D84" s="73"/>
      <c r="E84" s="74"/>
      <c r="F84" s="75"/>
      <c r="G84" s="7"/>
      <c r="H84" s="7"/>
      <c r="I84" s="7"/>
      <c r="J84" s="7" t="str">
        <f>IFERROR(LOOKUP($G84,'قائمة اسعار'!A$2:A$5,'قائمة اسعار'!B$2:B$5),"")</f>
        <v/>
      </c>
      <c r="K84" s="7" t="str">
        <f>IFERROR(LOOKUP($G84,'قائمة اسعار'!$A$2:$A$5,'قائمة اسعار'!$E$2:$E$5),"")</f>
        <v/>
      </c>
      <c r="L84" s="76" t="str">
        <f>IFERROR(LOOKUP($G84,'قائمة اسعار'!$A$2:$A$5,'قائمة اسعار'!$D$2:$D$5),"")</f>
        <v/>
      </c>
      <c r="M84" s="7" t="str">
        <f t="shared" si="8"/>
        <v/>
      </c>
      <c r="N84" s="77" t="str">
        <f t="shared" si="9"/>
        <v/>
      </c>
      <c r="O84" s="78"/>
      <c r="P84" s="79"/>
      <c r="Q84" s="77"/>
      <c r="R84" s="77" t="str">
        <f t="shared" si="10"/>
        <v/>
      </c>
      <c r="S84" s="80"/>
    </row>
    <row r="85" spans="1:19" ht="25.5" customHeight="1" x14ac:dyDescent="0.2">
      <c r="A85" s="3" t="str">
        <f>CONCATENATE(COUNTIF($E85:E$156,E85),E85)</f>
        <v>0</v>
      </c>
      <c r="B85" s="6"/>
      <c r="C85" s="10"/>
      <c r="D85" s="99"/>
      <c r="E85" s="100"/>
      <c r="F85" s="101"/>
      <c r="G85" s="102"/>
      <c r="H85" s="102"/>
      <c r="I85" s="102"/>
      <c r="J85" s="102" t="str">
        <f>IFERROR(LOOKUP($G85,'قائمة اسعار'!A$2:A$5,'قائمة اسعار'!B$2:B$5),"")</f>
        <v/>
      </c>
      <c r="K85" s="102" t="str">
        <f>IFERROR(LOOKUP($G85,'قائمة اسعار'!$A$2:$A$5,'قائمة اسعار'!$E$2:$E$5),"")</f>
        <v/>
      </c>
      <c r="L85" s="102" t="str">
        <f>IFERROR(LOOKUP($G85,'قائمة اسعار'!$A$2:$A$5,'قائمة اسعار'!$D$2:$D$5),"")</f>
        <v/>
      </c>
      <c r="M85" s="102" t="str">
        <f t="shared" si="8"/>
        <v/>
      </c>
      <c r="N85" s="103" t="str">
        <f t="shared" si="9"/>
        <v/>
      </c>
      <c r="O85" s="104"/>
      <c r="P85" s="105"/>
      <c r="Q85" s="103"/>
      <c r="R85" s="103" t="str">
        <f t="shared" si="10"/>
        <v/>
      </c>
      <c r="S85" s="106"/>
    </row>
    <row r="86" spans="1:19" ht="25.5" customHeight="1" x14ac:dyDescent="0.2">
      <c r="A86" s="3" t="str">
        <f>CONCATENATE(COUNTIF($E86:E$156,E86),E86)</f>
        <v>0</v>
      </c>
      <c r="B86" s="6"/>
      <c r="C86" s="10"/>
      <c r="D86" s="73"/>
      <c r="E86" s="74"/>
      <c r="F86" s="75"/>
      <c r="G86" s="7"/>
      <c r="H86" s="7"/>
      <c r="I86" s="7"/>
      <c r="J86" s="7" t="str">
        <f>IFERROR(LOOKUP($G86,'قائمة اسعار'!A$2:A$5,'قائمة اسعار'!B$2:B$5),"")</f>
        <v/>
      </c>
      <c r="K86" s="7" t="str">
        <f>IFERROR(LOOKUP($G86,'قائمة اسعار'!$A$2:$A$5,'قائمة اسعار'!$E$2:$E$5),"")</f>
        <v/>
      </c>
      <c r="L86" s="76" t="str">
        <f>IFERROR(LOOKUP($G86,'قائمة اسعار'!$A$2:$A$5,'قائمة اسعار'!$D$2:$D$5),"")</f>
        <v/>
      </c>
      <c r="M86" s="7" t="str">
        <f t="shared" si="8"/>
        <v/>
      </c>
      <c r="N86" s="77" t="str">
        <f t="shared" si="9"/>
        <v/>
      </c>
      <c r="O86" s="78"/>
      <c r="P86" s="79"/>
      <c r="Q86" s="77"/>
      <c r="R86" s="77" t="str">
        <f t="shared" si="10"/>
        <v/>
      </c>
      <c r="S86" s="80"/>
    </row>
    <row r="87" spans="1:19" ht="25.5" customHeight="1" x14ac:dyDescent="0.2">
      <c r="A87" s="3" t="str">
        <f>CONCATENATE(COUNTIF($E87:E$156,E87),E87)</f>
        <v>0</v>
      </c>
      <c r="B87" s="6"/>
      <c r="C87" s="10"/>
      <c r="D87" s="99"/>
      <c r="E87" s="100"/>
      <c r="F87" s="101"/>
      <c r="G87" s="102"/>
      <c r="H87" s="102"/>
      <c r="I87" s="102"/>
      <c r="J87" s="102" t="str">
        <f>IFERROR(LOOKUP($G87,'قائمة اسعار'!A$2:A$5,'قائمة اسعار'!B$2:B$5),"")</f>
        <v/>
      </c>
      <c r="K87" s="102" t="str">
        <f>IFERROR(LOOKUP($G87,'قائمة اسعار'!$A$2:$A$5,'قائمة اسعار'!$E$2:$E$5),"")</f>
        <v/>
      </c>
      <c r="L87" s="102" t="str">
        <f>IFERROR(LOOKUP($G87,'قائمة اسعار'!$A$2:$A$5,'قائمة اسعار'!$D$2:$D$5),"")</f>
        <v/>
      </c>
      <c r="M87" s="102" t="str">
        <f t="shared" si="8"/>
        <v/>
      </c>
      <c r="N87" s="103" t="str">
        <f t="shared" si="9"/>
        <v/>
      </c>
      <c r="O87" s="104"/>
      <c r="P87" s="105"/>
      <c r="Q87" s="103"/>
      <c r="R87" s="103" t="str">
        <f t="shared" si="10"/>
        <v/>
      </c>
      <c r="S87" s="106"/>
    </row>
    <row r="88" spans="1:19" ht="25.5" customHeight="1" x14ac:dyDescent="0.2">
      <c r="A88" s="3" t="str">
        <f>CONCATENATE(COUNTIF($E88:E$156,E88),E88)</f>
        <v>0</v>
      </c>
      <c r="B88" s="6"/>
      <c r="C88" s="10"/>
      <c r="D88" s="73"/>
      <c r="E88" s="74"/>
      <c r="F88" s="75"/>
      <c r="G88" s="7"/>
      <c r="H88" s="7"/>
      <c r="I88" s="7"/>
      <c r="J88" s="7" t="str">
        <f>IFERROR(LOOKUP($G88,'قائمة اسعار'!A$2:A$5,'قائمة اسعار'!B$2:B$5),"")</f>
        <v/>
      </c>
      <c r="K88" s="7" t="str">
        <f>IFERROR(LOOKUP($G88,'قائمة اسعار'!$A$2:$A$5,'قائمة اسعار'!$E$2:$E$5),"")</f>
        <v/>
      </c>
      <c r="L88" s="76" t="str">
        <f>IFERROR(LOOKUP($G88,'قائمة اسعار'!$A$2:$A$5,'قائمة اسعار'!$D$2:$D$5),"")</f>
        <v/>
      </c>
      <c r="M88" s="7" t="str">
        <f t="shared" si="8"/>
        <v/>
      </c>
      <c r="N88" s="77" t="str">
        <f t="shared" si="9"/>
        <v/>
      </c>
      <c r="O88" s="78"/>
      <c r="P88" s="79"/>
      <c r="Q88" s="77"/>
      <c r="R88" s="77" t="str">
        <f t="shared" si="10"/>
        <v/>
      </c>
      <c r="S88" s="80"/>
    </row>
    <row r="89" spans="1:19" ht="25.5" customHeight="1" x14ac:dyDescent="0.2">
      <c r="A89" s="3" t="str">
        <f>CONCATENATE(COUNTIF($E89:E$156,E89),E89)</f>
        <v>0</v>
      </c>
      <c r="B89" s="6"/>
      <c r="C89" s="10"/>
      <c r="D89" s="99"/>
      <c r="E89" s="100"/>
      <c r="F89" s="101"/>
      <c r="G89" s="102"/>
      <c r="H89" s="102"/>
      <c r="I89" s="102"/>
      <c r="J89" s="102" t="str">
        <f>IFERROR(LOOKUP($G89,'قائمة اسعار'!A$2:A$5,'قائمة اسعار'!B$2:B$5),"")</f>
        <v/>
      </c>
      <c r="K89" s="102" t="str">
        <f>IFERROR(LOOKUP($G89,'قائمة اسعار'!$A$2:$A$5,'قائمة اسعار'!$E$2:$E$5),"")</f>
        <v/>
      </c>
      <c r="L89" s="102" t="str">
        <f>IFERROR(LOOKUP($G89,'قائمة اسعار'!$A$2:$A$5,'قائمة اسعار'!$D$2:$D$5),"")</f>
        <v/>
      </c>
      <c r="M89" s="102" t="str">
        <f t="shared" si="8"/>
        <v/>
      </c>
      <c r="N89" s="103" t="str">
        <f t="shared" si="9"/>
        <v/>
      </c>
      <c r="O89" s="104"/>
      <c r="P89" s="105"/>
      <c r="Q89" s="103"/>
      <c r="R89" s="103" t="str">
        <f t="shared" si="10"/>
        <v/>
      </c>
      <c r="S89" s="106"/>
    </row>
    <row r="90" spans="1:19" ht="25.5" customHeight="1" x14ac:dyDescent="0.2">
      <c r="A90" s="3" t="str">
        <f>CONCATENATE(COUNTIF($E90:E$156,E90),E90)</f>
        <v>0</v>
      </c>
      <c r="B90" s="6"/>
      <c r="C90" s="10"/>
      <c r="D90" s="73"/>
      <c r="E90" s="74"/>
      <c r="F90" s="75"/>
      <c r="G90" s="7"/>
      <c r="H90" s="7"/>
      <c r="I90" s="7"/>
      <c r="J90" s="7" t="str">
        <f>IFERROR(LOOKUP($G90,'قائمة اسعار'!A$2:A$5,'قائمة اسعار'!B$2:B$5),"")</f>
        <v/>
      </c>
      <c r="K90" s="7" t="str">
        <f>IFERROR(LOOKUP($G90,'قائمة اسعار'!$A$2:$A$5,'قائمة اسعار'!$E$2:$E$5),"")</f>
        <v/>
      </c>
      <c r="L90" s="76" t="str">
        <f>IFERROR(LOOKUP($G90,'قائمة اسعار'!$A$2:$A$5,'قائمة اسعار'!$D$2:$D$5),"")</f>
        <v/>
      </c>
      <c r="M90" s="7" t="str">
        <f t="shared" si="8"/>
        <v/>
      </c>
      <c r="N90" s="77" t="str">
        <f t="shared" si="9"/>
        <v/>
      </c>
      <c r="O90" s="78"/>
      <c r="P90" s="79"/>
      <c r="Q90" s="77"/>
      <c r="R90" s="77" t="str">
        <f t="shared" si="10"/>
        <v/>
      </c>
      <c r="S90" s="80"/>
    </row>
    <row r="91" spans="1:19" ht="25.5" customHeight="1" x14ac:dyDescent="0.2">
      <c r="A91" s="3" t="str">
        <f>CONCATENATE(COUNTIF($E91:E$156,E91),E91)</f>
        <v>0</v>
      </c>
      <c r="B91" s="6"/>
      <c r="C91" s="10"/>
      <c r="D91" s="99"/>
      <c r="E91" s="100"/>
      <c r="F91" s="101"/>
      <c r="G91" s="102"/>
      <c r="H91" s="102"/>
      <c r="I91" s="102"/>
      <c r="J91" s="102" t="str">
        <f>IFERROR(LOOKUP($G91,'قائمة اسعار'!A$2:A$5,'قائمة اسعار'!B$2:B$5),"")</f>
        <v/>
      </c>
      <c r="K91" s="102" t="str">
        <f>IFERROR(LOOKUP($G91,'قائمة اسعار'!$A$2:$A$5,'قائمة اسعار'!$E$2:$E$5),"")</f>
        <v/>
      </c>
      <c r="L91" s="102" t="str">
        <f>IFERROR(LOOKUP($G91,'قائمة اسعار'!$A$2:$A$5,'قائمة اسعار'!$D$2:$D$5),"")</f>
        <v/>
      </c>
      <c r="M91" s="102" t="str">
        <f t="shared" si="8"/>
        <v/>
      </c>
      <c r="N91" s="103" t="str">
        <f t="shared" si="9"/>
        <v/>
      </c>
      <c r="O91" s="104"/>
      <c r="P91" s="105"/>
      <c r="Q91" s="103"/>
      <c r="R91" s="103" t="str">
        <f t="shared" si="10"/>
        <v/>
      </c>
      <c r="S91" s="106"/>
    </row>
    <row r="92" spans="1:19" ht="25.5" customHeight="1" x14ac:dyDescent="0.2">
      <c r="A92" s="3" t="str">
        <f>CONCATENATE(COUNTIF($E92:E$156,E92),E92)</f>
        <v>0</v>
      </c>
      <c r="B92" s="6"/>
      <c r="C92" s="10"/>
      <c r="D92" s="73"/>
      <c r="E92" s="74"/>
      <c r="F92" s="75"/>
      <c r="G92" s="7"/>
      <c r="H92" s="7"/>
      <c r="I92" s="7"/>
      <c r="J92" s="7" t="str">
        <f>IFERROR(LOOKUP($G92,'قائمة اسعار'!A$2:A$5,'قائمة اسعار'!B$2:B$5),"")</f>
        <v/>
      </c>
      <c r="K92" s="7" t="str">
        <f>IFERROR(LOOKUP($G92,'قائمة اسعار'!$A$2:$A$5,'قائمة اسعار'!$E$2:$E$5),"")</f>
        <v/>
      </c>
      <c r="L92" s="76" t="str">
        <f>IFERROR(LOOKUP($G92,'قائمة اسعار'!$A$2:$A$5,'قائمة اسعار'!$D$2:$D$5),"")</f>
        <v/>
      </c>
      <c r="M92" s="7" t="str">
        <f t="shared" si="8"/>
        <v/>
      </c>
      <c r="N92" s="77" t="str">
        <f t="shared" si="9"/>
        <v/>
      </c>
      <c r="O92" s="78"/>
      <c r="P92" s="79"/>
      <c r="Q92" s="77"/>
      <c r="R92" s="77" t="str">
        <f t="shared" si="10"/>
        <v/>
      </c>
      <c r="S92" s="80"/>
    </row>
    <row r="93" spans="1:19" ht="25.5" customHeight="1" x14ac:dyDescent="0.2">
      <c r="A93" s="3" t="str">
        <f>CONCATENATE(COUNTIF($E93:E$156,E93),E93)</f>
        <v>0</v>
      </c>
      <c r="B93" s="6"/>
      <c r="C93" s="10"/>
      <c r="D93" s="99"/>
      <c r="E93" s="100"/>
      <c r="F93" s="101"/>
      <c r="G93" s="102"/>
      <c r="H93" s="102"/>
      <c r="I93" s="102"/>
      <c r="J93" s="102" t="str">
        <f>IFERROR(LOOKUP($G93,'قائمة اسعار'!A$2:A$5,'قائمة اسعار'!B$2:B$5),"")</f>
        <v/>
      </c>
      <c r="K93" s="102" t="str">
        <f>IFERROR(LOOKUP($G93,'قائمة اسعار'!$A$2:$A$5,'قائمة اسعار'!$E$2:$E$5),"")</f>
        <v/>
      </c>
      <c r="L93" s="102" t="str">
        <f>IFERROR(LOOKUP($G93,'قائمة اسعار'!$A$2:$A$5,'قائمة اسعار'!$D$2:$D$5),"")</f>
        <v/>
      </c>
      <c r="M93" s="102" t="str">
        <f t="shared" si="8"/>
        <v/>
      </c>
      <c r="N93" s="103" t="str">
        <f t="shared" si="9"/>
        <v/>
      </c>
      <c r="O93" s="104"/>
      <c r="P93" s="105"/>
      <c r="Q93" s="103"/>
      <c r="R93" s="103" t="str">
        <f t="shared" si="10"/>
        <v/>
      </c>
      <c r="S93" s="106"/>
    </row>
    <row r="94" spans="1:19" ht="25.5" customHeight="1" x14ac:dyDescent="0.2">
      <c r="A94" s="3" t="str">
        <f>CONCATENATE(COUNTIF($E94:E$156,E94),E94)</f>
        <v>0</v>
      </c>
      <c r="B94" s="6"/>
      <c r="C94" s="10"/>
      <c r="D94" s="73"/>
      <c r="E94" s="74"/>
      <c r="F94" s="75"/>
      <c r="G94" s="7"/>
      <c r="H94" s="7"/>
      <c r="I94" s="7"/>
      <c r="J94" s="7" t="str">
        <f>IFERROR(LOOKUP($G94,'قائمة اسعار'!A$2:A$5,'قائمة اسعار'!B$2:B$5),"")</f>
        <v/>
      </c>
      <c r="K94" s="7" t="str">
        <f>IFERROR(LOOKUP($G94,'قائمة اسعار'!$A$2:$A$5,'قائمة اسعار'!$E$2:$E$5),"")</f>
        <v/>
      </c>
      <c r="L94" s="76" t="str">
        <f>IFERROR(LOOKUP($G94,'قائمة اسعار'!$A$2:$A$5,'قائمة اسعار'!$D$2:$D$5),"")</f>
        <v/>
      </c>
      <c r="M94" s="7" t="str">
        <f t="shared" si="8"/>
        <v/>
      </c>
      <c r="N94" s="77" t="str">
        <f t="shared" si="9"/>
        <v/>
      </c>
      <c r="O94" s="78"/>
      <c r="P94" s="79"/>
      <c r="Q94" s="77"/>
      <c r="R94" s="77" t="str">
        <f t="shared" si="10"/>
        <v/>
      </c>
      <c r="S94" s="80"/>
    </row>
    <row r="95" spans="1:19" ht="25.5" customHeight="1" x14ac:dyDescent="0.2">
      <c r="A95" s="3" t="str">
        <f>CONCATENATE(COUNTIF($E95:E$156,E95),E95)</f>
        <v>0</v>
      </c>
      <c r="B95" s="6"/>
      <c r="C95" s="10"/>
      <c r="D95" s="99"/>
      <c r="E95" s="100"/>
      <c r="F95" s="101"/>
      <c r="G95" s="102"/>
      <c r="H95" s="102"/>
      <c r="I95" s="102"/>
      <c r="J95" s="102" t="str">
        <f>IFERROR(LOOKUP($G95,'قائمة اسعار'!A$2:A$5,'قائمة اسعار'!B$2:B$5),"")</f>
        <v/>
      </c>
      <c r="K95" s="102" t="str">
        <f>IFERROR(LOOKUP($G95,'قائمة اسعار'!$A$2:$A$5,'قائمة اسعار'!$E$2:$E$5),"")</f>
        <v/>
      </c>
      <c r="L95" s="102" t="str">
        <f>IFERROR(LOOKUP($G95,'قائمة اسعار'!$A$2:$A$5,'قائمة اسعار'!$D$2:$D$5),"")</f>
        <v/>
      </c>
      <c r="M95" s="102" t="str">
        <f t="shared" si="8"/>
        <v/>
      </c>
      <c r="N95" s="103" t="str">
        <f t="shared" si="9"/>
        <v/>
      </c>
      <c r="O95" s="104"/>
      <c r="P95" s="105"/>
      <c r="Q95" s="103"/>
      <c r="R95" s="103" t="str">
        <f t="shared" si="10"/>
        <v/>
      </c>
      <c r="S95" s="106"/>
    </row>
    <row r="96" spans="1:19" ht="25.5" customHeight="1" x14ac:dyDescent="0.2">
      <c r="A96" s="3" t="str">
        <f>CONCATENATE(COUNTIF($E96:E$156,E96),E96)</f>
        <v>0</v>
      </c>
      <c r="B96" s="6"/>
      <c r="C96" s="10"/>
      <c r="D96" s="73"/>
      <c r="E96" s="74"/>
      <c r="F96" s="75"/>
      <c r="G96" s="7"/>
      <c r="H96" s="7"/>
      <c r="I96" s="7"/>
      <c r="J96" s="7" t="str">
        <f>IFERROR(LOOKUP($G96,'قائمة اسعار'!A$2:A$5,'قائمة اسعار'!B$2:B$5),"")</f>
        <v/>
      </c>
      <c r="K96" s="7" t="str">
        <f>IFERROR(LOOKUP($G96,'قائمة اسعار'!$A$2:$A$5,'قائمة اسعار'!$E$2:$E$5),"")</f>
        <v/>
      </c>
      <c r="L96" s="76" t="str">
        <f>IFERROR(LOOKUP($G96,'قائمة اسعار'!$A$2:$A$5,'قائمة اسعار'!$D$2:$D$5),"")</f>
        <v/>
      </c>
      <c r="M96" s="7" t="str">
        <f t="shared" si="8"/>
        <v/>
      </c>
      <c r="N96" s="77" t="str">
        <f t="shared" si="9"/>
        <v/>
      </c>
      <c r="O96" s="78"/>
      <c r="P96" s="79"/>
      <c r="Q96" s="77"/>
      <c r="R96" s="77" t="str">
        <f t="shared" si="10"/>
        <v/>
      </c>
      <c r="S96" s="80"/>
    </row>
    <row r="97" spans="1:19" ht="25.5" customHeight="1" x14ac:dyDescent="0.2">
      <c r="A97" s="3" t="str">
        <f>CONCATENATE(COUNTIF($E97:E$156,E97),E97)</f>
        <v>0</v>
      </c>
      <c r="B97" s="6"/>
      <c r="C97" s="10"/>
      <c r="D97" s="99"/>
      <c r="E97" s="100"/>
      <c r="F97" s="101"/>
      <c r="G97" s="102"/>
      <c r="H97" s="102"/>
      <c r="I97" s="102"/>
      <c r="J97" s="102" t="str">
        <f>IFERROR(LOOKUP($G97,'قائمة اسعار'!A$2:A$5,'قائمة اسعار'!B$2:B$5),"")</f>
        <v/>
      </c>
      <c r="K97" s="102" t="str">
        <f>IFERROR(LOOKUP($G97,'قائمة اسعار'!$A$2:$A$5,'قائمة اسعار'!$E$2:$E$5),"")</f>
        <v/>
      </c>
      <c r="L97" s="102" t="str">
        <f>IFERROR(LOOKUP($G97,'قائمة اسعار'!$A$2:$A$5,'قائمة اسعار'!$D$2:$D$5),"")</f>
        <v/>
      </c>
      <c r="M97" s="102" t="str">
        <f t="shared" si="8"/>
        <v/>
      </c>
      <c r="N97" s="103" t="str">
        <f t="shared" si="9"/>
        <v/>
      </c>
      <c r="O97" s="104"/>
      <c r="P97" s="105"/>
      <c r="Q97" s="103"/>
      <c r="R97" s="103" t="str">
        <f t="shared" si="10"/>
        <v/>
      </c>
      <c r="S97" s="106"/>
    </row>
    <row r="98" spans="1:19" ht="25.5" customHeight="1" x14ac:dyDescent="0.2">
      <c r="A98" s="3" t="str">
        <f>CONCATENATE(COUNTIF($E98:E$156,E98),E98)</f>
        <v>0</v>
      </c>
      <c r="B98" s="6"/>
      <c r="C98" s="10"/>
      <c r="D98" s="73"/>
      <c r="E98" s="74"/>
      <c r="F98" s="75"/>
      <c r="G98" s="7"/>
      <c r="H98" s="7"/>
      <c r="I98" s="7"/>
      <c r="J98" s="7" t="str">
        <f>IFERROR(LOOKUP($G98,'قائمة اسعار'!A$2:A$5,'قائمة اسعار'!B$2:B$5),"")</f>
        <v/>
      </c>
      <c r="K98" s="7" t="str">
        <f>IFERROR(LOOKUP($G98,'قائمة اسعار'!$A$2:$A$5,'قائمة اسعار'!$E$2:$E$5),"")</f>
        <v/>
      </c>
      <c r="L98" s="76" t="str">
        <f>IFERROR(LOOKUP($G98,'قائمة اسعار'!$A$2:$A$5,'قائمة اسعار'!$D$2:$D$5),"")</f>
        <v/>
      </c>
      <c r="M98" s="7" t="str">
        <f t="shared" si="8"/>
        <v/>
      </c>
      <c r="N98" s="77" t="str">
        <f t="shared" si="9"/>
        <v/>
      </c>
      <c r="O98" s="78"/>
      <c r="P98" s="79"/>
      <c r="Q98" s="77"/>
      <c r="R98" s="77" t="str">
        <f t="shared" si="10"/>
        <v/>
      </c>
      <c r="S98" s="80"/>
    </row>
    <row r="99" spans="1:19" ht="25.5" customHeight="1" x14ac:dyDescent="0.2">
      <c r="A99" s="3" t="str">
        <f>CONCATENATE(COUNTIF($E99:E$156,E99),E99)</f>
        <v>0</v>
      </c>
      <c r="B99" s="6"/>
      <c r="C99" s="10"/>
      <c r="D99" s="99"/>
      <c r="E99" s="100"/>
      <c r="F99" s="101"/>
      <c r="G99" s="102"/>
      <c r="H99" s="102"/>
      <c r="I99" s="102"/>
      <c r="J99" s="102" t="str">
        <f>IFERROR(LOOKUP($G99,'قائمة اسعار'!A$2:A$5,'قائمة اسعار'!B$2:B$5),"")</f>
        <v/>
      </c>
      <c r="K99" s="102" t="str">
        <f>IFERROR(LOOKUP($G99,'قائمة اسعار'!$A$2:$A$5,'قائمة اسعار'!$E$2:$E$5),"")</f>
        <v/>
      </c>
      <c r="L99" s="102" t="str">
        <f>IFERROR(LOOKUP($G99,'قائمة اسعار'!$A$2:$A$5,'قائمة اسعار'!$D$2:$D$5),"")</f>
        <v/>
      </c>
      <c r="M99" s="102" t="str">
        <f t="shared" si="8"/>
        <v/>
      </c>
      <c r="N99" s="103" t="str">
        <f t="shared" si="9"/>
        <v/>
      </c>
      <c r="O99" s="104"/>
      <c r="P99" s="105"/>
      <c r="Q99" s="103"/>
      <c r="R99" s="103" t="str">
        <f t="shared" si="10"/>
        <v/>
      </c>
      <c r="S99" s="106"/>
    </row>
    <row r="100" spans="1:19" ht="25.5" customHeight="1" x14ac:dyDescent="0.2">
      <c r="A100" s="3" t="str">
        <f>CONCATENATE(COUNTIF($E100:E$156,E100),E100)</f>
        <v>0</v>
      </c>
      <c r="B100" s="6"/>
      <c r="C100" s="10"/>
      <c r="D100" s="73"/>
      <c r="E100" s="74"/>
      <c r="F100" s="75"/>
      <c r="G100" s="7"/>
      <c r="H100" s="7"/>
      <c r="I100" s="7"/>
      <c r="J100" s="7" t="str">
        <f>IFERROR(LOOKUP($G100,'قائمة اسعار'!A$2:A$5,'قائمة اسعار'!B$2:B$5),"")</f>
        <v/>
      </c>
      <c r="K100" s="7" t="str">
        <f>IFERROR(LOOKUP($G100,'قائمة اسعار'!$A$2:$A$5,'قائمة اسعار'!$E$2:$E$5),"")</f>
        <v/>
      </c>
      <c r="L100" s="76" t="str">
        <f>IFERROR(LOOKUP($G100,'قائمة اسعار'!$A$2:$A$5,'قائمة اسعار'!$D$2:$D$5),"")</f>
        <v/>
      </c>
      <c r="M100" s="7" t="str">
        <f t="shared" si="8"/>
        <v/>
      </c>
      <c r="N100" s="77" t="str">
        <f t="shared" si="9"/>
        <v/>
      </c>
      <c r="O100" s="78"/>
      <c r="P100" s="79"/>
      <c r="Q100" s="77"/>
      <c r="R100" s="77" t="str">
        <f t="shared" si="10"/>
        <v/>
      </c>
      <c r="S100" s="80"/>
    </row>
    <row r="101" spans="1:19" ht="25.5" customHeight="1" x14ac:dyDescent="0.2">
      <c r="A101" s="3" t="str">
        <f>CONCATENATE(COUNTIF($E101:E$156,E101),E101)</f>
        <v>0</v>
      </c>
      <c r="B101" s="6"/>
      <c r="C101" s="10"/>
      <c r="D101" s="99"/>
      <c r="E101" s="100"/>
      <c r="F101" s="101"/>
      <c r="G101" s="102"/>
      <c r="H101" s="102"/>
      <c r="I101" s="102"/>
      <c r="J101" s="102" t="str">
        <f>IFERROR(LOOKUP($G101,'قائمة اسعار'!A$2:A$5,'قائمة اسعار'!B$2:B$5),"")</f>
        <v/>
      </c>
      <c r="K101" s="102" t="str">
        <f>IFERROR(LOOKUP($G101,'قائمة اسعار'!$A$2:$A$5,'قائمة اسعار'!$E$2:$E$5),"")</f>
        <v/>
      </c>
      <c r="L101" s="102" t="str">
        <f>IFERROR(LOOKUP($G101,'قائمة اسعار'!$A$2:$A$5,'قائمة اسعار'!$D$2:$D$5),"")</f>
        <v/>
      </c>
      <c r="M101" s="102" t="str">
        <f t="shared" si="8"/>
        <v/>
      </c>
      <c r="N101" s="103" t="str">
        <f t="shared" si="9"/>
        <v/>
      </c>
      <c r="O101" s="104"/>
      <c r="P101" s="105"/>
      <c r="Q101" s="103"/>
      <c r="R101" s="103" t="str">
        <f t="shared" si="10"/>
        <v/>
      </c>
      <c r="S101" s="106"/>
    </row>
    <row r="102" spans="1:19" ht="25.5" customHeight="1" x14ac:dyDescent="0.2">
      <c r="A102" s="3" t="str">
        <f>CONCATENATE(COUNTIF($E102:E$156,E102),E102)</f>
        <v>0</v>
      </c>
      <c r="B102" s="6"/>
      <c r="C102" s="10"/>
      <c r="D102" s="73"/>
      <c r="E102" s="74"/>
      <c r="F102" s="75"/>
      <c r="G102" s="7"/>
      <c r="H102" s="7"/>
      <c r="I102" s="7"/>
      <c r="J102" s="7" t="str">
        <f>IFERROR(LOOKUP($G102,'قائمة اسعار'!A$2:A$5,'قائمة اسعار'!B$2:B$5),"")</f>
        <v/>
      </c>
      <c r="K102" s="7" t="str">
        <f>IFERROR(LOOKUP($G102,'قائمة اسعار'!$A$2:$A$5,'قائمة اسعار'!$E$2:$E$5),"")</f>
        <v/>
      </c>
      <c r="L102" s="76" t="str">
        <f>IFERROR(LOOKUP($G102,'قائمة اسعار'!$A$2:$A$5,'قائمة اسعار'!$D$2:$D$5),"")</f>
        <v/>
      </c>
      <c r="M102" s="7" t="str">
        <f t="shared" si="8"/>
        <v/>
      </c>
      <c r="N102" s="77" t="str">
        <f t="shared" si="9"/>
        <v/>
      </c>
      <c r="O102" s="78"/>
      <c r="P102" s="79"/>
      <c r="Q102" s="77"/>
      <c r="R102" s="77" t="str">
        <f t="shared" si="10"/>
        <v/>
      </c>
      <c r="S102" s="80"/>
    </row>
    <row r="103" spans="1:19" ht="25.5" customHeight="1" x14ac:dyDescent="0.2">
      <c r="A103" s="3" t="str">
        <f>CONCATENATE(COUNTIF($E103:E$156,E103),E103)</f>
        <v>0</v>
      </c>
      <c r="B103" s="6"/>
      <c r="C103" s="10"/>
      <c r="D103" s="99"/>
      <c r="E103" s="100"/>
      <c r="F103" s="101"/>
      <c r="G103" s="102"/>
      <c r="H103" s="102"/>
      <c r="I103" s="102"/>
      <c r="J103" s="102" t="str">
        <f>IFERROR(LOOKUP($G103,'قائمة اسعار'!A$2:A$5,'قائمة اسعار'!B$2:B$5),"")</f>
        <v/>
      </c>
      <c r="K103" s="102" t="str">
        <f>IFERROR(LOOKUP($G103,'قائمة اسعار'!$A$2:$A$5,'قائمة اسعار'!$E$2:$E$5),"")</f>
        <v/>
      </c>
      <c r="L103" s="102" t="str">
        <f>IFERROR(LOOKUP($G103,'قائمة اسعار'!$A$2:$A$5,'قائمة اسعار'!$D$2:$D$5),"")</f>
        <v/>
      </c>
      <c r="M103" s="102" t="str">
        <f t="shared" si="8"/>
        <v/>
      </c>
      <c r="N103" s="103" t="str">
        <f t="shared" si="9"/>
        <v/>
      </c>
      <c r="O103" s="104"/>
      <c r="P103" s="105"/>
      <c r="Q103" s="103"/>
      <c r="R103" s="103" t="str">
        <f t="shared" si="10"/>
        <v/>
      </c>
      <c r="S103" s="106"/>
    </row>
    <row r="104" spans="1:19" ht="25.5" customHeight="1" x14ac:dyDescent="0.2">
      <c r="A104" s="3" t="str">
        <f>CONCATENATE(COUNTIF($E104:E$156,E104),E104)</f>
        <v>0</v>
      </c>
      <c r="B104" s="6"/>
      <c r="C104" s="10"/>
      <c r="D104" s="73"/>
      <c r="E104" s="74"/>
      <c r="F104" s="75"/>
      <c r="G104" s="7"/>
      <c r="H104" s="7"/>
      <c r="I104" s="7"/>
      <c r="J104" s="7" t="str">
        <f>IFERROR(LOOKUP($G104,'قائمة اسعار'!A$2:A$5,'قائمة اسعار'!B$2:B$5),"")</f>
        <v/>
      </c>
      <c r="K104" s="7" t="str">
        <f>IFERROR(LOOKUP($G104,'قائمة اسعار'!$A$2:$A$5,'قائمة اسعار'!$E$2:$E$5),"")</f>
        <v/>
      </c>
      <c r="L104" s="76" t="str">
        <f>IFERROR(LOOKUP($G104,'قائمة اسعار'!$A$2:$A$5,'قائمة اسعار'!$D$2:$D$5),"")</f>
        <v/>
      </c>
      <c r="M104" s="7" t="str">
        <f t="shared" si="8"/>
        <v/>
      </c>
      <c r="N104" s="77" t="str">
        <f t="shared" si="9"/>
        <v/>
      </c>
      <c r="O104" s="78"/>
      <c r="P104" s="79"/>
      <c r="Q104" s="77"/>
      <c r="R104" s="77" t="str">
        <f t="shared" si="10"/>
        <v/>
      </c>
      <c r="S104" s="80"/>
    </row>
    <row r="105" spans="1:19" ht="25.5" customHeight="1" x14ac:dyDescent="0.2">
      <c r="A105" s="3" t="str">
        <f>CONCATENATE(COUNTIF($E105:E$156,E105),E105)</f>
        <v>0</v>
      </c>
      <c r="B105" s="6"/>
      <c r="C105" s="10"/>
      <c r="D105" s="99"/>
      <c r="E105" s="100"/>
      <c r="F105" s="101"/>
      <c r="G105" s="102"/>
      <c r="H105" s="102"/>
      <c r="I105" s="102"/>
      <c r="J105" s="102" t="str">
        <f>IFERROR(LOOKUP($G105,'قائمة اسعار'!A$2:A$5,'قائمة اسعار'!B$2:B$5),"")</f>
        <v/>
      </c>
      <c r="K105" s="102" t="str">
        <f>IFERROR(LOOKUP($G105,'قائمة اسعار'!$A$2:$A$5,'قائمة اسعار'!$E$2:$E$5),"")</f>
        <v/>
      </c>
      <c r="L105" s="102" t="str">
        <f>IFERROR(LOOKUP($G105,'قائمة اسعار'!$A$2:$A$5,'قائمة اسعار'!$D$2:$D$5),"")</f>
        <v/>
      </c>
      <c r="M105" s="102" t="str">
        <f t="shared" si="8"/>
        <v/>
      </c>
      <c r="N105" s="103" t="str">
        <f t="shared" si="9"/>
        <v/>
      </c>
      <c r="O105" s="104"/>
      <c r="P105" s="105"/>
      <c r="Q105" s="103"/>
      <c r="R105" s="103" t="str">
        <f t="shared" si="10"/>
        <v/>
      </c>
      <c r="S105" s="106"/>
    </row>
    <row r="106" spans="1:19" ht="25.5" customHeight="1" x14ac:dyDescent="0.2">
      <c r="A106" s="3" t="str">
        <f>CONCATENATE(COUNTIF($E106:E$156,E106),E106)</f>
        <v>0</v>
      </c>
      <c r="B106" s="6"/>
      <c r="C106" s="10"/>
      <c r="D106" s="73"/>
      <c r="E106" s="74"/>
      <c r="F106" s="75"/>
      <c r="G106" s="7"/>
      <c r="H106" s="7"/>
      <c r="I106" s="7"/>
      <c r="J106" s="7" t="str">
        <f>IFERROR(LOOKUP($G106,'قائمة اسعار'!A$2:A$5,'قائمة اسعار'!B$2:B$5),"")</f>
        <v/>
      </c>
      <c r="K106" s="7" t="str">
        <f>IFERROR(LOOKUP($G106,'قائمة اسعار'!$A$2:$A$5,'قائمة اسعار'!$E$2:$E$5),"")</f>
        <v/>
      </c>
      <c r="L106" s="76" t="str">
        <f>IFERROR(LOOKUP($G106,'قائمة اسعار'!$A$2:$A$5,'قائمة اسعار'!$D$2:$D$5),"")</f>
        <v/>
      </c>
      <c r="M106" s="7" t="str">
        <f t="shared" si="8"/>
        <v/>
      </c>
      <c r="N106" s="77" t="str">
        <f t="shared" si="9"/>
        <v/>
      </c>
      <c r="O106" s="78"/>
      <c r="P106" s="79"/>
      <c r="Q106" s="77"/>
      <c r="R106" s="77" t="str">
        <f t="shared" si="10"/>
        <v/>
      </c>
      <c r="S106" s="80"/>
    </row>
    <row r="107" spans="1:19" ht="25.5" customHeight="1" x14ac:dyDescent="0.2">
      <c r="A107" s="3" t="str">
        <f>CONCATENATE(COUNTIF($E107:E$156,E107),E107)</f>
        <v>0</v>
      </c>
      <c r="B107" s="6"/>
      <c r="C107" s="10"/>
      <c r="D107" s="99"/>
      <c r="E107" s="100"/>
      <c r="F107" s="101"/>
      <c r="G107" s="102"/>
      <c r="H107" s="102"/>
      <c r="I107" s="102"/>
      <c r="J107" s="102" t="str">
        <f>IFERROR(LOOKUP($G107,'قائمة اسعار'!A$2:A$5,'قائمة اسعار'!B$2:B$5),"")</f>
        <v/>
      </c>
      <c r="K107" s="102" t="str">
        <f>IFERROR(LOOKUP($G107,'قائمة اسعار'!$A$2:$A$5,'قائمة اسعار'!$E$2:$E$5),"")</f>
        <v/>
      </c>
      <c r="L107" s="102" t="str">
        <f>IFERROR(LOOKUP($G107,'قائمة اسعار'!$A$2:$A$5,'قائمة اسعار'!$D$2:$D$5),"")</f>
        <v/>
      </c>
      <c r="M107" s="102" t="str">
        <f t="shared" si="8"/>
        <v/>
      </c>
      <c r="N107" s="103" t="str">
        <f t="shared" si="9"/>
        <v/>
      </c>
      <c r="O107" s="104"/>
      <c r="P107" s="105"/>
      <c r="Q107" s="103"/>
      <c r="R107" s="103" t="str">
        <f t="shared" si="10"/>
        <v/>
      </c>
      <c r="S107" s="106"/>
    </row>
    <row r="108" spans="1:19" ht="25.5" customHeight="1" x14ac:dyDescent="0.2">
      <c r="A108" s="3" t="str">
        <f>CONCATENATE(COUNTIF($E108:E$156,E108),E108)</f>
        <v>0</v>
      </c>
      <c r="B108" s="6"/>
      <c r="C108" s="10"/>
      <c r="D108" s="73"/>
      <c r="E108" s="74"/>
      <c r="F108" s="75"/>
      <c r="G108" s="7"/>
      <c r="H108" s="7"/>
      <c r="I108" s="7"/>
      <c r="J108" s="7" t="str">
        <f>IFERROR(LOOKUP($G108,'قائمة اسعار'!A$2:A$5,'قائمة اسعار'!B$2:B$5),"")</f>
        <v/>
      </c>
      <c r="K108" s="7" t="str">
        <f>IFERROR(LOOKUP($G108,'قائمة اسعار'!$A$2:$A$5,'قائمة اسعار'!$E$2:$E$5),"")</f>
        <v/>
      </c>
      <c r="L108" s="76" t="str">
        <f>IFERROR(LOOKUP($G108,'قائمة اسعار'!$A$2:$A$5,'قائمة اسعار'!$D$2:$D$5),"")</f>
        <v/>
      </c>
      <c r="M108" s="7" t="str">
        <f t="shared" si="8"/>
        <v/>
      </c>
      <c r="N108" s="77" t="str">
        <f t="shared" si="9"/>
        <v/>
      </c>
      <c r="O108" s="78"/>
      <c r="P108" s="79"/>
      <c r="Q108" s="77"/>
      <c r="R108" s="77" t="str">
        <f t="shared" si="10"/>
        <v/>
      </c>
      <c r="S108" s="80"/>
    </row>
    <row r="109" spans="1:19" ht="25.5" customHeight="1" x14ac:dyDescent="0.2">
      <c r="A109" s="3" t="str">
        <f>CONCATENATE(COUNTIF($E109:E$156,E109),E109)</f>
        <v>0</v>
      </c>
      <c r="B109" s="6"/>
      <c r="C109" s="10"/>
      <c r="D109" s="99"/>
      <c r="E109" s="100"/>
      <c r="F109" s="101"/>
      <c r="G109" s="102"/>
      <c r="H109" s="102"/>
      <c r="I109" s="102"/>
      <c r="J109" s="102" t="str">
        <f>IFERROR(LOOKUP($G109,'قائمة اسعار'!A$2:A$5,'قائمة اسعار'!B$2:B$5),"")</f>
        <v/>
      </c>
      <c r="K109" s="102" t="str">
        <f>IFERROR(LOOKUP($G109,'قائمة اسعار'!$A$2:$A$5,'قائمة اسعار'!$E$2:$E$5),"")</f>
        <v/>
      </c>
      <c r="L109" s="102" t="str">
        <f>IFERROR(LOOKUP($G109,'قائمة اسعار'!$A$2:$A$5,'قائمة اسعار'!$D$2:$D$5),"")</f>
        <v/>
      </c>
      <c r="M109" s="102" t="str">
        <f t="shared" si="8"/>
        <v/>
      </c>
      <c r="N109" s="103" t="str">
        <f t="shared" si="9"/>
        <v/>
      </c>
      <c r="O109" s="104"/>
      <c r="P109" s="105"/>
      <c r="Q109" s="103"/>
      <c r="R109" s="103" t="str">
        <f t="shared" si="10"/>
        <v/>
      </c>
      <c r="S109" s="106"/>
    </row>
    <row r="110" spans="1:19" ht="25.5" customHeight="1" x14ac:dyDescent="0.2">
      <c r="A110" s="3" t="str">
        <f>CONCATENATE(COUNTIF($E110:E$156,E110),E110)</f>
        <v>0</v>
      </c>
      <c r="B110" s="6"/>
      <c r="C110" s="10"/>
      <c r="D110" s="73"/>
      <c r="E110" s="74"/>
      <c r="F110" s="75"/>
      <c r="G110" s="7"/>
      <c r="H110" s="7"/>
      <c r="I110" s="7"/>
      <c r="J110" s="7" t="str">
        <f>IFERROR(LOOKUP($G110,'قائمة اسعار'!A$2:A$5,'قائمة اسعار'!B$2:B$5),"")</f>
        <v/>
      </c>
      <c r="K110" s="7" t="str">
        <f>IFERROR(LOOKUP($G110,'قائمة اسعار'!$A$2:$A$5,'قائمة اسعار'!$E$2:$E$5),"")</f>
        <v/>
      </c>
      <c r="L110" s="76" t="str">
        <f>IFERROR(LOOKUP($G110,'قائمة اسعار'!$A$2:$A$5,'قائمة اسعار'!$D$2:$D$5),"")</f>
        <v/>
      </c>
      <c r="M110" s="7" t="str">
        <f t="shared" si="8"/>
        <v/>
      </c>
      <c r="N110" s="77" t="str">
        <f t="shared" si="9"/>
        <v/>
      </c>
      <c r="O110" s="78"/>
      <c r="P110" s="79"/>
      <c r="Q110" s="77"/>
      <c r="R110" s="77" t="str">
        <f t="shared" si="10"/>
        <v/>
      </c>
      <c r="S110" s="80"/>
    </row>
    <row r="111" spans="1:19" ht="25.5" customHeight="1" x14ac:dyDescent="0.2">
      <c r="A111" s="3" t="str">
        <f>CONCATENATE(COUNTIF($E111:E$156,E111),E111)</f>
        <v>0</v>
      </c>
      <c r="B111" s="6"/>
      <c r="C111" s="10"/>
      <c r="D111" s="99"/>
      <c r="E111" s="100"/>
      <c r="F111" s="101"/>
      <c r="G111" s="102"/>
      <c r="H111" s="102"/>
      <c r="I111" s="102"/>
      <c r="J111" s="102" t="str">
        <f>IFERROR(LOOKUP($G111,'قائمة اسعار'!A$2:A$5,'قائمة اسعار'!B$2:B$5),"")</f>
        <v/>
      </c>
      <c r="K111" s="102" t="str">
        <f>IFERROR(LOOKUP($G111,'قائمة اسعار'!$A$2:$A$5,'قائمة اسعار'!$E$2:$E$5),"")</f>
        <v/>
      </c>
      <c r="L111" s="102" t="str">
        <f>IFERROR(LOOKUP($G111,'قائمة اسعار'!$A$2:$A$5,'قائمة اسعار'!$D$2:$D$5),"")</f>
        <v/>
      </c>
      <c r="M111" s="102" t="str">
        <f t="shared" si="8"/>
        <v/>
      </c>
      <c r="N111" s="103" t="str">
        <f t="shared" si="9"/>
        <v/>
      </c>
      <c r="O111" s="104"/>
      <c r="P111" s="105"/>
      <c r="Q111" s="103"/>
      <c r="R111" s="103" t="str">
        <f t="shared" si="10"/>
        <v/>
      </c>
      <c r="S111" s="106"/>
    </row>
    <row r="112" spans="1:19" ht="25.5" customHeight="1" x14ac:dyDescent="0.2">
      <c r="A112" s="3" t="str">
        <f>CONCATENATE(COUNTIF($E112:E$156,E112),E112)</f>
        <v>0</v>
      </c>
      <c r="B112" s="6"/>
      <c r="C112" s="10"/>
      <c r="D112" s="73"/>
      <c r="E112" s="74"/>
      <c r="F112" s="75"/>
      <c r="G112" s="7"/>
      <c r="H112" s="7"/>
      <c r="I112" s="7"/>
      <c r="J112" s="7" t="str">
        <f>IFERROR(LOOKUP($G112,'قائمة اسعار'!A$2:A$5,'قائمة اسعار'!B$2:B$5),"")</f>
        <v/>
      </c>
      <c r="K112" s="7" t="str">
        <f>IFERROR(LOOKUP($G112,'قائمة اسعار'!$A$2:$A$5,'قائمة اسعار'!$E$2:$E$5),"")</f>
        <v/>
      </c>
      <c r="L112" s="76" t="str">
        <f>IFERROR(LOOKUP($G112,'قائمة اسعار'!$A$2:$A$5,'قائمة اسعار'!$D$2:$D$5),"")</f>
        <v/>
      </c>
      <c r="M112" s="7" t="str">
        <f t="shared" si="8"/>
        <v/>
      </c>
      <c r="N112" s="77" t="str">
        <f t="shared" si="9"/>
        <v/>
      </c>
      <c r="O112" s="78"/>
      <c r="P112" s="79"/>
      <c r="Q112" s="77"/>
      <c r="R112" s="77" t="str">
        <f t="shared" si="10"/>
        <v/>
      </c>
      <c r="S112" s="80"/>
    </row>
    <row r="113" spans="1:19" ht="25.5" customHeight="1" x14ac:dyDescent="0.2">
      <c r="A113" s="3" t="str">
        <f>CONCATENATE(COUNTIF($E113:E$156,E113),E113)</f>
        <v>0</v>
      </c>
      <c r="B113" s="6"/>
      <c r="C113" s="10"/>
      <c r="D113" s="99"/>
      <c r="E113" s="100"/>
      <c r="F113" s="101"/>
      <c r="G113" s="102"/>
      <c r="H113" s="102"/>
      <c r="I113" s="102"/>
      <c r="J113" s="102" t="str">
        <f>IFERROR(LOOKUP($G113,'قائمة اسعار'!A$2:A$5,'قائمة اسعار'!B$2:B$5),"")</f>
        <v/>
      </c>
      <c r="K113" s="102" t="str">
        <f>IFERROR(LOOKUP($G113,'قائمة اسعار'!$A$2:$A$5,'قائمة اسعار'!$E$2:$E$5),"")</f>
        <v/>
      </c>
      <c r="L113" s="102" t="str">
        <f>IFERROR(LOOKUP($G113,'قائمة اسعار'!$A$2:$A$5,'قائمة اسعار'!$D$2:$D$5),"")</f>
        <v/>
      </c>
      <c r="M113" s="102" t="str">
        <f t="shared" si="8"/>
        <v/>
      </c>
      <c r="N113" s="103" t="str">
        <f t="shared" si="9"/>
        <v/>
      </c>
      <c r="O113" s="104"/>
      <c r="P113" s="105"/>
      <c r="Q113" s="103"/>
      <c r="R113" s="103" t="str">
        <f t="shared" si="10"/>
        <v/>
      </c>
      <c r="S113" s="106"/>
    </row>
    <row r="114" spans="1:19" ht="25.5" customHeight="1" x14ac:dyDescent="0.2">
      <c r="A114" s="3" t="str">
        <f>CONCATENATE(COUNTIF($E114:E$156,E114),E114)</f>
        <v>0</v>
      </c>
      <c r="B114" s="6"/>
      <c r="C114" s="10"/>
      <c r="D114" s="73"/>
      <c r="E114" s="74"/>
      <c r="F114" s="75"/>
      <c r="G114" s="7"/>
      <c r="H114" s="7"/>
      <c r="I114" s="7"/>
      <c r="J114" s="7" t="str">
        <f>IFERROR(LOOKUP($G114,'قائمة اسعار'!A$2:A$5,'قائمة اسعار'!B$2:B$5),"")</f>
        <v/>
      </c>
      <c r="K114" s="7" t="str">
        <f>IFERROR(LOOKUP($G114,'قائمة اسعار'!$A$2:$A$5,'قائمة اسعار'!$E$2:$E$5),"")</f>
        <v/>
      </c>
      <c r="L114" s="76" t="str">
        <f>IFERROR(LOOKUP($G114,'قائمة اسعار'!$A$2:$A$5,'قائمة اسعار'!$D$2:$D$5),"")</f>
        <v/>
      </c>
      <c r="M114" s="7" t="str">
        <f t="shared" si="8"/>
        <v/>
      </c>
      <c r="N114" s="77" t="str">
        <f t="shared" si="9"/>
        <v/>
      </c>
      <c r="O114" s="78"/>
      <c r="P114" s="79"/>
      <c r="Q114" s="77"/>
      <c r="R114" s="77" t="str">
        <f t="shared" si="10"/>
        <v/>
      </c>
      <c r="S114" s="80"/>
    </row>
    <row r="115" spans="1:19" ht="25.5" customHeight="1" x14ac:dyDescent="0.2">
      <c r="A115" s="3" t="str">
        <f>CONCATENATE(COUNTIF($E115:E$156,E115),E115)</f>
        <v>0</v>
      </c>
      <c r="B115" s="6"/>
      <c r="C115" s="10"/>
      <c r="D115" s="99"/>
      <c r="E115" s="100"/>
      <c r="F115" s="101"/>
      <c r="G115" s="102"/>
      <c r="H115" s="102"/>
      <c r="I115" s="102"/>
      <c r="J115" s="102" t="str">
        <f>IFERROR(LOOKUP($G115,'قائمة اسعار'!A$2:A$5,'قائمة اسعار'!B$2:B$5),"")</f>
        <v/>
      </c>
      <c r="K115" s="102" t="str">
        <f>IFERROR(LOOKUP($G115,'قائمة اسعار'!$A$2:$A$5,'قائمة اسعار'!$E$2:$E$5),"")</f>
        <v/>
      </c>
      <c r="L115" s="102" t="str">
        <f>IFERROR(LOOKUP($G115,'قائمة اسعار'!$A$2:$A$5,'قائمة اسعار'!$D$2:$D$5),"")</f>
        <v/>
      </c>
      <c r="M115" s="102" t="str">
        <f t="shared" si="8"/>
        <v/>
      </c>
      <c r="N115" s="103" t="str">
        <f t="shared" si="9"/>
        <v/>
      </c>
      <c r="O115" s="104"/>
      <c r="P115" s="105"/>
      <c r="Q115" s="103"/>
      <c r="R115" s="103" t="str">
        <f t="shared" si="10"/>
        <v/>
      </c>
      <c r="S115" s="106"/>
    </row>
    <row r="116" spans="1:19" ht="25.5" customHeight="1" x14ac:dyDescent="0.2">
      <c r="A116" s="3" t="str">
        <f>CONCATENATE(COUNTIF($E116:E$156,E116),E116)</f>
        <v>0</v>
      </c>
      <c r="B116" s="6"/>
      <c r="C116" s="10"/>
      <c r="D116" s="73"/>
      <c r="E116" s="74"/>
      <c r="F116" s="75"/>
      <c r="G116" s="7"/>
      <c r="H116" s="7"/>
      <c r="I116" s="7"/>
      <c r="J116" s="7" t="str">
        <f>IFERROR(LOOKUP($G116,'قائمة اسعار'!A$2:A$5,'قائمة اسعار'!B$2:B$5),"")</f>
        <v/>
      </c>
      <c r="K116" s="7" t="str">
        <f>IFERROR(LOOKUP($G116,'قائمة اسعار'!$A$2:$A$5,'قائمة اسعار'!$E$2:$E$5),"")</f>
        <v/>
      </c>
      <c r="L116" s="76" t="str">
        <f>IFERROR(LOOKUP($G116,'قائمة اسعار'!$A$2:$A$5,'قائمة اسعار'!$D$2:$D$5),"")</f>
        <v/>
      </c>
      <c r="M116" s="7" t="str">
        <f t="shared" si="8"/>
        <v/>
      </c>
      <c r="N116" s="77" t="str">
        <f t="shared" si="9"/>
        <v/>
      </c>
      <c r="O116" s="78"/>
      <c r="P116" s="79"/>
      <c r="Q116" s="77"/>
      <c r="R116" s="77" t="str">
        <f t="shared" si="10"/>
        <v/>
      </c>
      <c r="S116" s="80"/>
    </row>
    <row r="117" spans="1:19" ht="25.5" customHeight="1" x14ac:dyDescent="0.2">
      <c r="A117" s="3" t="str">
        <f>CONCATENATE(COUNTIF($E117:E$156,E117),E117)</f>
        <v>0</v>
      </c>
      <c r="B117" s="6"/>
      <c r="C117" s="10"/>
      <c r="D117" s="99"/>
      <c r="E117" s="100"/>
      <c r="F117" s="101"/>
      <c r="G117" s="102"/>
      <c r="H117" s="102"/>
      <c r="I117" s="102"/>
      <c r="J117" s="102" t="str">
        <f>IFERROR(LOOKUP($G117,'قائمة اسعار'!A$2:A$5,'قائمة اسعار'!B$2:B$5),"")</f>
        <v/>
      </c>
      <c r="K117" s="102" t="str">
        <f>IFERROR(LOOKUP($G117,'قائمة اسعار'!$A$2:$A$5,'قائمة اسعار'!$E$2:$E$5),"")</f>
        <v/>
      </c>
      <c r="L117" s="102" t="str">
        <f>IFERROR(LOOKUP($G117,'قائمة اسعار'!$A$2:$A$5,'قائمة اسعار'!$D$2:$D$5),"")</f>
        <v/>
      </c>
      <c r="M117" s="102" t="str">
        <f t="shared" si="8"/>
        <v/>
      </c>
      <c r="N117" s="103" t="str">
        <f t="shared" si="9"/>
        <v/>
      </c>
      <c r="O117" s="104"/>
      <c r="P117" s="105"/>
      <c r="Q117" s="103"/>
      <c r="R117" s="103" t="str">
        <f t="shared" si="10"/>
        <v/>
      </c>
      <c r="S117" s="106"/>
    </row>
    <row r="118" spans="1:19" ht="25.5" customHeight="1" x14ac:dyDescent="0.2">
      <c r="A118" s="3" t="str">
        <f>CONCATENATE(COUNTIF($E118:E$156,E118),E118)</f>
        <v>0</v>
      </c>
      <c r="B118" s="6"/>
      <c r="C118" s="10"/>
      <c r="D118" s="73"/>
      <c r="E118" s="74"/>
      <c r="F118" s="75"/>
      <c r="G118" s="7"/>
      <c r="H118" s="7"/>
      <c r="I118" s="7"/>
      <c r="J118" s="7" t="str">
        <f>IFERROR(LOOKUP($G118,'قائمة اسعار'!A$2:A$5,'قائمة اسعار'!B$2:B$5),"")</f>
        <v/>
      </c>
      <c r="K118" s="7" t="str">
        <f>IFERROR(LOOKUP($G118,'قائمة اسعار'!$A$2:$A$5,'قائمة اسعار'!$E$2:$E$5),"")</f>
        <v/>
      </c>
      <c r="L118" s="76" t="str">
        <f>IFERROR(LOOKUP($G118,'قائمة اسعار'!$A$2:$A$5,'قائمة اسعار'!$D$2:$D$5),"")</f>
        <v/>
      </c>
      <c r="M118" s="7" t="str">
        <f t="shared" si="8"/>
        <v/>
      </c>
      <c r="N118" s="77" t="str">
        <f t="shared" si="9"/>
        <v/>
      </c>
      <c r="O118" s="78"/>
      <c r="P118" s="79"/>
      <c r="Q118" s="77"/>
      <c r="R118" s="77" t="str">
        <f t="shared" si="10"/>
        <v/>
      </c>
      <c r="S118" s="80"/>
    </row>
    <row r="119" spans="1:19" ht="25.5" customHeight="1" x14ac:dyDescent="0.2">
      <c r="A119" s="3" t="str">
        <f>CONCATENATE(COUNTIF($E119:E$156,E119),E119)</f>
        <v>0</v>
      </c>
      <c r="B119" s="6"/>
      <c r="C119" s="10"/>
      <c r="D119" s="99"/>
      <c r="E119" s="100"/>
      <c r="F119" s="101"/>
      <c r="G119" s="102"/>
      <c r="H119" s="102"/>
      <c r="I119" s="102"/>
      <c r="J119" s="102" t="str">
        <f>IFERROR(LOOKUP($G119,'قائمة اسعار'!A$2:A$5,'قائمة اسعار'!B$2:B$5),"")</f>
        <v/>
      </c>
      <c r="K119" s="102" t="str">
        <f>IFERROR(LOOKUP($G119,'قائمة اسعار'!$A$2:$A$5,'قائمة اسعار'!$E$2:$E$5),"")</f>
        <v/>
      </c>
      <c r="L119" s="102" t="str">
        <f>IFERROR(LOOKUP($G119,'قائمة اسعار'!$A$2:$A$5,'قائمة اسعار'!$D$2:$D$5),"")</f>
        <v/>
      </c>
      <c r="M119" s="102" t="str">
        <f t="shared" si="8"/>
        <v/>
      </c>
      <c r="N119" s="103" t="str">
        <f t="shared" si="9"/>
        <v/>
      </c>
      <c r="O119" s="104"/>
      <c r="P119" s="105"/>
      <c r="Q119" s="103"/>
      <c r="R119" s="103" t="str">
        <f t="shared" si="10"/>
        <v/>
      </c>
      <c r="S119" s="106"/>
    </row>
    <row r="120" spans="1:19" ht="25.5" customHeight="1" x14ac:dyDescent="0.2">
      <c r="A120" s="3" t="str">
        <f>CONCATENATE(COUNTIF($E120:E$156,E120),E120)</f>
        <v>0</v>
      </c>
      <c r="B120" s="6"/>
      <c r="C120" s="10"/>
      <c r="D120" s="73"/>
      <c r="E120" s="74"/>
      <c r="F120" s="75"/>
      <c r="G120" s="7"/>
      <c r="H120" s="7"/>
      <c r="I120" s="7"/>
      <c r="J120" s="7" t="str">
        <f>IFERROR(LOOKUP($G120,'قائمة اسعار'!A$2:A$5,'قائمة اسعار'!B$2:B$5),"")</f>
        <v/>
      </c>
      <c r="K120" s="7" t="str">
        <f>IFERROR(LOOKUP($G120,'قائمة اسعار'!$A$2:$A$5,'قائمة اسعار'!$E$2:$E$5),"")</f>
        <v/>
      </c>
      <c r="L120" s="76" t="str">
        <f>IFERROR(LOOKUP($G120,'قائمة اسعار'!$A$2:$A$5,'قائمة اسعار'!$D$2:$D$5),"")</f>
        <v/>
      </c>
      <c r="M120" s="7" t="str">
        <f t="shared" si="8"/>
        <v/>
      </c>
      <c r="N120" s="77" t="str">
        <f t="shared" si="9"/>
        <v/>
      </c>
      <c r="O120" s="78"/>
      <c r="P120" s="79"/>
      <c r="Q120" s="77"/>
      <c r="R120" s="77" t="str">
        <f t="shared" si="10"/>
        <v/>
      </c>
      <c r="S120" s="80"/>
    </row>
    <row r="121" spans="1:19" ht="25.5" customHeight="1" x14ac:dyDescent="0.2">
      <c r="A121" s="3" t="str">
        <f>CONCATENATE(COUNTIF($E121:E$156,E121),E121)</f>
        <v>0</v>
      </c>
      <c r="B121" s="6"/>
      <c r="C121" s="10"/>
      <c r="D121" s="99"/>
      <c r="E121" s="100"/>
      <c r="F121" s="101"/>
      <c r="G121" s="102"/>
      <c r="H121" s="102"/>
      <c r="I121" s="102"/>
      <c r="J121" s="102" t="str">
        <f>IFERROR(LOOKUP($G121,'قائمة اسعار'!A$2:A$5,'قائمة اسعار'!B$2:B$5),"")</f>
        <v/>
      </c>
      <c r="K121" s="102" t="str">
        <f>IFERROR(LOOKUP($G121,'قائمة اسعار'!$A$2:$A$5,'قائمة اسعار'!$E$2:$E$5),"")</f>
        <v/>
      </c>
      <c r="L121" s="102" t="str">
        <f>IFERROR(LOOKUP($G121,'قائمة اسعار'!$A$2:$A$5,'قائمة اسعار'!$D$2:$D$5),"")</f>
        <v/>
      </c>
      <c r="M121" s="102" t="str">
        <f t="shared" si="8"/>
        <v/>
      </c>
      <c r="N121" s="103" t="str">
        <f t="shared" si="9"/>
        <v/>
      </c>
      <c r="O121" s="104"/>
      <c r="P121" s="105"/>
      <c r="Q121" s="103"/>
      <c r="R121" s="103" t="str">
        <f t="shared" si="10"/>
        <v/>
      </c>
      <c r="S121" s="106"/>
    </row>
    <row r="122" spans="1:19" ht="25.5" customHeight="1" x14ac:dyDescent="0.2">
      <c r="A122" s="3" t="str">
        <f>CONCATENATE(COUNTIF($E122:E$156,E122),E122)</f>
        <v>0</v>
      </c>
      <c r="B122" s="6"/>
      <c r="C122" s="10"/>
      <c r="D122" s="73"/>
      <c r="E122" s="74"/>
      <c r="F122" s="75"/>
      <c r="G122" s="7"/>
      <c r="H122" s="7"/>
      <c r="I122" s="7"/>
      <c r="J122" s="7" t="str">
        <f>IFERROR(LOOKUP($G122,'قائمة اسعار'!A$2:A$5,'قائمة اسعار'!B$2:B$5),"")</f>
        <v/>
      </c>
      <c r="K122" s="7" t="str">
        <f>IFERROR(LOOKUP($G122,'قائمة اسعار'!$A$2:$A$5,'قائمة اسعار'!$E$2:$E$5),"")</f>
        <v/>
      </c>
      <c r="L122" s="76" t="str">
        <f>IFERROR(LOOKUP($G122,'قائمة اسعار'!$A$2:$A$5,'قائمة اسعار'!$D$2:$D$5),"")</f>
        <v/>
      </c>
      <c r="M122" s="7" t="str">
        <f t="shared" si="8"/>
        <v/>
      </c>
      <c r="N122" s="77" t="str">
        <f t="shared" si="9"/>
        <v/>
      </c>
      <c r="O122" s="78"/>
      <c r="P122" s="79"/>
      <c r="Q122" s="77"/>
      <c r="R122" s="77" t="str">
        <f t="shared" si="10"/>
        <v/>
      </c>
      <c r="S122" s="80"/>
    </row>
    <row r="123" spans="1:19" ht="25.5" customHeight="1" x14ac:dyDescent="0.2">
      <c r="A123" s="3" t="str">
        <f>CONCATENATE(COUNTIF($E123:E$156,E123),E123)</f>
        <v>0</v>
      </c>
      <c r="B123" s="6"/>
      <c r="C123" s="10"/>
      <c r="D123" s="99"/>
      <c r="E123" s="100"/>
      <c r="F123" s="101"/>
      <c r="G123" s="102"/>
      <c r="H123" s="102"/>
      <c r="I123" s="102"/>
      <c r="J123" s="102" t="str">
        <f>IFERROR(LOOKUP($G123,'قائمة اسعار'!A$2:A$5,'قائمة اسعار'!B$2:B$5),"")</f>
        <v/>
      </c>
      <c r="K123" s="102" t="str">
        <f>IFERROR(LOOKUP($G123,'قائمة اسعار'!$A$2:$A$5,'قائمة اسعار'!$E$2:$E$5),"")</f>
        <v/>
      </c>
      <c r="L123" s="102" t="str">
        <f>IFERROR(LOOKUP($G123,'قائمة اسعار'!$A$2:$A$5,'قائمة اسعار'!$D$2:$D$5),"")</f>
        <v/>
      </c>
      <c r="M123" s="102" t="str">
        <f t="shared" si="8"/>
        <v/>
      </c>
      <c r="N123" s="103" t="str">
        <f t="shared" si="9"/>
        <v/>
      </c>
      <c r="O123" s="104"/>
      <c r="P123" s="105"/>
      <c r="Q123" s="103"/>
      <c r="R123" s="103" t="str">
        <f t="shared" si="10"/>
        <v/>
      </c>
      <c r="S123" s="106"/>
    </row>
    <row r="124" spans="1:19" ht="25.5" customHeight="1" x14ac:dyDescent="0.2">
      <c r="A124" s="3" t="str">
        <f>CONCATENATE(COUNTIF($E124:E$156,E124),E124)</f>
        <v>0</v>
      </c>
      <c r="B124" s="6"/>
      <c r="C124" s="10"/>
      <c r="D124" s="73"/>
      <c r="E124" s="74"/>
      <c r="F124" s="75"/>
      <c r="G124" s="7"/>
      <c r="H124" s="7"/>
      <c r="I124" s="7"/>
      <c r="J124" s="7" t="str">
        <f>IFERROR(LOOKUP($G124,'قائمة اسعار'!A$2:A$5,'قائمة اسعار'!B$2:B$5),"")</f>
        <v/>
      </c>
      <c r="K124" s="7" t="str">
        <f>IFERROR(LOOKUP($G124,'قائمة اسعار'!$A$2:$A$5,'قائمة اسعار'!$E$2:$E$5),"")</f>
        <v/>
      </c>
      <c r="L124" s="76" t="str">
        <f>IFERROR(LOOKUP($G124,'قائمة اسعار'!$A$2:$A$5,'قائمة اسعار'!$D$2:$D$5),"")</f>
        <v/>
      </c>
      <c r="M124" s="7" t="str">
        <f t="shared" si="8"/>
        <v/>
      </c>
      <c r="N124" s="77" t="str">
        <f t="shared" si="9"/>
        <v/>
      </c>
      <c r="O124" s="78"/>
      <c r="P124" s="79"/>
      <c r="Q124" s="77"/>
      <c r="R124" s="77" t="str">
        <f t="shared" si="10"/>
        <v/>
      </c>
      <c r="S124" s="80"/>
    </row>
    <row r="125" spans="1:19" ht="25.5" customHeight="1" x14ac:dyDescent="0.2">
      <c r="A125" s="3" t="str">
        <f>CONCATENATE(COUNTIF($E125:E$156,E125),E125)</f>
        <v>0</v>
      </c>
      <c r="B125" s="6"/>
      <c r="C125" s="10"/>
      <c r="D125" s="99"/>
      <c r="E125" s="100"/>
      <c r="F125" s="101"/>
      <c r="G125" s="102"/>
      <c r="H125" s="102"/>
      <c r="I125" s="102"/>
      <c r="J125" s="102" t="str">
        <f>IFERROR(LOOKUP($G125,'قائمة اسعار'!A$2:A$5,'قائمة اسعار'!B$2:B$5),"")</f>
        <v/>
      </c>
      <c r="K125" s="102" t="str">
        <f>IFERROR(LOOKUP($G125,'قائمة اسعار'!$A$2:$A$5,'قائمة اسعار'!$E$2:$E$5),"")</f>
        <v/>
      </c>
      <c r="L125" s="102" t="str">
        <f>IFERROR(LOOKUP($G125,'قائمة اسعار'!$A$2:$A$5,'قائمة اسعار'!$D$2:$D$5),"")</f>
        <v/>
      </c>
      <c r="M125" s="102" t="str">
        <f t="shared" si="8"/>
        <v/>
      </c>
      <c r="N125" s="103" t="str">
        <f t="shared" si="9"/>
        <v/>
      </c>
      <c r="O125" s="104"/>
      <c r="P125" s="105"/>
      <c r="Q125" s="103"/>
      <c r="R125" s="103" t="str">
        <f t="shared" si="10"/>
        <v/>
      </c>
      <c r="S125" s="106"/>
    </row>
    <row r="126" spans="1:19" ht="25.5" customHeight="1" x14ac:dyDescent="0.2">
      <c r="A126" s="3" t="str">
        <f>CONCATENATE(COUNTIF($E126:E$156,E126),E126)</f>
        <v>0</v>
      </c>
      <c r="B126" s="6"/>
      <c r="C126" s="10"/>
      <c r="D126" s="73"/>
      <c r="E126" s="74"/>
      <c r="F126" s="75"/>
      <c r="G126" s="7"/>
      <c r="H126" s="7"/>
      <c r="I126" s="7"/>
      <c r="J126" s="7" t="str">
        <f>IFERROR(LOOKUP($G126,'قائمة اسعار'!A$2:A$5,'قائمة اسعار'!B$2:B$5),"")</f>
        <v/>
      </c>
      <c r="K126" s="7" t="str">
        <f>IFERROR(LOOKUP($G126,'قائمة اسعار'!$A$2:$A$5,'قائمة اسعار'!$E$2:$E$5),"")</f>
        <v/>
      </c>
      <c r="L126" s="76" t="str">
        <f>IFERROR(LOOKUP($G126,'قائمة اسعار'!$A$2:$A$5,'قائمة اسعار'!$D$2:$D$5),"")</f>
        <v/>
      </c>
      <c r="M126" s="7" t="str">
        <f t="shared" si="8"/>
        <v/>
      </c>
      <c r="N126" s="77" t="str">
        <f t="shared" si="9"/>
        <v/>
      </c>
      <c r="O126" s="78"/>
      <c r="P126" s="79"/>
      <c r="Q126" s="77"/>
      <c r="R126" s="77" t="str">
        <f t="shared" si="10"/>
        <v/>
      </c>
      <c r="S126" s="80"/>
    </row>
    <row r="127" spans="1:19" ht="25.5" customHeight="1" x14ac:dyDescent="0.2">
      <c r="A127" s="3" t="str">
        <f>CONCATENATE(COUNTIF($E127:E$156,E127),E127)</f>
        <v>0</v>
      </c>
      <c r="B127" s="6"/>
      <c r="C127" s="10"/>
      <c r="D127" s="99"/>
      <c r="E127" s="100"/>
      <c r="F127" s="101"/>
      <c r="G127" s="102"/>
      <c r="H127" s="102"/>
      <c r="I127" s="102"/>
      <c r="J127" s="102" t="str">
        <f>IFERROR(LOOKUP($G127,'قائمة اسعار'!A$2:A$5,'قائمة اسعار'!B$2:B$5),"")</f>
        <v/>
      </c>
      <c r="K127" s="102" t="str">
        <f>IFERROR(LOOKUP($G127,'قائمة اسعار'!$A$2:$A$5,'قائمة اسعار'!$E$2:$E$5),"")</f>
        <v/>
      </c>
      <c r="L127" s="102" t="str">
        <f>IFERROR(LOOKUP($G127,'قائمة اسعار'!$A$2:$A$5,'قائمة اسعار'!$D$2:$D$5),"")</f>
        <v/>
      </c>
      <c r="M127" s="102" t="str">
        <f t="shared" si="8"/>
        <v/>
      </c>
      <c r="N127" s="103" t="str">
        <f t="shared" si="9"/>
        <v/>
      </c>
      <c r="O127" s="104"/>
      <c r="P127" s="105"/>
      <c r="Q127" s="103"/>
      <c r="R127" s="103" t="str">
        <f t="shared" si="10"/>
        <v/>
      </c>
      <c r="S127" s="106"/>
    </row>
    <row r="128" spans="1:19" ht="25.5" customHeight="1" x14ac:dyDescent="0.2">
      <c r="A128" s="3" t="str">
        <f>CONCATENATE(COUNTIF($E128:E$156,E128),E128)</f>
        <v>0</v>
      </c>
      <c r="B128" s="6"/>
      <c r="C128" s="10"/>
      <c r="D128" s="73"/>
      <c r="E128" s="74"/>
      <c r="F128" s="75"/>
      <c r="G128" s="7"/>
      <c r="H128" s="7"/>
      <c r="I128" s="7"/>
      <c r="J128" s="7" t="str">
        <f>IFERROR(LOOKUP($G128,'قائمة اسعار'!A$2:A$5,'قائمة اسعار'!B$2:B$5),"")</f>
        <v/>
      </c>
      <c r="K128" s="7" t="str">
        <f>IFERROR(LOOKUP($G128,'قائمة اسعار'!$A$2:$A$5,'قائمة اسعار'!$E$2:$E$5),"")</f>
        <v/>
      </c>
      <c r="L128" s="76" t="str">
        <f>IFERROR(LOOKUP($G128,'قائمة اسعار'!$A$2:$A$5,'قائمة اسعار'!$D$2:$D$5),"")</f>
        <v/>
      </c>
      <c r="M128" s="7" t="str">
        <f t="shared" si="8"/>
        <v/>
      </c>
      <c r="N128" s="77" t="str">
        <f t="shared" si="9"/>
        <v/>
      </c>
      <c r="O128" s="78"/>
      <c r="P128" s="79"/>
      <c r="Q128" s="77"/>
      <c r="R128" s="77" t="str">
        <f t="shared" si="10"/>
        <v/>
      </c>
      <c r="S128" s="80"/>
    </row>
    <row r="129" spans="1:19" ht="25.5" customHeight="1" x14ac:dyDescent="0.2">
      <c r="A129" s="3" t="str">
        <f>CONCATENATE(COUNTIF($E129:E$156,E129),E129)</f>
        <v>0</v>
      </c>
      <c r="B129" s="6"/>
      <c r="C129" s="10"/>
      <c r="D129" s="99"/>
      <c r="E129" s="100"/>
      <c r="F129" s="101"/>
      <c r="G129" s="102"/>
      <c r="H129" s="102"/>
      <c r="I129" s="102"/>
      <c r="J129" s="102" t="str">
        <f>IFERROR(LOOKUP($G129,'قائمة اسعار'!A$2:A$5,'قائمة اسعار'!B$2:B$5),"")</f>
        <v/>
      </c>
      <c r="K129" s="102" t="str">
        <f>IFERROR(LOOKUP($G129,'قائمة اسعار'!$A$2:$A$5,'قائمة اسعار'!$E$2:$E$5),"")</f>
        <v/>
      </c>
      <c r="L129" s="102" t="str">
        <f>IFERROR(LOOKUP($G129,'قائمة اسعار'!$A$2:$A$5,'قائمة اسعار'!$D$2:$D$5),"")</f>
        <v/>
      </c>
      <c r="M129" s="102" t="str">
        <f t="shared" si="8"/>
        <v/>
      </c>
      <c r="N129" s="103" t="str">
        <f t="shared" si="9"/>
        <v/>
      </c>
      <c r="O129" s="104"/>
      <c r="P129" s="105"/>
      <c r="Q129" s="103"/>
      <c r="R129" s="103" t="str">
        <f t="shared" si="10"/>
        <v/>
      </c>
      <c r="S129" s="106"/>
    </row>
    <row r="130" spans="1:19" ht="25.5" customHeight="1" x14ac:dyDescent="0.2">
      <c r="A130" s="3" t="str">
        <f>CONCATENATE(COUNTIF($E130:E$156,E130),E130)</f>
        <v>0</v>
      </c>
      <c r="B130" s="6"/>
      <c r="C130" s="10"/>
      <c r="D130" s="73"/>
      <c r="E130" s="74"/>
      <c r="F130" s="75"/>
      <c r="G130" s="7"/>
      <c r="H130" s="7"/>
      <c r="I130" s="7"/>
      <c r="J130" s="7" t="str">
        <f>IFERROR(LOOKUP($G130,'قائمة اسعار'!A$2:A$5,'قائمة اسعار'!B$2:B$5),"")</f>
        <v/>
      </c>
      <c r="K130" s="7" t="str">
        <f>IFERROR(LOOKUP($G130,'قائمة اسعار'!$A$2:$A$5,'قائمة اسعار'!$E$2:$E$5),"")</f>
        <v/>
      </c>
      <c r="L130" s="76" t="str">
        <f>IFERROR(LOOKUP($G130,'قائمة اسعار'!$A$2:$A$5,'قائمة اسعار'!$D$2:$D$5),"")</f>
        <v/>
      </c>
      <c r="M130" s="7" t="str">
        <f t="shared" si="8"/>
        <v/>
      </c>
      <c r="N130" s="77" t="str">
        <f t="shared" si="9"/>
        <v/>
      </c>
      <c r="O130" s="78"/>
      <c r="P130" s="79"/>
      <c r="Q130" s="77"/>
      <c r="R130" s="77" t="str">
        <f t="shared" si="10"/>
        <v/>
      </c>
      <c r="S130" s="80"/>
    </row>
    <row r="131" spans="1:19" ht="25.5" customHeight="1" x14ac:dyDescent="0.2">
      <c r="A131" s="3" t="str">
        <f>CONCATENATE(COUNTIF($E131:E$156,E131),E131)</f>
        <v>0</v>
      </c>
      <c r="B131" s="6"/>
      <c r="C131" s="10"/>
      <c r="D131" s="99"/>
      <c r="E131" s="100"/>
      <c r="F131" s="101"/>
      <c r="G131" s="102"/>
      <c r="H131" s="102"/>
      <c r="I131" s="102"/>
      <c r="J131" s="102" t="str">
        <f>IFERROR(LOOKUP($G131,'قائمة اسعار'!A$2:A$5,'قائمة اسعار'!B$2:B$5),"")</f>
        <v/>
      </c>
      <c r="K131" s="102" t="str">
        <f>IFERROR(LOOKUP($G131,'قائمة اسعار'!$A$2:$A$5,'قائمة اسعار'!$E$2:$E$5),"")</f>
        <v/>
      </c>
      <c r="L131" s="102" t="str">
        <f>IFERROR(LOOKUP($G131,'قائمة اسعار'!$A$2:$A$5,'قائمة اسعار'!$D$2:$D$5),"")</f>
        <v/>
      </c>
      <c r="M131" s="102" t="str">
        <f t="shared" si="8"/>
        <v/>
      </c>
      <c r="N131" s="103" t="str">
        <f t="shared" si="9"/>
        <v/>
      </c>
      <c r="O131" s="104"/>
      <c r="P131" s="105"/>
      <c r="Q131" s="103"/>
      <c r="R131" s="103" t="str">
        <f t="shared" si="10"/>
        <v/>
      </c>
      <c r="S131" s="106"/>
    </row>
    <row r="132" spans="1:19" ht="25.5" customHeight="1" x14ac:dyDescent="0.2">
      <c r="A132" s="3" t="str">
        <f>CONCATENATE(COUNTIF($E132:E$156,E132),E132)</f>
        <v>0</v>
      </c>
      <c r="B132" s="6"/>
      <c r="C132" s="10"/>
      <c r="D132" s="73"/>
      <c r="E132" s="74"/>
      <c r="F132" s="75"/>
      <c r="G132" s="7"/>
      <c r="H132" s="7"/>
      <c r="I132" s="7"/>
      <c r="J132" s="7" t="str">
        <f>IFERROR(LOOKUP($G132,'قائمة اسعار'!A$2:A$5,'قائمة اسعار'!B$2:B$5),"")</f>
        <v/>
      </c>
      <c r="K132" s="7" t="str">
        <f>IFERROR(LOOKUP($G132,'قائمة اسعار'!$A$2:$A$5,'قائمة اسعار'!$E$2:$E$5),"")</f>
        <v/>
      </c>
      <c r="L132" s="76" t="str">
        <f>IFERROR(LOOKUP($G132,'قائمة اسعار'!$A$2:$A$5,'قائمة اسعار'!$D$2:$D$5),"")</f>
        <v/>
      </c>
      <c r="M132" s="7" t="str">
        <f t="shared" ref="M132:M195" si="11">IFERROR($H132*$L132,"")</f>
        <v/>
      </c>
      <c r="N132" s="77" t="str">
        <f t="shared" ref="N132:N195" si="12">IFERROR(($M132-15%*$M132)-5%*($M132-15%*$M132),"")</f>
        <v/>
      </c>
      <c r="O132" s="78"/>
      <c r="P132" s="79"/>
      <c r="Q132" s="77"/>
      <c r="R132" s="77" t="str">
        <f t="shared" ref="R132:R195" si="13">IFERROR($N132-$P132-$Q132,"")</f>
        <v/>
      </c>
      <c r="S132" s="80"/>
    </row>
    <row r="133" spans="1:19" ht="25.5" customHeight="1" x14ac:dyDescent="0.2">
      <c r="A133" s="3" t="str">
        <f>CONCATENATE(COUNTIF($E133:E$156,E133),E133)</f>
        <v>0</v>
      </c>
      <c r="B133" s="6"/>
      <c r="C133" s="10"/>
      <c r="D133" s="99"/>
      <c r="E133" s="100"/>
      <c r="F133" s="101"/>
      <c r="G133" s="102"/>
      <c r="H133" s="102"/>
      <c r="I133" s="102"/>
      <c r="J133" s="102" t="str">
        <f>IFERROR(LOOKUP($G133,'قائمة اسعار'!A$2:A$5,'قائمة اسعار'!B$2:B$5),"")</f>
        <v/>
      </c>
      <c r="K133" s="102" t="str">
        <f>IFERROR(LOOKUP($G133,'قائمة اسعار'!$A$2:$A$5,'قائمة اسعار'!$E$2:$E$5),"")</f>
        <v/>
      </c>
      <c r="L133" s="102" t="str">
        <f>IFERROR(LOOKUP($G133,'قائمة اسعار'!$A$2:$A$5,'قائمة اسعار'!$D$2:$D$5),"")</f>
        <v/>
      </c>
      <c r="M133" s="102" t="str">
        <f t="shared" si="11"/>
        <v/>
      </c>
      <c r="N133" s="103" t="str">
        <f t="shared" si="12"/>
        <v/>
      </c>
      <c r="O133" s="104"/>
      <c r="P133" s="105"/>
      <c r="Q133" s="103"/>
      <c r="R133" s="103" t="str">
        <f t="shared" si="13"/>
        <v/>
      </c>
      <c r="S133" s="106"/>
    </row>
    <row r="134" spans="1:19" ht="25.5" customHeight="1" x14ac:dyDescent="0.2">
      <c r="A134" s="3" t="str">
        <f>CONCATENATE(COUNTIF($E134:E$156,E134),E134)</f>
        <v>0</v>
      </c>
      <c r="B134" s="6"/>
      <c r="C134" s="10"/>
      <c r="D134" s="73"/>
      <c r="E134" s="74"/>
      <c r="F134" s="75"/>
      <c r="G134" s="7"/>
      <c r="H134" s="7"/>
      <c r="I134" s="7"/>
      <c r="J134" s="7" t="str">
        <f>IFERROR(LOOKUP($G134,'قائمة اسعار'!A$2:A$5,'قائمة اسعار'!B$2:B$5),"")</f>
        <v/>
      </c>
      <c r="K134" s="7" t="str">
        <f>IFERROR(LOOKUP($G134,'قائمة اسعار'!$A$2:$A$5,'قائمة اسعار'!$E$2:$E$5),"")</f>
        <v/>
      </c>
      <c r="L134" s="76" t="str">
        <f>IFERROR(LOOKUP($G134,'قائمة اسعار'!$A$2:$A$5,'قائمة اسعار'!$D$2:$D$5),"")</f>
        <v/>
      </c>
      <c r="M134" s="7" t="str">
        <f t="shared" si="11"/>
        <v/>
      </c>
      <c r="N134" s="77" t="str">
        <f t="shared" si="12"/>
        <v/>
      </c>
      <c r="O134" s="78"/>
      <c r="P134" s="79"/>
      <c r="Q134" s="77"/>
      <c r="R134" s="77" t="str">
        <f t="shared" si="13"/>
        <v/>
      </c>
      <c r="S134" s="80"/>
    </row>
    <row r="135" spans="1:19" ht="25.5" customHeight="1" x14ac:dyDescent="0.2">
      <c r="A135" s="3" t="str">
        <f>CONCATENATE(COUNTIF($E135:E$156,E135),E135)</f>
        <v>0</v>
      </c>
      <c r="B135" s="6"/>
      <c r="C135" s="10"/>
      <c r="D135" s="99"/>
      <c r="E135" s="100"/>
      <c r="F135" s="101"/>
      <c r="G135" s="102"/>
      <c r="H135" s="102"/>
      <c r="I135" s="102"/>
      <c r="J135" s="102" t="str">
        <f>IFERROR(LOOKUP($G135,'قائمة اسعار'!A$2:A$5,'قائمة اسعار'!B$2:B$5),"")</f>
        <v/>
      </c>
      <c r="K135" s="102" t="str">
        <f>IFERROR(LOOKUP($G135,'قائمة اسعار'!$A$2:$A$5,'قائمة اسعار'!$E$2:$E$5),"")</f>
        <v/>
      </c>
      <c r="L135" s="102" t="str">
        <f>IFERROR(LOOKUP($G135,'قائمة اسعار'!$A$2:$A$5,'قائمة اسعار'!$D$2:$D$5),"")</f>
        <v/>
      </c>
      <c r="M135" s="102" t="str">
        <f t="shared" si="11"/>
        <v/>
      </c>
      <c r="N135" s="103" t="str">
        <f t="shared" si="12"/>
        <v/>
      </c>
      <c r="O135" s="104"/>
      <c r="P135" s="105"/>
      <c r="Q135" s="103"/>
      <c r="R135" s="103" t="str">
        <f t="shared" si="13"/>
        <v/>
      </c>
      <c r="S135" s="106"/>
    </row>
    <row r="136" spans="1:19" ht="25.5" customHeight="1" x14ac:dyDescent="0.2">
      <c r="A136" s="3" t="str">
        <f>CONCATENATE(COUNTIF($E136:E$156,E136),E136)</f>
        <v>0</v>
      </c>
      <c r="B136" s="6"/>
      <c r="C136" s="10"/>
      <c r="D136" s="73"/>
      <c r="E136" s="74"/>
      <c r="F136" s="75"/>
      <c r="G136" s="7"/>
      <c r="H136" s="7"/>
      <c r="I136" s="7"/>
      <c r="J136" s="7" t="str">
        <f>IFERROR(LOOKUP($G136,'قائمة اسعار'!A$2:A$5,'قائمة اسعار'!B$2:B$5),"")</f>
        <v/>
      </c>
      <c r="K136" s="7" t="str">
        <f>IFERROR(LOOKUP($G136,'قائمة اسعار'!$A$2:$A$5,'قائمة اسعار'!$E$2:$E$5),"")</f>
        <v/>
      </c>
      <c r="L136" s="76" t="str">
        <f>IFERROR(LOOKUP($G136,'قائمة اسعار'!$A$2:$A$5,'قائمة اسعار'!$D$2:$D$5),"")</f>
        <v/>
      </c>
      <c r="M136" s="7" t="str">
        <f t="shared" si="11"/>
        <v/>
      </c>
      <c r="N136" s="77" t="str">
        <f t="shared" si="12"/>
        <v/>
      </c>
      <c r="O136" s="78"/>
      <c r="P136" s="79"/>
      <c r="Q136" s="77"/>
      <c r="R136" s="77" t="str">
        <f t="shared" si="13"/>
        <v/>
      </c>
      <c r="S136" s="80"/>
    </row>
    <row r="137" spans="1:19" ht="25.5" customHeight="1" x14ac:dyDescent="0.2">
      <c r="A137" s="3" t="str">
        <f>CONCATENATE(COUNTIF($E137:E$156,E137),E137)</f>
        <v>0</v>
      </c>
      <c r="B137" s="6"/>
      <c r="C137" s="10"/>
      <c r="D137" s="99"/>
      <c r="E137" s="100"/>
      <c r="F137" s="101"/>
      <c r="G137" s="102"/>
      <c r="H137" s="102"/>
      <c r="I137" s="102"/>
      <c r="J137" s="102" t="str">
        <f>IFERROR(LOOKUP($G137,'قائمة اسعار'!A$2:A$5,'قائمة اسعار'!B$2:B$5),"")</f>
        <v/>
      </c>
      <c r="K137" s="102" t="str">
        <f>IFERROR(LOOKUP($G137,'قائمة اسعار'!$A$2:$A$5,'قائمة اسعار'!$E$2:$E$5),"")</f>
        <v/>
      </c>
      <c r="L137" s="102" t="str">
        <f>IFERROR(LOOKUP($G137,'قائمة اسعار'!$A$2:$A$5,'قائمة اسعار'!$D$2:$D$5),"")</f>
        <v/>
      </c>
      <c r="M137" s="102" t="str">
        <f t="shared" si="11"/>
        <v/>
      </c>
      <c r="N137" s="103" t="str">
        <f t="shared" si="12"/>
        <v/>
      </c>
      <c r="O137" s="104"/>
      <c r="P137" s="105"/>
      <c r="Q137" s="103"/>
      <c r="R137" s="103" t="str">
        <f t="shared" si="13"/>
        <v/>
      </c>
      <c r="S137" s="106"/>
    </row>
    <row r="138" spans="1:19" ht="25.5" customHeight="1" x14ac:dyDescent="0.2">
      <c r="A138" s="3" t="str">
        <f>CONCATENATE(COUNTIF($E138:E$156,E138),E138)</f>
        <v>0</v>
      </c>
      <c r="B138" s="6"/>
      <c r="C138" s="10"/>
      <c r="D138" s="73"/>
      <c r="E138" s="74"/>
      <c r="F138" s="75"/>
      <c r="G138" s="7"/>
      <c r="H138" s="7"/>
      <c r="I138" s="7"/>
      <c r="J138" s="7" t="str">
        <f>IFERROR(LOOKUP($G138,'قائمة اسعار'!A$2:A$5,'قائمة اسعار'!B$2:B$5),"")</f>
        <v/>
      </c>
      <c r="K138" s="7" t="str">
        <f>IFERROR(LOOKUP($G138,'قائمة اسعار'!$A$2:$A$5,'قائمة اسعار'!$E$2:$E$5),"")</f>
        <v/>
      </c>
      <c r="L138" s="76" t="str">
        <f>IFERROR(LOOKUP($G138,'قائمة اسعار'!$A$2:$A$5,'قائمة اسعار'!$D$2:$D$5),"")</f>
        <v/>
      </c>
      <c r="M138" s="7" t="str">
        <f t="shared" si="11"/>
        <v/>
      </c>
      <c r="N138" s="77" t="str">
        <f t="shared" si="12"/>
        <v/>
      </c>
      <c r="O138" s="78"/>
      <c r="P138" s="79"/>
      <c r="Q138" s="77"/>
      <c r="R138" s="77" t="str">
        <f t="shared" si="13"/>
        <v/>
      </c>
      <c r="S138" s="80"/>
    </row>
    <row r="139" spans="1:19" ht="25.5" customHeight="1" x14ac:dyDescent="0.2">
      <c r="A139" s="3" t="str">
        <f>CONCATENATE(COUNTIF($E139:E$156,E139),E139)</f>
        <v>0</v>
      </c>
      <c r="B139" s="6"/>
      <c r="C139" s="10"/>
      <c r="D139" s="99"/>
      <c r="E139" s="100"/>
      <c r="F139" s="101"/>
      <c r="G139" s="102"/>
      <c r="H139" s="102"/>
      <c r="I139" s="102"/>
      <c r="J139" s="102" t="str">
        <f>IFERROR(LOOKUP($G139,'قائمة اسعار'!A$2:A$5,'قائمة اسعار'!B$2:B$5),"")</f>
        <v/>
      </c>
      <c r="K139" s="102" t="str">
        <f>IFERROR(LOOKUP($G139,'قائمة اسعار'!$A$2:$A$5,'قائمة اسعار'!$E$2:$E$5),"")</f>
        <v/>
      </c>
      <c r="L139" s="102" t="str">
        <f>IFERROR(LOOKUP($G139,'قائمة اسعار'!$A$2:$A$5,'قائمة اسعار'!$D$2:$D$5),"")</f>
        <v/>
      </c>
      <c r="M139" s="102" t="str">
        <f t="shared" si="11"/>
        <v/>
      </c>
      <c r="N139" s="103" t="str">
        <f t="shared" si="12"/>
        <v/>
      </c>
      <c r="O139" s="104"/>
      <c r="P139" s="105"/>
      <c r="Q139" s="103"/>
      <c r="R139" s="103" t="str">
        <f t="shared" si="13"/>
        <v/>
      </c>
      <c r="S139" s="106"/>
    </row>
    <row r="140" spans="1:19" ht="25.5" customHeight="1" x14ac:dyDescent="0.2">
      <c r="A140" s="3" t="str">
        <f>CONCATENATE(COUNTIF($E140:E$156,E140),E140)</f>
        <v>0</v>
      </c>
      <c r="B140" s="6"/>
      <c r="C140" s="10"/>
      <c r="D140" s="73"/>
      <c r="E140" s="74"/>
      <c r="F140" s="75"/>
      <c r="G140" s="7"/>
      <c r="H140" s="7"/>
      <c r="I140" s="7"/>
      <c r="J140" s="7" t="str">
        <f>IFERROR(LOOKUP($G140,'قائمة اسعار'!A$2:A$5,'قائمة اسعار'!B$2:B$5),"")</f>
        <v/>
      </c>
      <c r="K140" s="7" t="str">
        <f>IFERROR(LOOKUP($G140,'قائمة اسعار'!$A$2:$A$5,'قائمة اسعار'!$E$2:$E$5),"")</f>
        <v/>
      </c>
      <c r="L140" s="76" t="str">
        <f>IFERROR(LOOKUP($G140,'قائمة اسعار'!$A$2:$A$5,'قائمة اسعار'!$D$2:$D$5),"")</f>
        <v/>
      </c>
      <c r="M140" s="7" t="str">
        <f t="shared" si="11"/>
        <v/>
      </c>
      <c r="N140" s="77" t="str">
        <f t="shared" si="12"/>
        <v/>
      </c>
      <c r="O140" s="78"/>
      <c r="P140" s="79"/>
      <c r="Q140" s="77"/>
      <c r="R140" s="77" t="str">
        <f t="shared" si="13"/>
        <v/>
      </c>
      <c r="S140" s="80"/>
    </row>
    <row r="141" spans="1:19" ht="25.5" customHeight="1" x14ac:dyDescent="0.2">
      <c r="A141" s="3" t="str">
        <f>CONCATENATE(COUNTIF($E141:E$156,E141),E141)</f>
        <v>0</v>
      </c>
      <c r="B141" s="6"/>
      <c r="C141" s="10"/>
      <c r="D141" s="99"/>
      <c r="E141" s="100"/>
      <c r="F141" s="101"/>
      <c r="G141" s="102"/>
      <c r="H141" s="102"/>
      <c r="I141" s="102"/>
      <c r="J141" s="102" t="str">
        <f>IFERROR(LOOKUP($G141,'قائمة اسعار'!A$2:A$5,'قائمة اسعار'!B$2:B$5),"")</f>
        <v/>
      </c>
      <c r="K141" s="102" t="str">
        <f>IFERROR(LOOKUP($G141,'قائمة اسعار'!$A$2:$A$5,'قائمة اسعار'!$E$2:$E$5),"")</f>
        <v/>
      </c>
      <c r="L141" s="102" t="str">
        <f>IFERROR(LOOKUP($G141,'قائمة اسعار'!$A$2:$A$5,'قائمة اسعار'!$D$2:$D$5),"")</f>
        <v/>
      </c>
      <c r="M141" s="102" t="str">
        <f t="shared" si="11"/>
        <v/>
      </c>
      <c r="N141" s="103" t="str">
        <f t="shared" si="12"/>
        <v/>
      </c>
      <c r="O141" s="104"/>
      <c r="P141" s="105"/>
      <c r="Q141" s="103"/>
      <c r="R141" s="103" t="str">
        <f t="shared" si="13"/>
        <v/>
      </c>
      <c r="S141" s="106"/>
    </row>
    <row r="142" spans="1:19" ht="25.5" customHeight="1" x14ac:dyDescent="0.2">
      <c r="A142" s="3" t="str">
        <f>CONCATENATE(COUNTIF($E142:E$156,E142),E142)</f>
        <v>0</v>
      </c>
      <c r="B142" s="6"/>
      <c r="C142" s="10"/>
      <c r="D142" s="73"/>
      <c r="E142" s="74"/>
      <c r="F142" s="75"/>
      <c r="G142" s="7"/>
      <c r="H142" s="7"/>
      <c r="I142" s="7"/>
      <c r="J142" s="7" t="str">
        <f>IFERROR(LOOKUP($G142,'قائمة اسعار'!A$2:A$5,'قائمة اسعار'!B$2:B$5),"")</f>
        <v/>
      </c>
      <c r="K142" s="7" t="str">
        <f>IFERROR(LOOKUP($G142,'قائمة اسعار'!$A$2:$A$5,'قائمة اسعار'!$E$2:$E$5),"")</f>
        <v/>
      </c>
      <c r="L142" s="76" t="str">
        <f>IFERROR(LOOKUP($G142,'قائمة اسعار'!$A$2:$A$5,'قائمة اسعار'!$D$2:$D$5),"")</f>
        <v/>
      </c>
      <c r="M142" s="7" t="str">
        <f t="shared" si="11"/>
        <v/>
      </c>
      <c r="N142" s="77" t="str">
        <f t="shared" si="12"/>
        <v/>
      </c>
      <c r="O142" s="78"/>
      <c r="P142" s="79"/>
      <c r="Q142" s="77"/>
      <c r="R142" s="77" t="str">
        <f t="shared" si="13"/>
        <v/>
      </c>
      <c r="S142" s="80"/>
    </row>
    <row r="143" spans="1:19" ht="25.5" customHeight="1" x14ac:dyDescent="0.2">
      <c r="A143" s="3" t="str">
        <f>CONCATENATE(COUNTIF($E143:E$156,E143),E143)</f>
        <v>0</v>
      </c>
      <c r="B143" s="6"/>
      <c r="C143" s="10"/>
      <c r="D143" s="99"/>
      <c r="E143" s="100"/>
      <c r="F143" s="101"/>
      <c r="G143" s="102"/>
      <c r="H143" s="102"/>
      <c r="I143" s="102"/>
      <c r="J143" s="102" t="str">
        <f>IFERROR(LOOKUP($G143,'قائمة اسعار'!A$2:A$5,'قائمة اسعار'!B$2:B$5),"")</f>
        <v/>
      </c>
      <c r="K143" s="102" t="str">
        <f>IFERROR(LOOKUP($G143,'قائمة اسعار'!$A$2:$A$5,'قائمة اسعار'!$E$2:$E$5),"")</f>
        <v/>
      </c>
      <c r="L143" s="102" t="str">
        <f>IFERROR(LOOKUP($G143,'قائمة اسعار'!$A$2:$A$5,'قائمة اسعار'!$D$2:$D$5),"")</f>
        <v/>
      </c>
      <c r="M143" s="102" t="str">
        <f t="shared" si="11"/>
        <v/>
      </c>
      <c r="N143" s="103" t="str">
        <f t="shared" si="12"/>
        <v/>
      </c>
      <c r="O143" s="104"/>
      <c r="P143" s="105"/>
      <c r="Q143" s="103"/>
      <c r="R143" s="103" t="str">
        <f t="shared" si="13"/>
        <v/>
      </c>
      <c r="S143" s="106"/>
    </row>
    <row r="144" spans="1:19" ht="25.5" customHeight="1" x14ac:dyDescent="0.2">
      <c r="A144" s="3" t="str">
        <f>CONCATENATE(COUNTIF($E144:E$156,E144),E144)</f>
        <v>0</v>
      </c>
      <c r="B144" s="6"/>
      <c r="C144" s="10"/>
      <c r="D144" s="73"/>
      <c r="E144" s="74"/>
      <c r="F144" s="75"/>
      <c r="G144" s="7"/>
      <c r="H144" s="7"/>
      <c r="I144" s="7"/>
      <c r="J144" s="7" t="str">
        <f>IFERROR(LOOKUP($G144,'قائمة اسعار'!A$2:A$5,'قائمة اسعار'!B$2:B$5),"")</f>
        <v/>
      </c>
      <c r="K144" s="7" t="str">
        <f>IFERROR(LOOKUP($G144,'قائمة اسعار'!$A$2:$A$5,'قائمة اسعار'!$E$2:$E$5),"")</f>
        <v/>
      </c>
      <c r="L144" s="76" t="str">
        <f>IFERROR(LOOKUP($G144,'قائمة اسعار'!$A$2:$A$5,'قائمة اسعار'!$D$2:$D$5),"")</f>
        <v/>
      </c>
      <c r="M144" s="7" t="str">
        <f t="shared" si="11"/>
        <v/>
      </c>
      <c r="N144" s="77" t="str">
        <f t="shared" si="12"/>
        <v/>
      </c>
      <c r="O144" s="78"/>
      <c r="P144" s="79"/>
      <c r="Q144" s="77"/>
      <c r="R144" s="77" t="str">
        <f t="shared" si="13"/>
        <v/>
      </c>
      <c r="S144" s="80"/>
    </row>
    <row r="145" spans="1:19" ht="25.5" customHeight="1" x14ac:dyDescent="0.2">
      <c r="A145" s="3" t="str">
        <f>CONCATENATE(COUNTIF($E145:E$156,E145),E145)</f>
        <v>0</v>
      </c>
      <c r="B145" s="6"/>
      <c r="C145" s="10"/>
      <c r="D145" s="99"/>
      <c r="E145" s="100"/>
      <c r="F145" s="101"/>
      <c r="G145" s="102"/>
      <c r="H145" s="102"/>
      <c r="I145" s="102"/>
      <c r="J145" s="102" t="str">
        <f>IFERROR(LOOKUP($G145,'قائمة اسعار'!A$2:A$5,'قائمة اسعار'!B$2:B$5),"")</f>
        <v/>
      </c>
      <c r="K145" s="102" t="str">
        <f>IFERROR(LOOKUP($G145,'قائمة اسعار'!$A$2:$A$5,'قائمة اسعار'!$E$2:$E$5),"")</f>
        <v/>
      </c>
      <c r="L145" s="102" t="str">
        <f>IFERROR(LOOKUP($G145,'قائمة اسعار'!$A$2:$A$5,'قائمة اسعار'!$D$2:$D$5),"")</f>
        <v/>
      </c>
      <c r="M145" s="102" t="str">
        <f t="shared" si="11"/>
        <v/>
      </c>
      <c r="N145" s="103" t="str">
        <f t="shared" si="12"/>
        <v/>
      </c>
      <c r="O145" s="104"/>
      <c r="P145" s="105"/>
      <c r="Q145" s="103"/>
      <c r="R145" s="103" t="str">
        <f t="shared" si="13"/>
        <v/>
      </c>
      <c r="S145" s="106"/>
    </row>
    <row r="146" spans="1:19" ht="25.5" customHeight="1" x14ac:dyDescent="0.2">
      <c r="A146" s="3" t="str">
        <f>CONCATENATE(COUNTIF($E146:E$156,E146),E146)</f>
        <v>0</v>
      </c>
      <c r="B146" s="6"/>
      <c r="C146" s="10"/>
      <c r="D146" s="73"/>
      <c r="E146" s="74"/>
      <c r="F146" s="75"/>
      <c r="G146" s="7"/>
      <c r="H146" s="7"/>
      <c r="I146" s="7"/>
      <c r="J146" s="7" t="str">
        <f>IFERROR(LOOKUP($G146,'قائمة اسعار'!A$2:A$5,'قائمة اسعار'!B$2:B$5),"")</f>
        <v/>
      </c>
      <c r="K146" s="7" t="str">
        <f>IFERROR(LOOKUP($G146,'قائمة اسعار'!$A$2:$A$5,'قائمة اسعار'!$E$2:$E$5),"")</f>
        <v/>
      </c>
      <c r="L146" s="76" t="str">
        <f>IFERROR(LOOKUP($G146,'قائمة اسعار'!$A$2:$A$5,'قائمة اسعار'!$D$2:$D$5),"")</f>
        <v/>
      </c>
      <c r="M146" s="7" t="str">
        <f t="shared" si="11"/>
        <v/>
      </c>
      <c r="N146" s="77" t="str">
        <f t="shared" si="12"/>
        <v/>
      </c>
      <c r="O146" s="78"/>
      <c r="P146" s="79"/>
      <c r="Q146" s="77"/>
      <c r="R146" s="77" t="str">
        <f t="shared" si="13"/>
        <v/>
      </c>
      <c r="S146" s="80"/>
    </row>
    <row r="147" spans="1:19" ht="25.5" customHeight="1" x14ac:dyDescent="0.2">
      <c r="A147" s="3" t="str">
        <f>CONCATENATE(COUNTIF($E147:E$156,E147),E147)</f>
        <v>0</v>
      </c>
      <c r="B147" s="6"/>
      <c r="C147" s="10"/>
      <c r="D147" s="99"/>
      <c r="E147" s="100"/>
      <c r="F147" s="101"/>
      <c r="G147" s="102"/>
      <c r="H147" s="102"/>
      <c r="I147" s="102"/>
      <c r="J147" s="102" t="str">
        <f>IFERROR(LOOKUP($G147,'قائمة اسعار'!A$2:A$5,'قائمة اسعار'!B$2:B$5),"")</f>
        <v/>
      </c>
      <c r="K147" s="102" t="str">
        <f>IFERROR(LOOKUP($G147,'قائمة اسعار'!$A$2:$A$5,'قائمة اسعار'!$E$2:$E$5),"")</f>
        <v/>
      </c>
      <c r="L147" s="102" t="str">
        <f>IFERROR(LOOKUP($G147,'قائمة اسعار'!$A$2:$A$5,'قائمة اسعار'!$D$2:$D$5),"")</f>
        <v/>
      </c>
      <c r="M147" s="102" t="str">
        <f t="shared" si="11"/>
        <v/>
      </c>
      <c r="N147" s="103" t="str">
        <f t="shared" si="12"/>
        <v/>
      </c>
      <c r="O147" s="104"/>
      <c r="P147" s="105"/>
      <c r="Q147" s="103"/>
      <c r="R147" s="103" t="str">
        <f t="shared" si="13"/>
        <v/>
      </c>
      <c r="S147" s="106"/>
    </row>
    <row r="148" spans="1:19" ht="25.5" customHeight="1" x14ac:dyDescent="0.2">
      <c r="A148" s="3" t="str">
        <f>CONCATENATE(COUNTIF($E148:E$156,E148),E148)</f>
        <v>0</v>
      </c>
      <c r="B148" s="6"/>
      <c r="C148" s="10"/>
      <c r="D148" s="73"/>
      <c r="E148" s="74"/>
      <c r="F148" s="75"/>
      <c r="G148" s="7"/>
      <c r="H148" s="7"/>
      <c r="I148" s="7"/>
      <c r="J148" s="7" t="str">
        <f>IFERROR(LOOKUP($G148,'قائمة اسعار'!A$2:A$5,'قائمة اسعار'!B$2:B$5),"")</f>
        <v/>
      </c>
      <c r="K148" s="7" t="str">
        <f>IFERROR(LOOKUP($G148,'قائمة اسعار'!$A$2:$A$5,'قائمة اسعار'!$E$2:$E$5),"")</f>
        <v/>
      </c>
      <c r="L148" s="76" t="str">
        <f>IFERROR(LOOKUP($G148,'قائمة اسعار'!$A$2:$A$5,'قائمة اسعار'!$D$2:$D$5),"")</f>
        <v/>
      </c>
      <c r="M148" s="7" t="str">
        <f t="shared" si="11"/>
        <v/>
      </c>
      <c r="N148" s="77" t="str">
        <f t="shared" si="12"/>
        <v/>
      </c>
      <c r="O148" s="78"/>
      <c r="P148" s="79"/>
      <c r="Q148" s="77"/>
      <c r="R148" s="77" t="str">
        <f t="shared" si="13"/>
        <v/>
      </c>
      <c r="S148" s="80"/>
    </row>
    <row r="149" spans="1:19" ht="25.5" customHeight="1" x14ac:dyDescent="0.2">
      <c r="A149" s="3" t="str">
        <f>CONCATENATE(COUNTIF($E149:E$156,E149),E149)</f>
        <v>0</v>
      </c>
      <c r="B149" s="6"/>
      <c r="C149" s="10"/>
      <c r="D149" s="99"/>
      <c r="E149" s="100"/>
      <c r="F149" s="101"/>
      <c r="G149" s="102"/>
      <c r="H149" s="102"/>
      <c r="I149" s="102"/>
      <c r="J149" s="102" t="str">
        <f>IFERROR(LOOKUP($G149,'قائمة اسعار'!A$2:A$5,'قائمة اسعار'!B$2:B$5),"")</f>
        <v/>
      </c>
      <c r="K149" s="102" t="str">
        <f>IFERROR(LOOKUP($G149,'قائمة اسعار'!$A$2:$A$5,'قائمة اسعار'!$E$2:$E$5),"")</f>
        <v/>
      </c>
      <c r="L149" s="102" t="str">
        <f>IFERROR(LOOKUP($G149,'قائمة اسعار'!$A$2:$A$5,'قائمة اسعار'!$D$2:$D$5),"")</f>
        <v/>
      </c>
      <c r="M149" s="102" t="str">
        <f t="shared" si="11"/>
        <v/>
      </c>
      <c r="N149" s="103" t="str">
        <f t="shared" si="12"/>
        <v/>
      </c>
      <c r="O149" s="104"/>
      <c r="P149" s="105"/>
      <c r="Q149" s="103"/>
      <c r="R149" s="103" t="str">
        <f t="shared" si="13"/>
        <v/>
      </c>
      <c r="S149" s="106"/>
    </row>
    <row r="150" spans="1:19" ht="25.5" customHeight="1" x14ac:dyDescent="0.2">
      <c r="A150" s="3" t="str">
        <f>CONCATENATE(COUNTIF($E150:E$156,E150),E150)</f>
        <v>0</v>
      </c>
      <c r="B150" s="6"/>
      <c r="C150" s="10"/>
      <c r="D150" s="73"/>
      <c r="E150" s="74"/>
      <c r="F150" s="75"/>
      <c r="G150" s="7"/>
      <c r="H150" s="7"/>
      <c r="I150" s="7"/>
      <c r="J150" s="7" t="str">
        <f>IFERROR(LOOKUP($G150,'قائمة اسعار'!A$2:A$5,'قائمة اسعار'!B$2:B$5),"")</f>
        <v/>
      </c>
      <c r="K150" s="7" t="str">
        <f>IFERROR(LOOKUP($G150,'قائمة اسعار'!$A$2:$A$5,'قائمة اسعار'!$E$2:$E$5),"")</f>
        <v/>
      </c>
      <c r="L150" s="76" t="str">
        <f>IFERROR(LOOKUP($G150,'قائمة اسعار'!$A$2:$A$5,'قائمة اسعار'!$D$2:$D$5),"")</f>
        <v/>
      </c>
      <c r="M150" s="7" t="str">
        <f t="shared" si="11"/>
        <v/>
      </c>
      <c r="N150" s="77" t="str">
        <f t="shared" si="12"/>
        <v/>
      </c>
      <c r="O150" s="78"/>
      <c r="P150" s="79"/>
      <c r="Q150" s="77"/>
      <c r="R150" s="77" t="str">
        <f t="shared" si="13"/>
        <v/>
      </c>
      <c r="S150" s="80"/>
    </row>
    <row r="151" spans="1:19" ht="25.5" customHeight="1" x14ac:dyDescent="0.2">
      <c r="A151" s="3" t="str">
        <f>CONCATENATE(COUNTIF($E151:E$156,E151),E151)</f>
        <v>0</v>
      </c>
      <c r="B151" s="6"/>
      <c r="C151" s="10"/>
      <c r="D151" s="99"/>
      <c r="E151" s="100"/>
      <c r="F151" s="101"/>
      <c r="G151" s="102"/>
      <c r="H151" s="102"/>
      <c r="I151" s="102"/>
      <c r="J151" s="102" t="str">
        <f>IFERROR(LOOKUP($G151,'قائمة اسعار'!A$2:A$5,'قائمة اسعار'!B$2:B$5),"")</f>
        <v/>
      </c>
      <c r="K151" s="102" t="str">
        <f>IFERROR(LOOKUP($G151,'قائمة اسعار'!$A$2:$A$5,'قائمة اسعار'!$E$2:$E$5),"")</f>
        <v/>
      </c>
      <c r="L151" s="102" t="str">
        <f>IFERROR(LOOKUP($G151,'قائمة اسعار'!$A$2:$A$5,'قائمة اسعار'!$D$2:$D$5),"")</f>
        <v/>
      </c>
      <c r="M151" s="102" t="str">
        <f t="shared" si="11"/>
        <v/>
      </c>
      <c r="N151" s="103" t="str">
        <f t="shared" si="12"/>
        <v/>
      </c>
      <c r="O151" s="104"/>
      <c r="P151" s="105"/>
      <c r="Q151" s="103"/>
      <c r="R151" s="103" t="str">
        <f t="shared" si="13"/>
        <v/>
      </c>
      <c r="S151" s="106"/>
    </row>
    <row r="152" spans="1:19" ht="25.5" customHeight="1" x14ac:dyDescent="0.2">
      <c r="A152" s="3" t="str">
        <f>CONCATENATE(COUNTIF($E152:E$156,E152),E152)</f>
        <v>0</v>
      </c>
      <c r="B152" s="6"/>
      <c r="C152" s="10"/>
      <c r="D152" s="73"/>
      <c r="E152" s="74"/>
      <c r="F152" s="75"/>
      <c r="G152" s="7"/>
      <c r="H152" s="7"/>
      <c r="I152" s="7"/>
      <c r="J152" s="7" t="str">
        <f>IFERROR(LOOKUP($G152,'قائمة اسعار'!A$2:A$5,'قائمة اسعار'!B$2:B$5),"")</f>
        <v/>
      </c>
      <c r="K152" s="7" t="str">
        <f>IFERROR(LOOKUP($G152,'قائمة اسعار'!$A$2:$A$5,'قائمة اسعار'!$E$2:$E$5),"")</f>
        <v/>
      </c>
      <c r="L152" s="76" t="str">
        <f>IFERROR(LOOKUP($G152,'قائمة اسعار'!$A$2:$A$5,'قائمة اسعار'!$D$2:$D$5),"")</f>
        <v/>
      </c>
      <c r="M152" s="7" t="str">
        <f t="shared" si="11"/>
        <v/>
      </c>
      <c r="N152" s="77" t="str">
        <f t="shared" si="12"/>
        <v/>
      </c>
      <c r="O152" s="78"/>
      <c r="P152" s="79"/>
      <c r="Q152" s="77"/>
      <c r="R152" s="77" t="str">
        <f t="shared" si="13"/>
        <v/>
      </c>
      <c r="S152" s="80"/>
    </row>
    <row r="153" spans="1:19" ht="25.5" customHeight="1" x14ac:dyDescent="0.2">
      <c r="A153" s="3" t="str">
        <f>CONCATENATE(COUNTIF($E153:E$156,E153),E153)</f>
        <v>0</v>
      </c>
      <c r="B153" s="6"/>
      <c r="C153" s="10"/>
      <c r="D153" s="99"/>
      <c r="E153" s="100"/>
      <c r="F153" s="101"/>
      <c r="G153" s="102"/>
      <c r="H153" s="102"/>
      <c r="I153" s="102"/>
      <c r="J153" s="102" t="str">
        <f>IFERROR(LOOKUP($G153,'قائمة اسعار'!A$2:A$5,'قائمة اسعار'!B$2:B$5),"")</f>
        <v/>
      </c>
      <c r="K153" s="102" t="str">
        <f>IFERROR(LOOKUP($G153,'قائمة اسعار'!$A$2:$A$5,'قائمة اسعار'!$E$2:$E$5),"")</f>
        <v/>
      </c>
      <c r="L153" s="102" t="str">
        <f>IFERROR(LOOKUP($G153,'قائمة اسعار'!$A$2:$A$5,'قائمة اسعار'!$D$2:$D$5),"")</f>
        <v/>
      </c>
      <c r="M153" s="102" t="str">
        <f t="shared" si="11"/>
        <v/>
      </c>
      <c r="N153" s="103" t="str">
        <f t="shared" si="12"/>
        <v/>
      </c>
      <c r="O153" s="104"/>
      <c r="P153" s="105"/>
      <c r="Q153" s="103"/>
      <c r="R153" s="103" t="str">
        <f t="shared" si="13"/>
        <v/>
      </c>
      <c r="S153" s="106"/>
    </row>
    <row r="154" spans="1:19" ht="25.5" customHeight="1" x14ac:dyDescent="0.2">
      <c r="A154" s="3" t="str">
        <f>CONCATENATE(COUNTIF($E154:E$156,E154),E154)</f>
        <v>0</v>
      </c>
      <c r="B154" s="6"/>
      <c r="C154" s="10"/>
      <c r="D154" s="73"/>
      <c r="E154" s="74"/>
      <c r="F154" s="75"/>
      <c r="G154" s="7"/>
      <c r="H154" s="7"/>
      <c r="I154" s="7"/>
      <c r="J154" s="7" t="str">
        <f>IFERROR(LOOKUP($G154,'قائمة اسعار'!A$2:A$5,'قائمة اسعار'!B$2:B$5),"")</f>
        <v/>
      </c>
      <c r="K154" s="7" t="str">
        <f>IFERROR(LOOKUP($G154,'قائمة اسعار'!$A$2:$A$5,'قائمة اسعار'!$E$2:$E$5),"")</f>
        <v/>
      </c>
      <c r="L154" s="76" t="str">
        <f>IFERROR(LOOKUP($G154,'قائمة اسعار'!$A$2:$A$5,'قائمة اسعار'!$D$2:$D$5),"")</f>
        <v/>
      </c>
      <c r="M154" s="7" t="str">
        <f t="shared" si="11"/>
        <v/>
      </c>
      <c r="N154" s="77" t="str">
        <f t="shared" si="12"/>
        <v/>
      </c>
      <c r="O154" s="78"/>
      <c r="P154" s="79"/>
      <c r="Q154" s="77"/>
      <c r="R154" s="77" t="str">
        <f t="shared" si="13"/>
        <v/>
      </c>
      <c r="S154" s="80"/>
    </row>
    <row r="155" spans="1:19" ht="25.5" customHeight="1" x14ac:dyDescent="0.2">
      <c r="A155" s="3" t="str">
        <f>CONCATENATE(COUNTIF($E155:E$156,E155),E155)</f>
        <v>0</v>
      </c>
      <c r="B155" s="6"/>
      <c r="C155" s="10"/>
      <c r="D155" s="99"/>
      <c r="E155" s="100"/>
      <c r="F155" s="101"/>
      <c r="G155" s="102"/>
      <c r="H155" s="102"/>
      <c r="I155" s="102"/>
      <c r="J155" s="102" t="str">
        <f>IFERROR(LOOKUP($G155,'قائمة اسعار'!A$2:A$5,'قائمة اسعار'!B$2:B$5),"")</f>
        <v/>
      </c>
      <c r="K155" s="102" t="str">
        <f>IFERROR(LOOKUP($G155,'قائمة اسعار'!$A$2:$A$5,'قائمة اسعار'!$E$2:$E$5),"")</f>
        <v/>
      </c>
      <c r="L155" s="102" t="str">
        <f>IFERROR(LOOKUP($G155,'قائمة اسعار'!$A$2:$A$5,'قائمة اسعار'!$D$2:$D$5),"")</f>
        <v/>
      </c>
      <c r="M155" s="102" t="str">
        <f t="shared" si="11"/>
        <v/>
      </c>
      <c r="N155" s="103" t="str">
        <f t="shared" si="12"/>
        <v/>
      </c>
      <c r="O155" s="104"/>
      <c r="P155" s="105"/>
      <c r="Q155" s="103"/>
      <c r="R155" s="103" t="str">
        <f t="shared" si="13"/>
        <v/>
      </c>
      <c r="S155" s="106"/>
    </row>
    <row r="156" spans="1:19" ht="25.5" customHeight="1" x14ac:dyDescent="0.2">
      <c r="A156" s="3" t="str">
        <f>CONCATENATE(COUNTIF($E156:E$156,E156),E156)</f>
        <v>0</v>
      </c>
      <c r="B156" s="6"/>
      <c r="C156" s="10"/>
      <c r="D156" s="73"/>
      <c r="E156" s="74"/>
      <c r="F156" s="75"/>
      <c r="G156" s="7"/>
      <c r="H156" s="7"/>
      <c r="I156" s="7"/>
      <c r="J156" s="7" t="str">
        <f>IFERROR(LOOKUP($G156,'قائمة اسعار'!A$2:A$5,'قائمة اسعار'!B$2:B$5),"")</f>
        <v/>
      </c>
      <c r="K156" s="7" t="str">
        <f>IFERROR(LOOKUP($G156,'قائمة اسعار'!$A$2:$A$5,'قائمة اسعار'!$E$2:$E$5),"")</f>
        <v/>
      </c>
      <c r="L156" s="76" t="str">
        <f>IFERROR(LOOKUP($G156,'قائمة اسعار'!$A$2:$A$5,'قائمة اسعار'!$D$2:$D$5),"")</f>
        <v/>
      </c>
      <c r="M156" s="7" t="str">
        <f t="shared" si="11"/>
        <v/>
      </c>
      <c r="N156" s="77" t="str">
        <f t="shared" si="12"/>
        <v/>
      </c>
      <c r="O156" s="78"/>
      <c r="P156" s="79"/>
      <c r="Q156" s="77"/>
      <c r="R156" s="77" t="str">
        <f t="shared" si="13"/>
        <v/>
      </c>
      <c r="S156" s="80"/>
    </row>
    <row r="157" spans="1:19" ht="25.5" customHeight="1" x14ac:dyDescent="0.2">
      <c r="A157" s="3" t="str">
        <f>CONCATENATE(COUNTIF($E$156:E157,E157),E157)</f>
        <v>0</v>
      </c>
      <c r="B157" s="6"/>
      <c r="C157" s="10"/>
      <c r="D157" s="99"/>
      <c r="E157" s="100"/>
      <c r="F157" s="101"/>
      <c r="G157" s="102"/>
      <c r="H157" s="102"/>
      <c r="I157" s="102"/>
      <c r="J157" s="102" t="str">
        <f>IFERROR(LOOKUP($G157,'قائمة اسعار'!A$2:A$5,'قائمة اسعار'!B$2:B$5),"")</f>
        <v/>
      </c>
      <c r="K157" s="102" t="str">
        <f>IFERROR(LOOKUP($G157,'قائمة اسعار'!$A$2:$A$5,'قائمة اسعار'!$E$2:$E$5),"")</f>
        <v/>
      </c>
      <c r="L157" s="102" t="str">
        <f>IFERROR(LOOKUP($G157,'قائمة اسعار'!$A$2:$A$5,'قائمة اسعار'!$D$2:$D$5),"")</f>
        <v/>
      </c>
      <c r="M157" s="102" t="str">
        <f t="shared" si="11"/>
        <v/>
      </c>
      <c r="N157" s="103" t="str">
        <f t="shared" si="12"/>
        <v/>
      </c>
      <c r="O157" s="104"/>
      <c r="P157" s="105"/>
      <c r="Q157" s="103"/>
      <c r="R157" s="103" t="str">
        <f t="shared" si="13"/>
        <v/>
      </c>
      <c r="S157" s="106"/>
    </row>
    <row r="158" spans="1:19" ht="25.5" customHeight="1" x14ac:dyDescent="0.2">
      <c r="A158" s="3" t="str">
        <f>CONCATENATE(COUNTIF($E$156:E158,E158),E158)</f>
        <v>0</v>
      </c>
      <c r="B158" s="6"/>
      <c r="C158" s="10"/>
      <c r="D158" s="73"/>
      <c r="E158" s="74"/>
      <c r="F158" s="75"/>
      <c r="G158" s="7"/>
      <c r="H158" s="7"/>
      <c r="I158" s="7"/>
      <c r="J158" s="7" t="str">
        <f>IFERROR(LOOKUP($G158,'قائمة اسعار'!A$2:A$5,'قائمة اسعار'!B$2:B$5),"")</f>
        <v/>
      </c>
      <c r="K158" s="7" t="str">
        <f>IFERROR(LOOKUP($G158,'قائمة اسعار'!$A$2:$A$5,'قائمة اسعار'!$E$2:$E$5),"")</f>
        <v/>
      </c>
      <c r="L158" s="76" t="str">
        <f>IFERROR(LOOKUP($G158,'قائمة اسعار'!$A$2:$A$5,'قائمة اسعار'!$D$2:$D$5),"")</f>
        <v/>
      </c>
      <c r="M158" s="7" t="str">
        <f t="shared" si="11"/>
        <v/>
      </c>
      <c r="N158" s="77" t="str">
        <f t="shared" si="12"/>
        <v/>
      </c>
      <c r="O158" s="78"/>
      <c r="P158" s="79"/>
      <c r="Q158" s="77"/>
      <c r="R158" s="77" t="str">
        <f t="shared" si="13"/>
        <v/>
      </c>
      <c r="S158" s="80"/>
    </row>
    <row r="159" spans="1:19" ht="25.5" customHeight="1" x14ac:dyDescent="0.2">
      <c r="A159" s="3" t="str">
        <f>CONCATENATE(COUNTIF($E$156:E159,E159),E159)</f>
        <v>0</v>
      </c>
      <c r="B159" s="6"/>
      <c r="C159" s="10"/>
      <c r="D159" s="99"/>
      <c r="E159" s="100"/>
      <c r="F159" s="101"/>
      <c r="G159" s="102"/>
      <c r="H159" s="102"/>
      <c r="I159" s="102"/>
      <c r="J159" s="102" t="str">
        <f>IFERROR(LOOKUP($G159,'قائمة اسعار'!A$2:A$5,'قائمة اسعار'!B$2:B$5),"")</f>
        <v/>
      </c>
      <c r="K159" s="102" t="str">
        <f>IFERROR(LOOKUP($G159,'قائمة اسعار'!$A$2:$A$5,'قائمة اسعار'!$E$2:$E$5),"")</f>
        <v/>
      </c>
      <c r="L159" s="102" t="str">
        <f>IFERROR(LOOKUP($G159,'قائمة اسعار'!$A$2:$A$5,'قائمة اسعار'!$D$2:$D$5),"")</f>
        <v/>
      </c>
      <c r="M159" s="102" t="str">
        <f t="shared" si="11"/>
        <v/>
      </c>
      <c r="N159" s="103" t="str">
        <f t="shared" si="12"/>
        <v/>
      </c>
      <c r="O159" s="104"/>
      <c r="P159" s="105"/>
      <c r="Q159" s="103"/>
      <c r="R159" s="103" t="str">
        <f t="shared" si="13"/>
        <v/>
      </c>
      <c r="S159" s="106"/>
    </row>
    <row r="160" spans="1:19" ht="25.5" customHeight="1" x14ac:dyDescent="0.2">
      <c r="A160" s="3" t="str">
        <f>CONCATENATE(COUNTIF($E$156:E160,E160),E160)</f>
        <v>0</v>
      </c>
      <c r="B160" s="6"/>
      <c r="C160" s="10"/>
      <c r="D160" s="73"/>
      <c r="E160" s="74"/>
      <c r="F160" s="75"/>
      <c r="G160" s="7"/>
      <c r="H160" s="7"/>
      <c r="I160" s="7"/>
      <c r="J160" s="7" t="str">
        <f>IFERROR(LOOKUP($G160,'قائمة اسعار'!A$2:A$5,'قائمة اسعار'!B$2:B$5),"")</f>
        <v/>
      </c>
      <c r="K160" s="7" t="str">
        <f>IFERROR(LOOKUP($G160,'قائمة اسعار'!$A$2:$A$5,'قائمة اسعار'!$E$2:$E$5),"")</f>
        <v/>
      </c>
      <c r="L160" s="76" t="str">
        <f>IFERROR(LOOKUP($G160,'قائمة اسعار'!$A$2:$A$5,'قائمة اسعار'!$D$2:$D$5),"")</f>
        <v/>
      </c>
      <c r="M160" s="7" t="str">
        <f t="shared" si="11"/>
        <v/>
      </c>
      <c r="N160" s="77" t="str">
        <f t="shared" si="12"/>
        <v/>
      </c>
      <c r="O160" s="78"/>
      <c r="P160" s="79"/>
      <c r="Q160" s="77"/>
      <c r="R160" s="77" t="str">
        <f t="shared" si="13"/>
        <v/>
      </c>
      <c r="S160" s="80"/>
    </row>
    <row r="161" spans="1:19" ht="25.5" customHeight="1" x14ac:dyDescent="0.2">
      <c r="A161" s="3" t="str">
        <f>CONCATENATE(COUNTIF($E$156:E161,E161),E161)</f>
        <v>0</v>
      </c>
      <c r="B161" s="6"/>
      <c r="C161" s="10"/>
      <c r="D161" s="99"/>
      <c r="E161" s="100"/>
      <c r="F161" s="101"/>
      <c r="G161" s="102"/>
      <c r="H161" s="102"/>
      <c r="I161" s="102"/>
      <c r="J161" s="102" t="str">
        <f>IFERROR(LOOKUP($G161,'قائمة اسعار'!A$2:A$5,'قائمة اسعار'!B$2:B$5),"")</f>
        <v/>
      </c>
      <c r="K161" s="102" t="str">
        <f>IFERROR(LOOKUP($G161,'قائمة اسعار'!$A$2:$A$5,'قائمة اسعار'!$E$2:$E$5),"")</f>
        <v/>
      </c>
      <c r="L161" s="102" t="str">
        <f>IFERROR(LOOKUP($G161,'قائمة اسعار'!$A$2:$A$5,'قائمة اسعار'!$D$2:$D$5),"")</f>
        <v/>
      </c>
      <c r="M161" s="102" t="str">
        <f t="shared" si="11"/>
        <v/>
      </c>
      <c r="N161" s="103" t="str">
        <f t="shared" si="12"/>
        <v/>
      </c>
      <c r="O161" s="104"/>
      <c r="P161" s="105"/>
      <c r="Q161" s="103"/>
      <c r="R161" s="103" t="str">
        <f t="shared" si="13"/>
        <v/>
      </c>
      <c r="S161" s="106"/>
    </row>
    <row r="162" spans="1:19" ht="25.5" customHeight="1" x14ac:dyDescent="0.2">
      <c r="A162" s="3" t="str">
        <f>CONCATENATE(COUNTIF($E$156:E162,E162),E162)</f>
        <v>0</v>
      </c>
      <c r="B162" s="6"/>
      <c r="C162" s="10"/>
      <c r="D162" s="73"/>
      <c r="E162" s="74"/>
      <c r="F162" s="75"/>
      <c r="G162" s="7"/>
      <c r="H162" s="7"/>
      <c r="I162" s="7"/>
      <c r="J162" s="7" t="str">
        <f>IFERROR(LOOKUP($G162,'قائمة اسعار'!A$2:A$5,'قائمة اسعار'!B$2:B$5),"")</f>
        <v/>
      </c>
      <c r="K162" s="7" t="str">
        <f>IFERROR(LOOKUP($G162,'قائمة اسعار'!$A$2:$A$5,'قائمة اسعار'!$E$2:$E$5),"")</f>
        <v/>
      </c>
      <c r="L162" s="76" t="str">
        <f>IFERROR(LOOKUP($G162,'قائمة اسعار'!$A$2:$A$5,'قائمة اسعار'!$D$2:$D$5),"")</f>
        <v/>
      </c>
      <c r="M162" s="7" t="str">
        <f t="shared" si="11"/>
        <v/>
      </c>
      <c r="N162" s="77" t="str">
        <f t="shared" si="12"/>
        <v/>
      </c>
      <c r="O162" s="78"/>
      <c r="P162" s="79"/>
      <c r="Q162" s="77"/>
      <c r="R162" s="77" t="str">
        <f t="shared" si="13"/>
        <v/>
      </c>
      <c r="S162" s="80"/>
    </row>
    <row r="163" spans="1:19" ht="25.5" customHeight="1" x14ac:dyDescent="0.2">
      <c r="A163" s="3" t="str">
        <f>CONCATENATE(COUNTIF($E$156:E163,E163),E163)</f>
        <v>0</v>
      </c>
      <c r="B163" s="6"/>
      <c r="C163" s="10"/>
      <c r="D163" s="99"/>
      <c r="E163" s="100"/>
      <c r="F163" s="101"/>
      <c r="G163" s="102"/>
      <c r="H163" s="102"/>
      <c r="I163" s="102"/>
      <c r="J163" s="102" t="str">
        <f>IFERROR(LOOKUP($G163,'قائمة اسعار'!A$2:A$5,'قائمة اسعار'!B$2:B$5),"")</f>
        <v/>
      </c>
      <c r="K163" s="102" t="str">
        <f>IFERROR(LOOKUP($G163,'قائمة اسعار'!$A$2:$A$5,'قائمة اسعار'!$E$2:$E$5),"")</f>
        <v/>
      </c>
      <c r="L163" s="102" t="str">
        <f>IFERROR(LOOKUP($G163,'قائمة اسعار'!$A$2:$A$5,'قائمة اسعار'!$D$2:$D$5),"")</f>
        <v/>
      </c>
      <c r="M163" s="102" t="str">
        <f t="shared" si="11"/>
        <v/>
      </c>
      <c r="N163" s="103" t="str">
        <f t="shared" si="12"/>
        <v/>
      </c>
      <c r="O163" s="104"/>
      <c r="P163" s="105"/>
      <c r="Q163" s="103"/>
      <c r="R163" s="103" t="str">
        <f t="shared" si="13"/>
        <v/>
      </c>
      <c r="S163" s="106"/>
    </row>
    <row r="164" spans="1:19" ht="25.5" customHeight="1" x14ac:dyDescent="0.2">
      <c r="A164" s="3" t="str">
        <f>CONCATENATE(COUNTIF($E$156:E164,E164),E164)</f>
        <v>0</v>
      </c>
      <c r="B164" s="6"/>
      <c r="C164" s="10"/>
      <c r="D164" s="73"/>
      <c r="E164" s="74"/>
      <c r="F164" s="75"/>
      <c r="G164" s="7"/>
      <c r="H164" s="7"/>
      <c r="I164" s="7"/>
      <c r="J164" s="7" t="str">
        <f>IFERROR(LOOKUP($G164,'قائمة اسعار'!A$2:A$5,'قائمة اسعار'!B$2:B$5),"")</f>
        <v/>
      </c>
      <c r="K164" s="7" t="str">
        <f>IFERROR(LOOKUP($G164,'قائمة اسعار'!$A$2:$A$5,'قائمة اسعار'!$E$2:$E$5),"")</f>
        <v/>
      </c>
      <c r="L164" s="76" t="str">
        <f>IFERROR(LOOKUP($G164,'قائمة اسعار'!$A$2:$A$5,'قائمة اسعار'!$D$2:$D$5),"")</f>
        <v/>
      </c>
      <c r="M164" s="7" t="str">
        <f t="shared" si="11"/>
        <v/>
      </c>
      <c r="N164" s="77" t="str">
        <f t="shared" si="12"/>
        <v/>
      </c>
      <c r="O164" s="78"/>
      <c r="P164" s="79"/>
      <c r="Q164" s="77"/>
      <c r="R164" s="77" t="str">
        <f t="shared" si="13"/>
        <v/>
      </c>
      <c r="S164" s="80"/>
    </row>
    <row r="165" spans="1:19" ht="25.5" customHeight="1" x14ac:dyDescent="0.2">
      <c r="A165" s="3" t="str">
        <f>CONCATENATE(COUNTIF($E$156:E165,E165),E165)</f>
        <v>0</v>
      </c>
      <c r="B165" s="6"/>
      <c r="C165" s="10"/>
      <c r="D165" s="99"/>
      <c r="E165" s="100"/>
      <c r="F165" s="101"/>
      <c r="G165" s="102"/>
      <c r="H165" s="102"/>
      <c r="I165" s="102"/>
      <c r="J165" s="102" t="str">
        <f>IFERROR(LOOKUP($G165,'قائمة اسعار'!A$2:A$5,'قائمة اسعار'!B$2:B$5),"")</f>
        <v/>
      </c>
      <c r="K165" s="102" t="str">
        <f>IFERROR(LOOKUP($G165,'قائمة اسعار'!$A$2:$A$5,'قائمة اسعار'!$E$2:$E$5),"")</f>
        <v/>
      </c>
      <c r="L165" s="102" t="str">
        <f>IFERROR(LOOKUP($G165,'قائمة اسعار'!$A$2:$A$5,'قائمة اسعار'!$D$2:$D$5),"")</f>
        <v/>
      </c>
      <c r="M165" s="102" t="str">
        <f t="shared" si="11"/>
        <v/>
      </c>
      <c r="N165" s="103" t="str">
        <f t="shared" si="12"/>
        <v/>
      </c>
      <c r="O165" s="104"/>
      <c r="P165" s="105"/>
      <c r="Q165" s="103"/>
      <c r="R165" s="103" t="str">
        <f t="shared" si="13"/>
        <v/>
      </c>
      <c r="S165" s="106"/>
    </row>
    <row r="166" spans="1:19" ht="25.5" customHeight="1" x14ac:dyDescent="0.2">
      <c r="A166" s="3" t="str">
        <f>CONCATENATE(COUNTIF($E$156:E166,E166),E166)</f>
        <v>0</v>
      </c>
      <c r="B166" s="6"/>
      <c r="C166" s="10"/>
      <c r="D166" s="73"/>
      <c r="E166" s="74"/>
      <c r="F166" s="75"/>
      <c r="G166" s="7"/>
      <c r="H166" s="7"/>
      <c r="I166" s="7"/>
      <c r="J166" s="7" t="str">
        <f>IFERROR(LOOKUP($G166,'قائمة اسعار'!A$2:A$5,'قائمة اسعار'!B$2:B$5),"")</f>
        <v/>
      </c>
      <c r="K166" s="7" t="str">
        <f>IFERROR(LOOKUP($G166,'قائمة اسعار'!$A$2:$A$5,'قائمة اسعار'!$E$2:$E$5),"")</f>
        <v/>
      </c>
      <c r="L166" s="76" t="str">
        <f>IFERROR(LOOKUP($G166,'قائمة اسعار'!$A$2:$A$5,'قائمة اسعار'!$D$2:$D$5),"")</f>
        <v/>
      </c>
      <c r="M166" s="7" t="str">
        <f t="shared" si="11"/>
        <v/>
      </c>
      <c r="N166" s="77" t="str">
        <f t="shared" si="12"/>
        <v/>
      </c>
      <c r="O166" s="78"/>
      <c r="P166" s="79"/>
      <c r="Q166" s="77"/>
      <c r="R166" s="77" t="str">
        <f t="shared" si="13"/>
        <v/>
      </c>
      <c r="S166" s="80"/>
    </row>
    <row r="167" spans="1:19" ht="25.5" customHeight="1" x14ac:dyDescent="0.2">
      <c r="A167" s="3" t="str">
        <f>CONCATENATE(COUNTIF($E$156:E167,E167),E167)</f>
        <v>0</v>
      </c>
      <c r="B167" s="6"/>
      <c r="C167" s="10"/>
      <c r="D167" s="99"/>
      <c r="E167" s="100"/>
      <c r="F167" s="101"/>
      <c r="G167" s="102"/>
      <c r="H167" s="102"/>
      <c r="I167" s="102"/>
      <c r="J167" s="102" t="str">
        <f>IFERROR(LOOKUP($G167,'قائمة اسعار'!A$2:A$5,'قائمة اسعار'!B$2:B$5),"")</f>
        <v/>
      </c>
      <c r="K167" s="102" t="str">
        <f>IFERROR(LOOKUP($G167,'قائمة اسعار'!$A$2:$A$5,'قائمة اسعار'!$E$2:$E$5),"")</f>
        <v/>
      </c>
      <c r="L167" s="102" t="str">
        <f>IFERROR(LOOKUP($G167,'قائمة اسعار'!$A$2:$A$5,'قائمة اسعار'!$D$2:$D$5),"")</f>
        <v/>
      </c>
      <c r="M167" s="102" t="str">
        <f t="shared" si="11"/>
        <v/>
      </c>
      <c r="N167" s="103" t="str">
        <f t="shared" si="12"/>
        <v/>
      </c>
      <c r="O167" s="104"/>
      <c r="P167" s="105"/>
      <c r="Q167" s="103"/>
      <c r="R167" s="103" t="str">
        <f t="shared" si="13"/>
        <v/>
      </c>
      <c r="S167" s="106"/>
    </row>
    <row r="168" spans="1:19" ht="25.5" customHeight="1" x14ac:dyDescent="0.2">
      <c r="A168" s="3" t="str">
        <f>CONCATENATE(COUNTIF($E$156:E168,E168),E168)</f>
        <v>0</v>
      </c>
      <c r="B168" s="6"/>
      <c r="C168" s="10"/>
      <c r="D168" s="73"/>
      <c r="E168" s="74"/>
      <c r="F168" s="75"/>
      <c r="G168" s="7"/>
      <c r="H168" s="7"/>
      <c r="I168" s="7"/>
      <c r="J168" s="7" t="str">
        <f>IFERROR(LOOKUP($G168,'قائمة اسعار'!A$2:A$5,'قائمة اسعار'!B$2:B$5),"")</f>
        <v/>
      </c>
      <c r="K168" s="7" t="str">
        <f>IFERROR(LOOKUP($G168,'قائمة اسعار'!$A$2:$A$5,'قائمة اسعار'!$E$2:$E$5),"")</f>
        <v/>
      </c>
      <c r="L168" s="76" t="str">
        <f>IFERROR(LOOKUP($G168,'قائمة اسعار'!$A$2:$A$5,'قائمة اسعار'!$D$2:$D$5),"")</f>
        <v/>
      </c>
      <c r="M168" s="7" t="str">
        <f t="shared" si="11"/>
        <v/>
      </c>
      <c r="N168" s="77" t="str">
        <f t="shared" si="12"/>
        <v/>
      </c>
      <c r="O168" s="78"/>
      <c r="P168" s="79"/>
      <c r="Q168" s="77"/>
      <c r="R168" s="77" t="str">
        <f t="shared" si="13"/>
        <v/>
      </c>
      <c r="S168" s="80"/>
    </row>
    <row r="169" spans="1:19" ht="25.5" customHeight="1" x14ac:dyDescent="0.2">
      <c r="A169" s="3" t="str">
        <f>CONCATENATE(COUNTIF($E$156:E169,E169),E169)</f>
        <v>0</v>
      </c>
      <c r="B169" s="6"/>
      <c r="C169" s="10"/>
      <c r="D169" s="99"/>
      <c r="E169" s="100"/>
      <c r="F169" s="101"/>
      <c r="G169" s="102"/>
      <c r="H169" s="102"/>
      <c r="I169" s="102"/>
      <c r="J169" s="102" t="str">
        <f>IFERROR(LOOKUP($G169,'قائمة اسعار'!A$2:A$5,'قائمة اسعار'!B$2:B$5),"")</f>
        <v/>
      </c>
      <c r="K169" s="102" t="str">
        <f>IFERROR(LOOKUP($G169,'قائمة اسعار'!$A$2:$A$5,'قائمة اسعار'!$E$2:$E$5),"")</f>
        <v/>
      </c>
      <c r="L169" s="102" t="str">
        <f>IFERROR(LOOKUP($G169,'قائمة اسعار'!$A$2:$A$5,'قائمة اسعار'!$D$2:$D$5),"")</f>
        <v/>
      </c>
      <c r="M169" s="102" t="str">
        <f t="shared" si="11"/>
        <v/>
      </c>
      <c r="N169" s="103" t="str">
        <f t="shared" si="12"/>
        <v/>
      </c>
      <c r="O169" s="104"/>
      <c r="P169" s="105"/>
      <c r="Q169" s="103"/>
      <c r="R169" s="103" t="str">
        <f t="shared" si="13"/>
        <v/>
      </c>
      <c r="S169" s="106"/>
    </row>
    <row r="170" spans="1:19" ht="25.5" customHeight="1" x14ac:dyDescent="0.2">
      <c r="A170" s="3" t="str">
        <f>CONCATENATE(COUNTIF($E$156:E170,E170),E170)</f>
        <v>0</v>
      </c>
      <c r="B170" s="6"/>
      <c r="C170" s="10"/>
      <c r="D170" s="73"/>
      <c r="E170" s="74"/>
      <c r="F170" s="75"/>
      <c r="G170" s="7"/>
      <c r="H170" s="7"/>
      <c r="I170" s="7"/>
      <c r="J170" s="7" t="str">
        <f>IFERROR(LOOKUP($G170,'قائمة اسعار'!A$2:A$5,'قائمة اسعار'!B$2:B$5),"")</f>
        <v/>
      </c>
      <c r="K170" s="7" t="str">
        <f>IFERROR(LOOKUP($G170,'قائمة اسعار'!$A$2:$A$5,'قائمة اسعار'!$E$2:$E$5),"")</f>
        <v/>
      </c>
      <c r="L170" s="76" t="str">
        <f>IFERROR(LOOKUP($G170,'قائمة اسعار'!$A$2:$A$5,'قائمة اسعار'!$D$2:$D$5),"")</f>
        <v/>
      </c>
      <c r="M170" s="7" t="str">
        <f t="shared" si="11"/>
        <v/>
      </c>
      <c r="N170" s="77" t="str">
        <f t="shared" si="12"/>
        <v/>
      </c>
      <c r="O170" s="78"/>
      <c r="P170" s="79"/>
      <c r="Q170" s="77"/>
      <c r="R170" s="77" t="str">
        <f t="shared" si="13"/>
        <v/>
      </c>
      <c r="S170" s="80"/>
    </row>
    <row r="171" spans="1:19" ht="25.5" customHeight="1" x14ac:dyDescent="0.2">
      <c r="A171" s="3" t="str">
        <f>CONCATENATE(COUNTIF($E$156:E171,E171),E171)</f>
        <v>0</v>
      </c>
      <c r="B171" s="6"/>
      <c r="C171" s="10"/>
      <c r="D171" s="99"/>
      <c r="E171" s="100"/>
      <c r="F171" s="101"/>
      <c r="G171" s="102"/>
      <c r="H171" s="102"/>
      <c r="I171" s="102"/>
      <c r="J171" s="102" t="str">
        <f>IFERROR(LOOKUP($G171,'قائمة اسعار'!A$2:A$5,'قائمة اسعار'!B$2:B$5),"")</f>
        <v/>
      </c>
      <c r="K171" s="102" t="str">
        <f>IFERROR(LOOKUP($G171,'قائمة اسعار'!$A$2:$A$5,'قائمة اسعار'!$E$2:$E$5),"")</f>
        <v/>
      </c>
      <c r="L171" s="102" t="str">
        <f>IFERROR(LOOKUP($G171,'قائمة اسعار'!$A$2:$A$5,'قائمة اسعار'!$D$2:$D$5),"")</f>
        <v/>
      </c>
      <c r="M171" s="102" t="str">
        <f t="shared" si="11"/>
        <v/>
      </c>
      <c r="N171" s="103" t="str">
        <f t="shared" si="12"/>
        <v/>
      </c>
      <c r="O171" s="104"/>
      <c r="P171" s="105"/>
      <c r="Q171" s="103"/>
      <c r="R171" s="103" t="str">
        <f t="shared" si="13"/>
        <v/>
      </c>
      <c r="S171" s="106"/>
    </row>
    <row r="172" spans="1:19" ht="25.5" customHeight="1" x14ac:dyDescent="0.2">
      <c r="A172" s="3" t="str">
        <f>CONCATENATE(COUNTIF($E$156:E172,E172),E172)</f>
        <v>0</v>
      </c>
      <c r="B172" s="6"/>
      <c r="C172" s="10"/>
      <c r="D172" s="73"/>
      <c r="E172" s="74"/>
      <c r="F172" s="75"/>
      <c r="G172" s="7"/>
      <c r="H172" s="7"/>
      <c r="I172" s="7"/>
      <c r="J172" s="7" t="str">
        <f>IFERROR(LOOKUP($G172,'قائمة اسعار'!A$2:A$5,'قائمة اسعار'!B$2:B$5),"")</f>
        <v/>
      </c>
      <c r="K172" s="7" t="str">
        <f>IFERROR(LOOKUP($G172,'قائمة اسعار'!$A$2:$A$5,'قائمة اسعار'!$E$2:$E$5),"")</f>
        <v/>
      </c>
      <c r="L172" s="76" t="str">
        <f>IFERROR(LOOKUP($G172,'قائمة اسعار'!$A$2:$A$5,'قائمة اسعار'!$D$2:$D$5),"")</f>
        <v/>
      </c>
      <c r="M172" s="7" t="str">
        <f t="shared" si="11"/>
        <v/>
      </c>
      <c r="N172" s="77" t="str">
        <f t="shared" si="12"/>
        <v/>
      </c>
      <c r="O172" s="78"/>
      <c r="P172" s="79"/>
      <c r="Q172" s="77"/>
      <c r="R172" s="77" t="str">
        <f t="shared" si="13"/>
        <v/>
      </c>
      <c r="S172" s="80"/>
    </row>
    <row r="173" spans="1:19" ht="25.5" customHeight="1" x14ac:dyDescent="0.2">
      <c r="A173" s="3" t="str">
        <f>CONCATENATE(COUNTIF($E$156:E173,E173),E173)</f>
        <v>0</v>
      </c>
      <c r="B173" s="6"/>
      <c r="C173" s="10"/>
      <c r="D173" s="99"/>
      <c r="E173" s="100"/>
      <c r="F173" s="101"/>
      <c r="G173" s="102"/>
      <c r="H173" s="102"/>
      <c r="I173" s="102"/>
      <c r="J173" s="102" t="str">
        <f>IFERROR(LOOKUP($G173,'قائمة اسعار'!A$2:A$5,'قائمة اسعار'!B$2:B$5),"")</f>
        <v/>
      </c>
      <c r="K173" s="102" t="str">
        <f>IFERROR(LOOKUP($G173,'قائمة اسعار'!$A$2:$A$5,'قائمة اسعار'!$E$2:$E$5),"")</f>
        <v/>
      </c>
      <c r="L173" s="102" t="str">
        <f>IFERROR(LOOKUP($G173,'قائمة اسعار'!$A$2:$A$5,'قائمة اسعار'!$D$2:$D$5),"")</f>
        <v/>
      </c>
      <c r="M173" s="102" t="str">
        <f t="shared" si="11"/>
        <v/>
      </c>
      <c r="N173" s="103" t="str">
        <f t="shared" si="12"/>
        <v/>
      </c>
      <c r="O173" s="104"/>
      <c r="P173" s="105"/>
      <c r="Q173" s="103"/>
      <c r="R173" s="103" t="str">
        <f t="shared" si="13"/>
        <v/>
      </c>
      <c r="S173" s="106"/>
    </row>
    <row r="174" spans="1:19" ht="25.5" customHeight="1" x14ac:dyDescent="0.2">
      <c r="A174" s="3" t="str">
        <f>CONCATENATE(COUNTIF($E$156:E174,E174),E174)</f>
        <v>0</v>
      </c>
      <c r="B174" s="6"/>
      <c r="C174" s="10"/>
      <c r="D174" s="73"/>
      <c r="E174" s="74"/>
      <c r="F174" s="75"/>
      <c r="G174" s="7"/>
      <c r="H174" s="7"/>
      <c r="I174" s="7"/>
      <c r="J174" s="7" t="str">
        <f>IFERROR(LOOKUP($G174,'قائمة اسعار'!A$2:A$5,'قائمة اسعار'!B$2:B$5),"")</f>
        <v/>
      </c>
      <c r="K174" s="7" t="str">
        <f>IFERROR(LOOKUP($G174,'قائمة اسعار'!$A$2:$A$5,'قائمة اسعار'!$E$2:$E$5),"")</f>
        <v/>
      </c>
      <c r="L174" s="76" t="str">
        <f>IFERROR(LOOKUP($G174,'قائمة اسعار'!$A$2:$A$5,'قائمة اسعار'!$D$2:$D$5),"")</f>
        <v/>
      </c>
      <c r="M174" s="7" t="str">
        <f t="shared" si="11"/>
        <v/>
      </c>
      <c r="N174" s="77" t="str">
        <f t="shared" si="12"/>
        <v/>
      </c>
      <c r="O174" s="78"/>
      <c r="P174" s="79"/>
      <c r="Q174" s="77"/>
      <c r="R174" s="77" t="str">
        <f t="shared" si="13"/>
        <v/>
      </c>
      <c r="S174" s="80"/>
    </row>
    <row r="175" spans="1:19" ht="25.5" customHeight="1" x14ac:dyDescent="0.2">
      <c r="A175" s="3" t="str">
        <f>CONCATENATE(COUNTIF($E$156:E175,E175),E175)</f>
        <v>0</v>
      </c>
      <c r="B175" s="6"/>
      <c r="C175" s="10"/>
      <c r="D175" s="99"/>
      <c r="E175" s="100"/>
      <c r="F175" s="101"/>
      <c r="G175" s="102"/>
      <c r="H175" s="102"/>
      <c r="I175" s="102"/>
      <c r="J175" s="102" t="str">
        <f>IFERROR(LOOKUP($G175,'قائمة اسعار'!A$2:A$5,'قائمة اسعار'!B$2:B$5),"")</f>
        <v/>
      </c>
      <c r="K175" s="102" t="str">
        <f>IFERROR(LOOKUP($G175,'قائمة اسعار'!$A$2:$A$5,'قائمة اسعار'!$E$2:$E$5),"")</f>
        <v/>
      </c>
      <c r="L175" s="102" t="str">
        <f>IFERROR(LOOKUP($G175,'قائمة اسعار'!$A$2:$A$5,'قائمة اسعار'!$D$2:$D$5),"")</f>
        <v/>
      </c>
      <c r="M175" s="102" t="str">
        <f t="shared" si="11"/>
        <v/>
      </c>
      <c r="N175" s="103" t="str">
        <f t="shared" si="12"/>
        <v/>
      </c>
      <c r="O175" s="104"/>
      <c r="P175" s="105"/>
      <c r="Q175" s="103"/>
      <c r="R175" s="103" t="str">
        <f t="shared" si="13"/>
        <v/>
      </c>
      <c r="S175" s="106"/>
    </row>
    <row r="176" spans="1:19" ht="25.5" customHeight="1" x14ac:dyDescent="0.2">
      <c r="A176" s="3" t="str">
        <f>CONCATENATE(COUNTIF($E$156:E176,E176),E176)</f>
        <v>0</v>
      </c>
      <c r="B176" s="6"/>
      <c r="C176" s="10"/>
      <c r="D176" s="73"/>
      <c r="E176" s="74"/>
      <c r="F176" s="75"/>
      <c r="G176" s="7"/>
      <c r="H176" s="7"/>
      <c r="I176" s="7"/>
      <c r="J176" s="7" t="str">
        <f>IFERROR(LOOKUP($G176,'قائمة اسعار'!A$2:A$5,'قائمة اسعار'!B$2:B$5),"")</f>
        <v/>
      </c>
      <c r="K176" s="7" t="str">
        <f>IFERROR(LOOKUP($G176,'قائمة اسعار'!$A$2:$A$5,'قائمة اسعار'!$E$2:$E$5),"")</f>
        <v/>
      </c>
      <c r="L176" s="76" t="str">
        <f>IFERROR(LOOKUP($G176,'قائمة اسعار'!$A$2:$A$5,'قائمة اسعار'!$D$2:$D$5),"")</f>
        <v/>
      </c>
      <c r="M176" s="7" t="str">
        <f t="shared" si="11"/>
        <v/>
      </c>
      <c r="N176" s="77" t="str">
        <f t="shared" si="12"/>
        <v/>
      </c>
      <c r="O176" s="78"/>
      <c r="P176" s="79"/>
      <c r="Q176" s="77"/>
      <c r="R176" s="77" t="str">
        <f t="shared" si="13"/>
        <v/>
      </c>
      <c r="S176" s="80"/>
    </row>
    <row r="177" spans="1:19" ht="25.5" customHeight="1" x14ac:dyDescent="0.2">
      <c r="A177" s="3" t="str">
        <f>CONCATENATE(COUNTIF($E$156:E177,E177),E177)</f>
        <v>0</v>
      </c>
      <c r="B177" s="6"/>
      <c r="C177" s="10"/>
      <c r="D177" s="99"/>
      <c r="E177" s="100"/>
      <c r="F177" s="101"/>
      <c r="G177" s="102"/>
      <c r="H177" s="102"/>
      <c r="I177" s="102"/>
      <c r="J177" s="102" t="str">
        <f>IFERROR(LOOKUP($G177,'قائمة اسعار'!A$2:A$5,'قائمة اسعار'!B$2:B$5),"")</f>
        <v/>
      </c>
      <c r="K177" s="102" t="str">
        <f>IFERROR(LOOKUP($G177,'قائمة اسعار'!$A$2:$A$5,'قائمة اسعار'!$E$2:$E$5),"")</f>
        <v/>
      </c>
      <c r="L177" s="102" t="str">
        <f>IFERROR(LOOKUP($G177,'قائمة اسعار'!$A$2:$A$5,'قائمة اسعار'!$D$2:$D$5),"")</f>
        <v/>
      </c>
      <c r="M177" s="102" t="str">
        <f t="shared" si="11"/>
        <v/>
      </c>
      <c r="N177" s="103" t="str">
        <f t="shared" si="12"/>
        <v/>
      </c>
      <c r="O177" s="104"/>
      <c r="P177" s="105"/>
      <c r="Q177" s="103"/>
      <c r="R177" s="103" t="str">
        <f t="shared" si="13"/>
        <v/>
      </c>
      <c r="S177" s="106"/>
    </row>
    <row r="178" spans="1:19" ht="25.5" customHeight="1" x14ac:dyDescent="0.2">
      <c r="A178" s="3" t="str">
        <f>CONCATENATE(COUNTIF($E$156:E178,E178),E178)</f>
        <v>0</v>
      </c>
      <c r="B178" s="6"/>
      <c r="C178" s="10"/>
      <c r="D178" s="73"/>
      <c r="E178" s="74"/>
      <c r="F178" s="75"/>
      <c r="G178" s="7"/>
      <c r="H178" s="7"/>
      <c r="I178" s="7"/>
      <c r="J178" s="7" t="str">
        <f>IFERROR(LOOKUP($G178,'قائمة اسعار'!A$2:A$5,'قائمة اسعار'!B$2:B$5),"")</f>
        <v/>
      </c>
      <c r="K178" s="7" t="str">
        <f>IFERROR(LOOKUP($G178,'قائمة اسعار'!$A$2:$A$5,'قائمة اسعار'!$E$2:$E$5),"")</f>
        <v/>
      </c>
      <c r="L178" s="76" t="str">
        <f>IFERROR(LOOKUP($G178,'قائمة اسعار'!$A$2:$A$5,'قائمة اسعار'!$D$2:$D$5),"")</f>
        <v/>
      </c>
      <c r="M178" s="7" t="str">
        <f t="shared" si="11"/>
        <v/>
      </c>
      <c r="N178" s="77" t="str">
        <f t="shared" si="12"/>
        <v/>
      </c>
      <c r="O178" s="78"/>
      <c r="P178" s="79"/>
      <c r="Q178" s="77"/>
      <c r="R178" s="77" t="str">
        <f t="shared" si="13"/>
        <v/>
      </c>
      <c r="S178" s="80"/>
    </row>
    <row r="179" spans="1:19" ht="25.5" customHeight="1" x14ac:dyDescent="0.2">
      <c r="A179" s="3" t="str">
        <f>CONCATENATE(COUNTIF($E$156:E179,E179),E179)</f>
        <v>0</v>
      </c>
      <c r="B179" s="6"/>
      <c r="C179" s="10"/>
      <c r="D179" s="99"/>
      <c r="E179" s="100"/>
      <c r="F179" s="101"/>
      <c r="G179" s="102"/>
      <c r="H179" s="102"/>
      <c r="I179" s="102"/>
      <c r="J179" s="102" t="str">
        <f>IFERROR(LOOKUP($G179,'قائمة اسعار'!A$2:A$5,'قائمة اسعار'!B$2:B$5),"")</f>
        <v/>
      </c>
      <c r="K179" s="102" t="str">
        <f>IFERROR(LOOKUP($G179,'قائمة اسعار'!$A$2:$A$5,'قائمة اسعار'!$E$2:$E$5),"")</f>
        <v/>
      </c>
      <c r="L179" s="102" t="str">
        <f>IFERROR(LOOKUP($G179,'قائمة اسعار'!$A$2:$A$5,'قائمة اسعار'!$D$2:$D$5),"")</f>
        <v/>
      </c>
      <c r="M179" s="102" t="str">
        <f t="shared" si="11"/>
        <v/>
      </c>
      <c r="N179" s="103" t="str">
        <f t="shared" si="12"/>
        <v/>
      </c>
      <c r="O179" s="104"/>
      <c r="P179" s="105"/>
      <c r="Q179" s="103"/>
      <c r="R179" s="103" t="str">
        <f t="shared" si="13"/>
        <v/>
      </c>
      <c r="S179" s="106"/>
    </row>
    <row r="180" spans="1:19" ht="25.5" customHeight="1" x14ac:dyDescent="0.2">
      <c r="A180" s="3" t="str">
        <f>CONCATENATE(COUNTIF($E$156:E180,E180),E180)</f>
        <v>0</v>
      </c>
      <c r="B180" s="6"/>
      <c r="C180" s="10"/>
      <c r="D180" s="73"/>
      <c r="E180" s="74"/>
      <c r="F180" s="75"/>
      <c r="G180" s="7"/>
      <c r="H180" s="7"/>
      <c r="I180" s="7"/>
      <c r="J180" s="7" t="str">
        <f>IFERROR(LOOKUP($G180,'قائمة اسعار'!A$2:A$5,'قائمة اسعار'!B$2:B$5),"")</f>
        <v/>
      </c>
      <c r="K180" s="7" t="str">
        <f>IFERROR(LOOKUP($G180,'قائمة اسعار'!$A$2:$A$5,'قائمة اسعار'!$E$2:$E$5),"")</f>
        <v/>
      </c>
      <c r="L180" s="76" t="str">
        <f>IFERROR(LOOKUP($G180,'قائمة اسعار'!$A$2:$A$5,'قائمة اسعار'!$D$2:$D$5),"")</f>
        <v/>
      </c>
      <c r="M180" s="7" t="str">
        <f t="shared" si="11"/>
        <v/>
      </c>
      <c r="N180" s="77" t="str">
        <f t="shared" si="12"/>
        <v/>
      </c>
      <c r="O180" s="78"/>
      <c r="P180" s="79"/>
      <c r="Q180" s="77"/>
      <c r="R180" s="77" t="str">
        <f t="shared" si="13"/>
        <v/>
      </c>
      <c r="S180" s="80"/>
    </row>
    <row r="181" spans="1:19" ht="25.5" customHeight="1" x14ac:dyDescent="0.2">
      <c r="A181" s="3" t="str">
        <f>CONCATENATE(COUNTIF($E$156:E181,E181),E181)</f>
        <v>0</v>
      </c>
      <c r="B181" s="6"/>
      <c r="C181" s="10"/>
      <c r="D181" s="99"/>
      <c r="E181" s="100"/>
      <c r="F181" s="101"/>
      <c r="G181" s="102"/>
      <c r="H181" s="102"/>
      <c r="I181" s="102"/>
      <c r="J181" s="102" t="str">
        <f>IFERROR(LOOKUP($G181,'قائمة اسعار'!A$2:A$5,'قائمة اسعار'!B$2:B$5),"")</f>
        <v/>
      </c>
      <c r="K181" s="102" t="str">
        <f>IFERROR(LOOKUP($G181,'قائمة اسعار'!$A$2:$A$5,'قائمة اسعار'!$E$2:$E$5),"")</f>
        <v/>
      </c>
      <c r="L181" s="102" t="str">
        <f>IFERROR(LOOKUP($G181,'قائمة اسعار'!$A$2:$A$5,'قائمة اسعار'!$D$2:$D$5),"")</f>
        <v/>
      </c>
      <c r="M181" s="102" t="str">
        <f t="shared" si="11"/>
        <v/>
      </c>
      <c r="N181" s="103" t="str">
        <f t="shared" si="12"/>
        <v/>
      </c>
      <c r="O181" s="104"/>
      <c r="P181" s="105"/>
      <c r="Q181" s="103"/>
      <c r="R181" s="103" t="str">
        <f t="shared" si="13"/>
        <v/>
      </c>
      <c r="S181" s="106"/>
    </row>
    <row r="182" spans="1:19" ht="25.5" customHeight="1" x14ac:dyDescent="0.2">
      <c r="A182" s="3" t="str">
        <f>CONCATENATE(COUNTIF($E$156:E182,E182),E182)</f>
        <v>0</v>
      </c>
      <c r="B182" s="6"/>
      <c r="C182" s="10"/>
      <c r="D182" s="73"/>
      <c r="E182" s="74"/>
      <c r="F182" s="75"/>
      <c r="G182" s="7"/>
      <c r="H182" s="7"/>
      <c r="I182" s="7"/>
      <c r="J182" s="7" t="str">
        <f>IFERROR(LOOKUP($G182,'قائمة اسعار'!A$2:A$5,'قائمة اسعار'!B$2:B$5),"")</f>
        <v/>
      </c>
      <c r="K182" s="7" t="str">
        <f>IFERROR(LOOKUP($G182,'قائمة اسعار'!$A$2:$A$5,'قائمة اسعار'!$E$2:$E$5),"")</f>
        <v/>
      </c>
      <c r="L182" s="76" t="str">
        <f>IFERROR(LOOKUP($G182,'قائمة اسعار'!$A$2:$A$5,'قائمة اسعار'!$D$2:$D$5),"")</f>
        <v/>
      </c>
      <c r="M182" s="7" t="str">
        <f t="shared" si="11"/>
        <v/>
      </c>
      <c r="N182" s="77" t="str">
        <f t="shared" si="12"/>
        <v/>
      </c>
      <c r="O182" s="78"/>
      <c r="P182" s="79"/>
      <c r="Q182" s="77"/>
      <c r="R182" s="77" t="str">
        <f t="shared" si="13"/>
        <v/>
      </c>
      <c r="S182" s="80"/>
    </row>
    <row r="183" spans="1:19" ht="25.5" customHeight="1" x14ac:dyDescent="0.2">
      <c r="A183" s="3" t="str">
        <f>CONCATENATE(COUNTIF($E$156:E183,E183),E183)</f>
        <v>0</v>
      </c>
      <c r="B183" s="6"/>
      <c r="C183" s="10"/>
      <c r="D183" s="99"/>
      <c r="E183" s="100"/>
      <c r="F183" s="101"/>
      <c r="G183" s="102"/>
      <c r="H183" s="102"/>
      <c r="I183" s="102"/>
      <c r="J183" s="102" t="str">
        <f>IFERROR(LOOKUP($G183,'قائمة اسعار'!A$2:A$5,'قائمة اسعار'!B$2:B$5),"")</f>
        <v/>
      </c>
      <c r="K183" s="102" t="str">
        <f>IFERROR(LOOKUP($G183,'قائمة اسعار'!$A$2:$A$5,'قائمة اسعار'!$E$2:$E$5),"")</f>
        <v/>
      </c>
      <c r="L183" s="102" t="str">
        <f>IFERROR(LOOKUP($G183,'قائمة اسعار'!$A$2:$A$5,'قائمة اسعار'!$D$2:$D$5),"")</f>
        <v/>
      </c>
      <c r="M183" s="102" t="str">
        <f t="shared" si="11"/>
        <v/>
      </c>
      <c r="N183" s="103" t="str">
        <f t="shared" si="12"/>
        <v/>
      </c>
      <c r="O183" s="104"/>
      <c r="P183" s="105"/>
      <c r="Q183" s="103"/>
      <c r="R183" s="103" t="str">
        <f t="shared" si="13"/>
        <v/>
      </c>
      <c r="S183" s="106"/>
    </row>
    <row r="184" spans="1:19" ht="25.5" customHeight="1" x14ac:dyDescent="0.2">
      <c r="A184" s="3" t="str">
        <f>CONCATENATE(COUNTIF($E$156:E184,E184),E184)</f>
        <v>0</v>
      </c>
      <c r="B184" s="6"/>
      <c r="C184" s="10"/>
      <c r="D184" s="73"/>
      <c r="E184" s="74"/>
      <c r="F184" s="75"/>
      <c r="G184" s="7"/>
      <c r="H184" s="7"/>
      <c r="I184" s="7"/>
      <c r="J184" s="7" t="str">
        <f>IFERROR(LOOKUP($G184,'قائمة اسعار'!A$2:A$5,'قائمة اسعار'!B$2:B$5),"")</f>
        <v/>
      </c>
      <c r="K184" s="7" t="str">
        <f>IFERROR(LOOKUP($G184,'قائمة اسعار'!$A$2:$A$5,'قائمة اسعار'!$E$2:$E$5),"")</f>
        <v/>
      </c>
      <c r="L184" s="76" t="str">
        <f>IFERROR(LOOKUP($G184,'قائمة اسعار'!$A$2:$A$5,'قائمة اسعار'!$D$2:$D$5),"")</f>
        <v/>
      </c>
      <c r="M184" s="7" t="str">
        <f t="shared" si="11"/>
        <v/>
      </c>
      <c r="N184" s="77" t="str">
        <f t="shared" si="12"/>
        <v/>
      </c>
      <c r="O184" s="78"/>
      <c r="P184" s="79"/>
      <c r="Q184" s="77"/>
      <c r="R184" s="77" t="str">
        <f t="shared" si="13"/>
        <v/>
      </c>
      <c r="S184" s="80"/>
    </row>
    <row r="185" spans="1:19" ht="25.5" customHeight="1" x14ac:dyDescent="0.2">
      <c r="A185" s="3" t="str">
        <f>CONCATENATE(COUNTIF($E$156:E185,E185),E185)</f>
        <v>0</v>
      </c>
      <c r="B185" s="6"/>
      <c r="C185" s="10"/>
      <c r="D185" s="99"/>
      <c r="E185" s="100"/>
      <c r="F185" s="101"/>
      <c r="G185" s="102"/>
      <c r="H185" s="102"/>
      <c r="I185" s="102"/>
      <c r="J185" s="102" t="str">
        <f>IFERROR(LOOKUP($G185,'قائمة اسعار'!A$2:A$5,'قائمة اسعار'!B$2:B$5),"")</f>
        <v/>
      </c>
      <c r="K185" s="102" t="str">
        <f>IFERROR(LOOKUP($G185,'قائمة اسعار'!$A$2:$A$5,'قائمة اسعار'!$E$2:$E$5),"")</f>
        <v/>
      </c>
      <c r="L185" s="102" t="str">
        <f>IFERROR(LOOKUP($G185,'قائمة اسعار'!$A$2:$A$5,'قائمة اسعار'!$D$2:$D$5),"")</f>
        <v/>
      </c>
      <c r="M185" s="102" t="str">
        <f t="shared" si="11"/>
        <v/>
      </c>
      <c r="N185" s="103" t="str">
        <f t="shared" si="12"/>
        <v/>
      </c>
      <c r="O185" s="104"/>
      <c r="P185" s="105"/>
      <c r="Q185" s="103"/>
      <c r="R185" s="103" t="str">
        <f t="shared" si="13"/>
        <v/>
      </c>
      <c r="S185" s="106"/>
    </row>
    <row r="186" spans="1:19" ht="25.5" customHeight="1" x14ac:dyDescent="0.2">
      <c r="A186" s="3" t="str">
        <f>CONCATENATE(COUNTIF($E$156:E186,E186),E186)</f>
        <v>0</v>
      </c>
      <c r="B186" s="6"/>
      <c r="C186" s="10"/>
      <c r="D186" s="73"/>
      <c r="E186" s="74"/>
      <c r="F186" s="75"/>
      <c r="G186" s="7"/>
      <c r="H186" s="7"/>
      <c r="I186" s="7"/>
      <c r="J186" s="7" t="str">
        <f>IFERROR(LOOKUP($G186,'قائمة اسعار'!A$2:A$5,'قائمة اسعار'!B$2:B$5),"")</f>
        <v/>
      </c>
      <c r="K186" s="7" t="str">
        <f>IFERROR(LOOKUP($G186,'قائمة اسعار'!$A$2:$A$5,'قائمة اسعار'!$E$2:$E$5),"")</f>
        <v/>
      </c>
      <c r="L186" s="76" t="str">
        <f>IFERROR(LOOKUP($G186,'قائمة اسعار'!$A$2:$A$5,'قائمة اسعار'!$D$2:$D$5),"")</f>
        <v/>
      </c>
      <c r="M186" s="7" t="str">
        <f t="shared" si="11"/>
        <v/>
      </c>
      <c r="N186" s="77" t="str">
        <f t="shared" si="12"/>
        <v/>
      </c>
      <c r="O186" s="78"/>
      <c r="P186" s="79"/>
      <c r="Q186" s="77"/>
      <c r="R186" s="77" t="str">
        <f t="shared" si="13"/>
        <v/>
      </c>
      <c r="S186" s="80"/>
    </row>
    <row r="187" spans="1:19" ht="25.5" customHeight="1" x14ac:dyDescent="0.2">
      <c r="A187" s="3" t="str">
        <f>CONCATENATE(COUNTIF($E$156:E187,E187),E187)</f>
        <v>0</v>
      </c>
      <c r="B187" s="6"/>
      <c r="C187" s="10"/>
      <c r="D187" s="99"/>
      <c r="E187" s="100"/>
      <c r="F187" s="101"/>
      <c r="G187" s="102"/>
      <c r="H187" s="102"/>
      <c r="I187" s="102"/>
      <c r="J187" s="102" t="str">
        <f>IFERROR(LOOKUP($G187,'قائمة اسعار'!A$2:A$5,'قائمة اسعار'!B$2:B$5),"")</f>
        <v/>
      </c>
      <c r="K187" s="102" t="str">
        <f>IFERROR(LOOKUP($G187,'قائمة اسعار'!$A$2:$A$5,'قائمة اسعار'!$E$2:$E$5),"")</f>
        <v/>
      </c>
      <c r="L187" s="102" t="str">
        <f>IFERROR(LOOKUP($G187,'قائمة اسعار'!$A$2:$A$5,'قائمة اسعار'!$D$2:$D$5),"")</f>
        <v/>
      </c>
      <c r="M187" s="102" t="str">
        <f t="shared" si="11"/>
        <v/>
      </c>
      <c r="N187" s="103" t="str">
        <f t="shared" si="12"/>
        <v/>
      </c>
      <c r="O187" s="104"/>
      <c r="P187" s="105"/>
      <c r="Q187" s="103"/>
      <c r="R187" s="103" t="str">
        <f t="shared" si="13"/>
        <v/>
      </c>
      <c r="S187" s="106"/>
    </row>
    <row r="188" spans="1:19" ht="25.5" customHeight="1" x14ac:dyDescent="0.2">
      <c r="A188" s="3" t="str">
        <f>CONCATENATE(COUNTIF($E$156:E188,E188),E188)</f>
        <v>0</v>
      </c>
      <c r="B188" s="6"/>
      <c r="C188" s="10"/>
      <c r="D188" s="73"/>
      <c r="E188" s="74"/>
      <c r="F188" s="75"/>
      <c r="G188" s="7"/>
      <c r="H188" s="7"/>
      <c r="I188" s="7"/>
      <c r="J188" s="7" t="str">
        <f>IFERROR(LOOKUP($G188,'قائمة اسعار'!A$2:A$5,'قائمة اسعار'!B$2:B$5),"")</f>
        <v/>
      </c>
      <c r="K188" s="7" t="str">
        <f>IFERROR(LOOKUP($G188,'قائمة اسعار'!$A$2:$A$5,'قائمة اسعار'!$E$2:$E$5),"")</f>
        <v/>
      </c>
      <c r="L188" s="76" t="str">
        <f>IFERROR(LOOKUP($G188,'قائمة اسعار'!$A$2:$A$5,'قائمة اسعار'!$D$2:$D$5),"")</f>
        <v/>
      </c>
      <c r="M188" s="7" t="str">
        <f t="shared" si="11"/>
        <v/>
      </c>
      <c r="N188" s="77" t="str">
        <f t="shared" si="12"/>
        <v/>
      </c>
      <c r="O188" s="78"/>
      <c r="P188" s="79"/>
      <c r="Q188" s="77"/>
      <c r="R188" s="77" t="str">
        <f t="shared" si="13"/>
        <v/>
      </c>
      <c r="S188" s="80"/>
    </row>
    <row r="189" spans="1:19" ht="25.5" customHeight="1" x14ac:dyDescent="0.2">
      <c r="A189" s="3" t="str">
        <f>CONCATENATE(COUNTIF($E$156:E189,E189),E189)</f>
        <v>0</v>
      </c>
      <c r="B189" s="6"/>
      <c r="C189" s="10"/>
      <c r="D189" s="99"/>
      <c r="E189" s="100"/>
      <c r="F189" s="101"/>
      <c r="G189" s="102"/>
      <c r="H189" s="102"/>
      <c r="I189" s="102"/>
      <c r="J189" s="102" t="str">
        <f>IFERROR(LOOKUP($G189,'قائمة اسعار'!A$2:A$5,'قائمة اسعار'!B$2:B$5),"")</f>
        <v/>
      </c>
      <c r="K189" s="102" t="str">
        <f>IFERROR(LOOKUP($G189,'قائمة اسعار'!$A$2:$A$5,'قائمة اسعار'!$E$2:$E$5),"")</f>
        <v/>
      </c>
      <c r="L189" s="102" t="str">
        <f>IFERROR(LOOKUP($G189,'قائمة اسعار'!$A$2:$A$5,'قائمة اسعار'!$D$2:$D$5),"")</f>
        <v/>
      </c>
      <c r="M189" s="102" t="str">
        <f t="shared" si="11"/>
        <v/>
      </c>
      <c r="N189" s="103" t="str">
        <f t="shared" si="12"/>
        <v/>
      </c>
      <c r="O189" s="104"/>
      <c r="P189" s="105"/>
      <c r="Q189" s="103"/>
      <c r="R189" s="103" t="str">
        <f t="shared" si="13"/>
        <v/>
      </c>
      <c r="S189" s="106"/>
    </row>
    <row r="190" spans="1:19" ht="25.5" customHeight="1" x14ac:dyDescent="0.2">
      <c r="A190" s="3" t="str">
        <f>CONCATENATE(COUNTIF($E$156:E190,E190),E190)</f>
        <v>0</v>
      </c>
      <c r="B190" s="6"/>
      <c r="C190" s="10"/>
      <c r="D190" s="73"/>
      <c r="E190" s="74"/>
      <c r="F190" s="75"/>
      <c r="G190" s="7"/>
      <c r="H190" s="7"/>
      <c r="I190" s="7"/>
      <c r="J190" s="7" t="str">
        <f>IFERROR(LOOKUP($G190,'قائمة اسعار'!A$2:A$5,'قائمة اسعار'!B$2:B$5),"")</f>
        <v/>
      </c>
      <c r="K190" s="7" t="str">
        <f>IFERROR(LOOKUP($G190,'قائمة اسعار'!$A$2:$A$5,'قائمة اسعار'!$E$2:$E$5),"")</f>
        <v/>
      </c>
      <c r="L190" s="76" t="str">
        <f>IFERROR(LOOKUP($G190,'قائمة اسعار'!$A$2:$A$5,'قائمة اسعار'!$D$2:$D$5),"")</f>
        <v/>
      </c>
      <c r="M190" s="7" t="str">
        <f t="shared" si="11"/>
        <v/>
      </c>
      <c r="N190" s="77" t="str">
        <f t="shared" si="12"/>
        <v/>
      </c>
      <c r="O190" s="78"/>
      <c r="P190" s="79"/>
      <c r="Q190" s="77"/>
      <c r="R190" s="77" t="str">
        <f t="shared" si="13"/>
        <v/>
      </c>
      <c r="S190" s="80"/>
    </row>
    <row r="191" spans="1:19" ht="25.5" customHeight="1" x14ac:dyDescent="0.2">
      <c r="A191" s="3" t="str">
        <f>CONCATENATE(COUNTIF($E$156:E191,E191),E191)</f>
        <v>0</v>
      </c>
      <c r="B191" s="6"/>
      <c r="C191" s="10"/>
      <c r="D191" s="99"/>
      <c r="E191" s="100"/>
      <c r="F191" s="101"/>
      <c r="G191" s="102"/>
      <c r="H191" s="102"/>
      <c r="I191" s="102"/>
      <c r="J191" s="102" t="str">
        <f>IFERROR(LOOKUP($G191,'قائمة اسعار'!A$2:A$5,'قائمة اسعار'!B$2:B$5),"")</f>
        <v/>
      </c>
      <c r="K191" s="102" t="str">
        <f>IFERROR(LOOKUP($G191,'قائمة اسعار'!$A$2:$A$5,'قائمة اسعار'!$E$2:$E$5),"")</f>
        <v/>
      </c>
      <c r="L191" s="102" t="str">
        <f>IFERROR(LOOKUP($G191,'قائمة اسعار'!$A$2:$A$5,'قائمة اسعار'!$D$2:$D$5),"")</f>
        <v/>
      </c>
      <c r="M191" s="102" t="str">
        <f t="shared" si="11"/>
        <v/>
      </c>
      <c r="N191" s="103" t="str">
        <f t="shared" si="12"/>
        <v/>
      </c>
      <c r="O191" s="104"/>
      <c r="P191" s="105"/>
      <c r="Q191" s="103"/>
      <c r="R191" s="103" t="str">
        <f t="shared" si="13"/>
        <v/>
      </c>
      <c r="S191" s="106"/>
    </row>
    <row r="192" spans="1:19" ht="25.5" customHeight="1" x14ac:dyDescent="0.2">
      <c r="A192" s="3" t="str">
        <f>CONCATENATE(COUNTIF($E$156:E192,E192),E192)</f>
        <v>0</v>
      </c>
      <c r="B192" s="6"/>
      <c r="C192" s="10"/>
      <c r="D192" s="73"/>
      <c r="E192" s="74"/>
      <c r="F192" s="75"/>
      <c r="G192" s="7"/>
      <c r="H192" s="7"/>
      <c r="I192" s="7"/>
      <c r="J192" s="7" t="str">
        <f>IFERROR(LOOKUP($G192,'قائمة اسعار'!A$2:A$5,'قائمة اسعار'!B$2:B$5),"")</f>
        <v/>
      </c>
      <c r="K192" s="7" t="str">
        <f>IFERROR(LOOKUP($G192,'قائمة اسعار'!$A$2:$A$5,'قائمة اسعار'!$E$2:$E$5),"")</f>
        <v/>
      </c>
      <c r="L192" s="76" t="str">
        <f>IFERROR(LOOKUP($G192,'قائمة اسعار'!$A$2:$A$5,'قائمة اسعار'!$D$2:$D$5),"")</f>
        <v/>
      </c>
      <c r="M192" s="7" t="str">
        <f t="shared" si="11"/>
        <v/>
      </c>
      <c r="N192" s="77" t="str">
        <f t="shared" si="12"/>
        <v/>
      </c>
      <c r="O192" s="78"/>
      <c r="P192" s="79"/>
      <c r="Q192" s="77"/>
      <c r="R192" s="77" t="str">
        <f t="shared" si="13"/>
        <v/>
      </c>
      <c r="S192" s="80"/>
    </row>
    <row r="193" spans="1:19" ht="25.5" customHeight="1" x14ac:dyDescent="0.2">
      <c r="A193" s="3" t="str">
        <f>CONCATENATE(COUNTIF($E$156:E193,E193),E193)</f>
        <v>0</v>
      </c>
      <c r="B193" s="6"/>
      <c r="C193" s="10"/>
      <c r="D193" s="99"/>
      <c r="E193" s="100"/>
      <c r="F193" s="101"/>
      <c r="G193" s="102"/>
      <c r="H193" s="102"/>
      <c r="I193" s="102"/>
      <c r="J193" s="102" t="str">
        <f>IFERROR(LOOKUP($G193,'قائمة اسعار'!A$2:A$5,'قائمة اسعار'!B$2:B$5),"")</f>
        <v/>
      </c>
      <c r="K193" s="102" t="str">
        <f>IFERROR(LOOKUP($G193,'قائمة اسعار'!$A$2:$A$5,'قائمة اسعار'!$E$2:$E$5),"")</f>
        <v/>
      </c>
      <c r="L193" s="102" t="str">
        <f>IFERROR(LOOKUP($G193,'قائمة اسعار'!$A$2:$A$5,'قائمة اسعار'!$D$2:$D$5),"")</f>
        <v/>
      </c>
      <c r="M193" s="102" t="str">
        <f t="shared" si="11"/>
        <v/>
      </c>
      <c r="N193" s="103" t="str">
        <f t="shared" si="12"/>
        <v/>
      </c>
      <c r="O193" s="104"/>
      <c r="P193" s="105"/>
      <c r="Q193" s="103"/>
      <c r="R193" s="103" t="str">
        <f t="shared" si="13"/>
        <v/>
      </c>
      <c r="S193" s="106"/>
    </row>
    <row r="194" spans="1:19" ht="25.5" customHeight="1" x14ac:dyDescent="0.2">
      <c r="A194" s="3" t="str">
        <f>CONCATENATE(COUNTIF($E$156:E194,E194),E194)</f>
        <v>0</v>
      </c>
      <c r="B194" s="6"/>
      <c r="C194" s="10"/>
      <c r="D194" s="73"/>
      <c r="E194" s="74"/>
      <c r="F194" s="75"/>
      <c r="G194" s="7"/>
      <c r="H194" s="7"/>
      <c r="I194" s="7"/>
      <c r="J194" s="7" t="str">
        <f>IFERROR(LOOKUP($G194,'قائمة اسعار'!A$2:A$5,'قائمة اسعار'!B$2:B$5),"")</f>
        <v/>
      </c>
      <c r="K194" s="7" t="str">
        <f>IFERROR(LOOKUP($G194,'قائمة اسعار'!$A$2:$A$5,'قائمة اسعار'!$E$2:$E$5),"")</f>
        <v/>
      </c>
      <c r="L194" s="76" t="str">
        <f>IFERROR(LOOKUP($G194,'قائمة اسعار'!$A$2:$A$5,'قائمة اسعار'!$D$2:$D$5),"")</f>
        <v/>
      </c>
      <c r="M194" s="7" t="str">
        <f t="shared" si="11"/>
        <v/>
      </c>
      <c r="N194" s="77" t="str">
        <f t="shared" si="12"/>
        <v/>
      </c>
      <c r="O194" s="78"/>
      <c r="P194" s="79"/>
      <c r="Q194" s="77"/>
      <c r="R194" s="77" t="str">
        <f t="shared" si="13"/>
        <v/>
      </c>
      <c r="S194" s="80"/>
    </row>
    <row r="195" spans="1:19" ht="25.5" customHeight="1" x14ac:dyDescent="0.2">
      <c r="A195" s="3" t="str">
        <f>CONCATENATE(COUNTIF($E$156:E195,E195),E195)</f>
        <v>0</v>
      </c>
      <c r="B195" s="6"/>
      <c r="C195" s="10"/>
      <c r="D195" s="99"/>
      <c r="E195" s="100"/>
      <c r="F195" s="101"/>
      <c r="G195" s="102"/>
      <c r="H195" s="102"/>
      <c r="I195" s="102"/>
      <c r="J195" s="102" t="str">
        <f>IFERROR(LOOKUP($G195,'قائمة اسعار'!A$2:A$5,'قائمة اسعار'!B$2:B$5),"")</f>
        <v/>
      </c>
      <c r="K195" s="102" t="str">
        <f>IFERROR(LOOKUP($G195,'قائمة اسعار'!$A$2:$A$5,'قائمة اسعار'!$E$2:$E$5),"")</f>
        <v/>
      </c>
      <c r="L195" s="102" t="str">
        <f>IFERROR(LOOKUP($G195,'قائمة اسعار'!$A$2:$A$5,'قائمة اسعار'!$D$2:$D$5),"")</f>
        <v/>
      </c>
      <c r="M195" s="102" t="str">
        <f t="shared" si="11"/>
        <v/>
      </c>
      <c r="N195" s="103" t="str">
        <f t="shared" si="12"/>
        <v/>
      </c>
      <c r="O195" s="104"/>
      <c r="P195" s="105"/>
      <c r="Q195" s="103"/>
      <c r="R195" s="103" t="str">
        <f t="shared" si="13"/>
        <v/>
      </c>
      <c r="S195" s="106"/>
    </row>
    <row r="196" spans="1:19" ht="25.5" customHeight="1" x14ac:dyDescent="0.2">
      <c r="A196" s="3" t="str">
        <f>CONCATENATE(COUNTIF($E$156:E196,E196),E196)</f>
        <v>0</v>
      </c>
      <c r="B196" s="6"/>
      <c r="C196" s="10"/>
      <c r="D196" s="73"/>
      <c r="E196" s="74"/>
      <c r="F196" s="75"/>
      <c r="G196" s="7"/>
      <c r="H196" s="7"/>
      <c r="I196" s="7"/>
      <c r="J196" s="7" t="str">
        <f>IFERROR(LOOKUP($G196,'قائمة اسعار'!A$2:A$5,'قائمة اسعار'!B$2:B$5),"")</f>
        <v/>
      </c>
      <c r="K196" s="7" t="str">
        <f>IFERROR(LOOKUP($G196,'قائمة اسعار'!$A$2:$A$5,'قائمة اسعار'!$E$2:$E$5),"")</f>
        <v/>
      </c>
      <c r="L196" s="76" t="str">
        <f>IFERROR(LOOKUP($G196,'قائمة اسعار'!$A$2:$A$5,'قائمة اسعار'!$D$2:$D$5),"")</f>
        <v/>
      </c>
      <c r="M196" s="7" t="str">
        <f t="shared" ref="M196:M259" si="14">IFERROR($H196*$L196,"")</f>
        <v/>
      </c>
      <c r="N196" s="77" t="str">
        <f t="shared" ref="N196:N259" si="15">IFERROR(($M196-15%*$M196)-5%*($M196-15%*$M196),"")</f>
        <v/>
      </c>
      <c r="O196" s="78"/>
      <c r="P196" s="79"/>
      <c r="Q196" s="77"/>
      <c r="R196" s="77" t="str">
        <f t="shared" ref="R196:R259" si="16">IFERROR($N196-$P196-$Q196,"")</f>
        <v/>
      </c>
      <c r="S196" s="80"/>
    </row>
    <row r="197" spans="1:19" ht="25.5" customHeight="1" x14ac:dyDescent="0.2">
      <c r="A197" s="3" t="str">
        <f>CONCATENATE(COUNTIF($E$156:E197,E197),E197)</f>
        <v>0</v>
      </c>
      <c r="B197" s="6"/>
      <c r="C197" s="10"/>
      <c r="D197" s="99"/>
      <c r="E197" s="100"/>
      <c r="F197" s="101"/>
      <c r="G197" s="102"/>
      <c r="H197" s="102"/>
      <c r="I197" s="102"/>
      <c r="J197" s="102" t="str">
        <f>IFERROR(LOOKUP($G197,'قائمة اسعار'!A$2:A$5,'قائمة اسعار'!B$2:B$5),"")</f>
        <v/>
      </c>
      <c r="K197" s="102" t="str">
        <f>IFERROR(LOOKUP($G197,'قائمة اسعار'!$A$2:$A$5,'قائمة اسعار'!$E$2:$E$5),"")</f>
        <v/>
      </c>
      <c r="L197" s="102" t="str">
        <f>IFERROR(LOOKUP($G197,'قائمة اسعار'!$A$2:$A$5,'قائمة اسعار'!$D$2:$D$5),"")</f>
        <v/>
      </c>
      <c r="M197" s="102" t="str">
        <f t="shared" si="14"/>
        <v/>
      </c>
      <c r="N197" s="103" t="str">
        <f t="shared" si="15"/>
        <v/>
      </c>
      <c r="O197" s="104"/>
      <c r="P197" s="105"/>
      <c r="Q197" s="103"/>
      <c r="R197" s="103" t="str">
        <f t="shared" si="16"/>
        <v/>
      </c>
      <c r="S197" s="106"/>
    </row>
    <row r="198" spans="1:19" ht="25.5" customHeight="1" x14ac:dyDescent="0.2">
      <c r="A198" s="3" t="str">
        <f>CONCATENATE(COUNTIF($E$156:E198,E198),E198)</f>
        <v>0</v>
      </c>
      <c r="B198" s="6"/>
      <c r="C198" s="10"/>
      <c r="D198" s="73"/>
      <c r="E198" s="74"/>
      <c r="F198" s="75"/>
      <c r="G198" s="7"/>
      <c r="H198" s="7"/>
      <c r="I198" s="7"/>
      <c r="J198" s="7" t="str">
        <f>IFERROR(LOOKUP($G198,'قائمة اسعار'!A$2:A$5,'قائمة اسعار'!B$2:B$5),"")</f>
        <v/>
      </c>
      <c r="K198" s="7" t="str">
        <f>IFERROR(LOOKUP($G198,'قائمة اسعار'!$A$2:$A$5,'قائمة اسعار'!$E$2:$E$5),"")</f>
        <v/>
      </c>
      <c r="L198" s="76" t="str">
        <f>IFERROR(LOOKUP($G198,'قائمة اسعار'!$A$2:$A$5,'قائمة اسعار'!$D$2:$D$5),"")</f>
        <v/>
      </c>
      <c r="M198" s="7" t="str">
        <f t="shared" si="14"/>
        <v/>
      </c>
      <c r="N198" s="77" t="str">
        <f t="shared" si="15"/>
        <v/>
      </c>
      <c r="O198" s="78"/>
      <c r="P198" s="79"/>
      <c r="Q198" s="77"/>
      <c r="R198" s="77" t="str">
        <f t="shared" si="16"/>
        <v/>
      </c>
      <c r="S198" s="80"/>
    </row>
    <row r="199" spans="1:19" ht="25.5" customHeight="1" x14ac:dyDescent="0.2">
      <c r="A199" s="3" t="str">
        <f>CONCATENATE(COUNTIF($E$156:E199,E199),E199)</f>
        <v>0</v>
      </c>
      <c r="B199" s="6"/>
      <c r="C199" s="10"/>
      <c r="D199" s="99"/>
      <c r="E199" s="100"/>
      <c r="F199" s="101"/>
      <c r="G199" s="102"/>
      <c r="H199" s="102"/>
      <c r="I199" s="102"/>
      <c r="J199" s="102" t="str">
        <f>IFERROR(LOOKUP($G199,'قائمة اسعار'!A$2:A$5,'قائمة اسعار'!B$2:B$5),"")</f>
        <v/>
      </c>
      <c r="K199" s="102" t="str">
        <f>IFERROR(LOOKUP($G199,'قائمة اسعار'!$A$2:$A$5,'قائمة اسعار'!$E$2:$E$5),"")</f>
        <v/>
      </c>
      <c r="L199" s="102" t="str">
        <f>IFERROR(LOOKUP($G199,'قائمة اسعار'!$A$2:$A$5,'قائمة اسعار'!$D$2:$D$5),"")</f>
        <v/>
      </c>
      <c r="M199" s="102" t="str">
        <f t="shared" si="14"/>
        <v/>
      </c>
      <c r="N199" s="103" t="str">
        <f t="shared" si="15"/>
        <v/>
      </c>
      <c r="O199" s="104"/>
      <c r="P199" s="105"/>
      <c r="Q199" s="103"/>
      <c r="R199" s="103" t="str">
        <f t="shared" si="16"/>
        <v/>
      </c>
      <c r="S199" s="106"/>
    </row>
    <row r="200" spans="1:19" ht="25.5" customHeight="1" x14ac:dyDescent="0.2">
      <c r="A200" s="3" t="str">
        <f>CONCATENATE(COUNTIF($E$156:E200,E200),E200)</f>
        <v>0</v>
      </c>
      <c r="B200" s="6"/>
      <c r="C200" s="10"/>
      <c r="D200" s="73"/>
      <c r="E200" s="74"/>
      <c r="F200" s="75"/>
      <c r="G200" s="7"/>
      <c r="H200" s="7"/>
      <c r="I200" s="7"/>
      <c r="J200" s="7" t="str">
        <f>IFERROR(LOOKUP($G200,'قائمة اسعار'!A$2:A$5,'قائمة اسعار'!B$2:B$5),"")</f>
        <v/>
      </c>
      <c r="K200" s="7" t="str">
        <f>IFERROR(LOOKUP($G200,'قائمة اسعار'!$A$2:$A$5,'قائمة اسعار'!$E$2:$E$5),"")</f>
        <v/>
      </c>
      <c r="L200" s="76" t="str">
        <f>IFERROR(LOOKUP($G200,'قائمة اسعار'!$A$2:$A$5,'قائمة اسعار'!$D$2:$D$5),"")</f>
        <v/>
      </c>
      <c r="M200" s="7" t="str">
        <f t="shared" si="14"/>
        <v/>
      </c>
      <c r="N200" s="77" t="str">
        <f t="shared" si="15"/>
        <v/>
      </c>
      <c r="O200" s="78"/>
      <c r="P200" s="79"/>
      <c r="Q200" s="77"/>
      <c r="R200" s="77" t="str">
        <f t="shared" si="16"/>
        <v/>
      </c>
      <c r="S200" s="80"/>
    </row>
    <row r="201" spans="1:19" ht="25.5" customHeight="1" x14ac:dyDescent="0.2">
      <c r="A201" s="3" t="str">
        <f>CONCATENATE(COUNTIF($E$156:E201,E201),E201)</f>
        <v>0</v>
      </c>
      <c r="B201" s="6"/>
      <c r="C201" s="10"/>
      <c r="D201" s="99"/>
      <c r="E201" s="100"/>
      <c r="F201" s="101"/>
      <c r="G201" s="102"/>
      <c r="H201" s="102"/>
      <c r="I201" s="102"/>
      <c r="J201" s="102" t="str">
        <f>IFERROR(LOOKUP($G201,'قائمة اسعار'!A$2:A$5,'قائمة اسعار'!B$2:B$5),"")</f>
        <v/>
      </c>
      <c r="K201" s="102" t="str">
        <f>IFERROR(LOOKUP($G201,'قائمة اسعار'!$A$2:$A$5,'قائمة اسعار'!$E$2:$E$5),"")</f>
        <v/>
      </c>
      <c r="L201" s="102" t="str">
        <f>IFERROR(LOOKUP($G201,'قائمة اسعار'!$A$2:$A$5,'قائمة اسعار'!$D$2:$D$5),"")</f>
        <v/>
      </c>
      <c r="M201" s="102" t="str">
        <f t="shared" si="14"/>
        <v/>
      </c>
      <c r="N201" s="103" t="str">
        <f t="shared" si="15"/>
        <v/>
      </c>
      <c r="O201" s="104"/>
      <c r="P201" s="105"/>
      <c r="Q201" s="103"/>
      <c r="R201" s="103" t="str">
        <f t="shared" si="16"/>
        <v/>
      </c>
      <c r="S201" s="106"/>
    </row>
    <row r="202" spans="1:19" ht="25.5" customHeight="1" x14ac:dyDescent="0.2">
      <c r="A202" s="3" t="str">
        <f>CONCATENATE(COUNTIF($E$156:E202,E202),E202)</f>
        <v>0</v>
      </c>
      <c r="B202" s="6"/>
      <c r="C202" s="10"/>
      <c r="D202" s="73"/>
      <c r="E202" s="74"/>
      <c r="F202" s="75"/>
      <c r="G202" s="7"/>
      <c r="H202" s="7"/>
      <c r="I202" s="7"/>
      <c r="J202" s="7" t="str">
        <f>IFERROR(LOOKUP($G202,'قائمة اسعار'!A$2:A$5,'قائمة اسعار'!B$2:B$5),"")</f>
        <v/>
      </c>
      <c r="K202" s="7" t="str">
        <f>IFERROR(LOOKUP($G202,'قائمة اسعار'!$A$2:$A$5,'قائمة اسعار'!$E$2:$E$5),"")</f>
        <v/>
      </c>
      <c r="L202" s="76" t="str">
        <f>IFERROR(LOOKUP($G202,'قائمة اسعار'!$A$2:$A$5,'قائمة اسعار'!$D$2:$D$5),"")</f>
        <v/>
      </c>
      <c r="M202" s="7" t="str">
        <f t="shared" si="14"/>
        <v/>
      </c>
      <c r="N202" s="77" t="str">
        <f t="shared" si="15"/>
        <v/>
      </c>
      <c r="O202" s="78"/>
      <c r="P202" s="79"/>
      <c r="Q202" s="77"/>
      <c r="R202" s="77" t="str">
        <f t="shared" si="16"/>
        <v/>
      </c>
      <c r="S202" s="80"/>
    </row>
    <row r="203" spans="1:19" ht="25.5" customHeight="1" x14ac:dyDescent="0.2">
      <c r="A203" s="3" t="str">
        <f>CONCATENATE(COUNTIF($E$156:E203,E203),E203)</f>
        <v>0</v>
      </c>
      <c r="B203" s="6"/>
      <c r="C203" s="10"/>
      <c r="D203" s="99"/>
      <c r="E203" s="100"/>
      <c r="F203" s="101"/>
      <c r="G203" s="102"/>
      <c r="H203" s="102"/>
      <c r="I203" s="102"/>
      <c r="J203" s="102" t="str">
        <f>IFERROR(LOOKUP($G203,'قائمة اسعار'!A$2:A$5,'قائمة اسعار'!B$2:B$5),"")</f>
        <v/>
      </c>
      <c r="K203" s="102" t="str">
        <f>IFERROR(LOOKUP($G203,'قائمة اسعار'!$A$2:$A$5,'قائمة اسعار'!$E$2:$E$5),"")</f>
        <v/>
      </c>
      <c r="L203" s="102" t="str">
        <f>IFERROR(LOOKUP($G203,'قائمة اسعار'!$A$2:$A$5,'قائمة اسعار'!$D$2:$D$5),"")</f>
        <v/>
      </c>
      <c r="M203" s="102" t="str">
        <f t="shared" si="14"/>
        <v/>
      </c>
      <c r="N203" s="103" t="str">
        <f t="shared" si="15"/>
        <v/>
      </c>
      <c r="O203" s="104"/>
      <c r="P203" s="105"/>
      <c r="Q203" s="103"/>
      <c r="R203" s="103" t="str">
        <f t="shared" si="16"/>
        <v/>
      </c>
      <c r="S203" s="106"/>
    </row>
    <row r="204" spans="1:19" ht="25.5" customHeight="1" x14ac:dyDescent="0.2">
      <c r="A204" s="3" t="str">
        <f>CONCATENATE(COUNTIF($E$156:E204,E204),E204)</f>
        <v>0</v>
      </c>
      <c r="B204" s="6"/>
      <c r="C204" s="10"/>
      <c r="D204" s="73"/>
      <c r="E204" s="74"/>
      <c r="F204" s="75"/>
      <c r="G204" s="7"/>
      <c r="H204" s="7"/>
      <c r="I204" s="7"/>
      <c r="J204" s="7" t="str">
        <f>IFERROR(LOOKUP($G204,'قائمة اسعار'!A$2:A$5,'قائمة اسعار'!B$2:B$5),"")</f>
        <v/>
      </c>
      <c r="K204" s="7" t="str">
        <f>IFERROR(LOOKUP($G204,'قائمة اسعار'!$A$2:$A$5,'قائمة اسعار'!$E$2:$E$5),"")</f>
        <v/>
      </c>
      <c r="L204" s="76" t="str">
        <f>IFERROR(LOOKUP($G204,'قائمة اسعار'!$A$2:$A$5,'قائمة اسعار'!$D$2:$D$5),"")</f>
        <v/>
      </c>
      <c r="M204" s="7" t="str">
        <f t="shared" si="14"/>
        <v/>
      </c>
      <c r="N204" s="77" t="str">
        <f t="shared" si="15"/>
        <v/>
      </c>
      <c r="O204" s="78"/>
      <c r="P204" s="79"/>
      <c r="Q204" s="77"/>
      <c r="R204" s="77" t="str">
        <f t="shared" si="16"/>
        <v/>
      </c>
      <c r="S204" s="80"/>
    </row>
    <row r="205" spans="1:19" ht="25.5" customHeight="1" x14ac:dyDescent="0.2">
      <c r="A205" s="3" t="str">
        <f>CONCATENATE(COUNTIF($E$156:E205,E205),E205)</f>
        <v>0</v>
      </c>
      <c r="B205" s="6"/>
      <c r="C205" s="10"/>
      <c r="D205" s="99"/>
      <c r="E205" s="100"/>
      <c r="F205" s="101"/>
      <c r="G205" s="102"/>
      <c r="H205" s="102"/>
      <c r="I205" s="102"/>
      <c r="J205" s="102" t="str">
        <f>IFERROR(LOOKUP($G205,'قائمة اسعار'!A$2:A$5,'قائمة اسعار'!B$2:B$5),"")</f>
        <v/>
      </c>
      <c r="K205" s="102" t="str">
        <f>IFERROR(LOOKUP($G205,'قائمة اسعار'!$A$2:$A$5,'قائمة اسعار'!$E$2:$E$5),"")</f>
        <v/>
      </c>
      <c r="L205" s="102" t="str">
        <f>IFERROR(LOOKUP($G205,'قائمة اسعار'!$A$2:$A$5,'قائمة اسعار'!$D$2:$D$5),"")</f>
        <v/>
      </c>
      <c r="M205" s="102" t="str">
        <f t="shared" si="14"/>
        <v/>
      </c>
      <c r="N205" s="103" t="str">
        <f t="shared" si="15"/>
        <v/>
      </c>
      <c r="O205" s="104"/>
      <c r="P205" s="105"/>
      <c r="Q205" s="103"/>
      <c r="R205" s="103" t="str">
        <f t="shared" si="16"/>
        <v/>
      </c>
      <c r="S205" s="106"/>
    </row>
    <row r="206" spans="1:19" ht="25.5" customHeight="1" x14ac:dyDescent="0.2">
      <c r="A206" s="3" t="str">
        <f>CONCATENATE(COUNTIF($E$156:E206,E206),E206)</f>
        <v>0</v>
      </c>
      <c r="B206" s="6"/>
      <c r="C206" s="10"/>
      <c r="D206" s="73"/>
      <c r="E206" s="74"/>
      <c r="F206" s="75"/>
      <c r="G206" s="7"/>
      <c r="H206" s="7"/>
      <c r="I206" s="7"/>
      <c r="J206" s="7" t="str">
        <f>IFERROR(LOOKUP($G206,'قائمة اسعار'!A$2:A$5,'قائمة اسعار'!B$2:B$5),"")</f>
        <v/>
      </c>
      <c r="K206" s="7" t="str">
        <f>IFERROR(LOOKUP($G206,'قائمة اسعار'!$A$2:$A$5,'قائمة اسعار'!$E$2:$E$5),"")</f>
        <v/>
      </c>
      <c r="L206" s="76" t="str">
        <f>IFERROR(LOOKUP($G206,'قائمة اسعار'!$A$2:$A$5,'قائمة اسعار'!$D$2:$D$5),"")</f>
        <v/>
      </c>
      <c r="M206" s="7" t="str">
        <f t="shared" si="14"/>
        <v/>
      </c>
      <c r="N206" s="77" t="str">
        <f t="shared" si="15"/>
        <v/>
      </c>
      <c r="O206" s="78"/>
      <c r="P206" s="79"/>
      <c r="Q206" s="77"/>
      <c r="R206" s="77" t="str">
        <f t="shared" si="16"/>
        <v/>
      </c>
      <c r="S206" s="80"/>
    </row>
    <row r="207" spans="1:19" ht="25.5" customHeight="1" x14ac:dyDescent="0.2">
      <c r="A207" s="3" t="str">
        <f>CONCATENATE(COUNTIF($E$156:E207,E207),E207)</f>
        <v>0</v>
      </c>
      <c r="B207" s="6"/>
      <c r="C207" s="10"/>
      <c r="D207" s="99"/>
      <c r="E207" s="100"/>
      <c r="F207" s="101"/>
      <c r="G207" s="102"/>
      <c r="H207" s="102"/>
      <c r="I207" s="102"/>
      <c r="J207" s="102" t="str">
        <f>IFERROR(LOOKUP($G207,'قائمة اسعار'!A$2:A$5,'قائمة اسعار'!B$2:B$5),"")</f>
        <v/>
      </c>
      <c r="K207" s="102" t="str">
        <f>IFERROR(LOOKUP($G207,'قائمة اسعار'!$A$2:$A$5,'قائمة اسعار'!$E$2:$E$5),"")</f>
        <v/>
      </c>
      <c r="L207" s="102" t="str">
        <f>IFERROR(LOOKUP($G207,'قائمة اسعار'!$A$2:$A$5,'قائمة اسعار'!$D$2:$D$5),"")</f>
        <v/>
      </c>
      <c r="M207" s="102" t="str">
        <f t="shared" si="14"/>
        <v/>
      </c>
      <c r="N207" s="103" t="str">
        <f t="shared" si="15"/>
        <v/>
      </c>
      <c r="O207" s="104"/>
      <c r="P207" s="105"/>
      <c r="Q207" s="103"/>
      <c r="R207" s="103" t="str">
        <f t="shared" si="16"/>
        <v/>
      </c>
      <c r="S207" s="106"/>
    </row>
    <row r="208" spans="1:19" ht="25.5" customHeight="1" x14ac:dyDescent="0.2">
      <c r="A208" s="3" t="str">
        <f>CONCATENATE(COUNTIF($E$156:E208,E208),E208)</f>
        <v>0</v>
      </c>
      <c r="B208" s="6"/>
      <c r="C208" s="10"/>
      <c r="D208" s="73"/>
      <c r="E208" s="74"/>
      <c r="F208" s="75"/>
      <c r="G208" s="7"/>
      <c r="H208" s="7"/>
      <c r="I208" s="7"/>
      <c r="J208" s="7" t="str">
        <f>IFERROR(LOOKUP($G208,'قائمة اسعار'!A$2:A$5,'قائمة اسعار'!B$2:B$5),"")</f>
        <v/>
      </c>
      <c r="K208" s="7" t="str">
        <f>IFERROR(LOOKUP($G208,'قائمة اسعار'!$A$2:$A$5,'قائمة اسعار'!$E$2:$E$5),"")</f>
        <v/>
      </c>
      <c r="L208" s="76" t="str">
        <f>IFERROR(LOOKUP($G208,'قائمة اسعار'!$A$2:$A$5,'قائمة اسعار'!$D$2:$D$5),"")</f>
        <v/>
      </c>
      <c r="M208" s="7" t="str">
        <f t="shared" si="14"/>
        <v/>
      </c>
      <c r="N208" s="77" t="str">
        <f t="shared" si="15"/>
        <v/>
      </c>
      <c r="O208" s="78"/>
      <c r="P208" s="79"/>
      <c r="Q208" s="77"/>
      <c r="R208" s="77" t="str">
        <f t="shared" si="16"/>
        <v/>
      </c>
      <c r="S208" s="80"/>
    </row>
    <row r="209" spans="1:19" ht="25.5" customHeight="1" x14ac:dyDescent="0.2">
      <c r="A209" s="3" t="str">
        <f>CONCATENATE(COUNTIF($E$156:E209,E209),E209)</f>
        <v>0</v>
      </c>
      <c r="B209" s="6"/>
      <c r="C209" s="10"/>
      <c r="D209" s="99"/>
      <c r="E209" s="100"/>
      <c r="F209" s="101"/>
      <c r="G209" s="102"/>
      <c r="H209" s="102"/>
      <c r="I209" s="102"/>
      <c r="J209" s="102" t="str">
        <f>IFERROR(LOOKUP($G209,'قائمة اسعار'!A$2:A$5,'قائمة اسعار'!B$2:B$5),"")</f>
        <v/>
      </c>
      <c r="K209" s="102" t="str">
        <f>IFERROR(LOOKUP($G209,'قائمة اسعار'!$A$2:$A$5,'قائمة اسعار'!$E$2:$E$5),"")</f>
        <v/>
      </c>
      <c r="L209" s="102" t="str">
        <f>IFERROR(LOOKUP($G209,'قائمة اسعار'!$A$2:$A$5,'قائمة اسعار'!$D$2:$D$5),"")</f>
        <v/>
      </c>
      <c r="M209" s="102" t="str">
        <f t="shared" si="14"/>
        <v/>
      </c>
      <c r="N209" s="103" t="str">
        <f t="shared" si="15"/>
        <v/>
      </c>
      <c r="O209" s="104"/>
      <c r="P209" s="105"/>
      <c r="Q209" s="103"/>
      <c r="R209" s="103" t="str">
        <f t="shared" si="16"/>
        <v/>
      </c>
      <c r="S209" s="106"/>
    </row>
    <row r="210" spans="1:19" ht="25.5" customHeight="1" x14ac:dyDescent="0.2">
      <c r="A210" s="3" t="str">
        <f>CONCATENATE(COUNTIF($E$156:E210,E210),E210)</f>
        <v>0</v>
      </c>
      <c r="B210" s="6"/>
      <c r="C210" s="10"/>
      <c r="D210" s="73"/>
      <c r="E210" s="74"/>
      <c r="F210" s="75"/>
      <c r="G210" s="7"/>
      <c r="H210" s="7"/>
      <c r="I210" s="7"/>
      <c r="J210" s="7" t="str">
        <f>IFERROR(LOOKUP($G210,'قائمة اسعار'!A$2:A$5,'قائمة اسعار'!B$2:B$5),"")</f>
        <v/>
      </c>
      <c r="K210" s="7" t="str">
        <f>IFERROR(LOOKUP($G210,'قائمة اسعار'!$A$2:$A$5,'قائمة اسعار'!$E$2:$E$5),"")</f>
        <v/>
      </c>
      <c r="L210" s="76" t="str">
        <f>IFERROR(LOOKUP($G210,'قائمة اسعار'!$A$2:$A$5,'قائمة اسعار'!$D$2:$D$5),"")</f>
        <v/>
      </c>
      <c r="M210" s="7" t="str">
        <f t="shared" si="14"/>
        <v/>
      </c>
      <c r="N210" s="77" t="str">
        <f t="shared" si="15"/>
        <v/>
      </c>
      <c r="O210" s="78"/>
      <c r="P210" s="79"/>
      <c r="Q210" s="77"/>
      <c r="R210" s="77" t="str">
        <f t="shared" si="16"/>
        <v/>
      </c>
      <c r="S210" s="80"/>
    </row>
    <row r="211" spans="1:19" ht="25.5" customHeight="1" x14ac:dyDescent="0.2">
      <c r="A211" s="3" t="str">
        <f>CONCATENATE(COUNTIF($E$156:E211,E211),E211)</f>
        <v>0</v>
      </c>
      <c r="B211" s="6"/>
      <c r="C211" s="10"/>
      <c r="D211" s="99"/>
      <c r="E211" s="100"/>
      <c r="F211" s="101"/>
      <c r="G211" s="102"/>
      <c r="H211" s="102"/>
      <c r="I211" s="102"/>
      <c r="J211" s="102" t="str">
        <f>IFERROR(LOOKUP($G211,'قائمة اسعار'!A$2:A$5,'قائمة اسعار'!B$2:B$5),"")</f>
        <v/>
      </c>
      <c r="K211" s="102" t="str">
        <f>IFERROR(LOOKUP($G211,'قائمة اسعار'!$A$2:$A$5,'قائمة اسعار'!$E$2:$E$5),"")</f>
        <v/>
      </c>
      <c r="L211" s="102" t="str">
        <f>IFERROR(LOOKUP($G211,'قائمة اسعار'!$A$2:$A$5,'قائمة اسعار'!$D$2:$D$5),"")</f>
        <v/>
      </c>
      <c r="M211" s="102" t="str">
        <f t="shared" si="14"/>
        <v/>
      </c>
      <c r="N211" s="103" t="str">
        <f t="shared" si="15"/>
        <v/>
      </c>
      <c r="O211" s="104"/>
      <c r="P211" s="105"/>
      <c r="Q211" s="103"/>
      <c r="R211" s="103" t="str">
        <f t="shared" si="16"/>
        <v/>
      </c>
      <c r="S211" s="106"/>
    </row>
    <row r="212" spans="1:19" ht="25.5" customHeight="1" x14ac:dyDescent="0.2">
      <c r="A212" s="3" t="str">
        <f>CONCATENATE(COUNTIF($E$156:E212,E212),E212)</f>
        <v>0</v>
      </c>
      <c r="B212" s="6"/>
      <c r="C212" s="10"/>
      <c r="D212" s="73"/>
      <c r="E212" s="74"/>
      <c r="F212" s="75"/>
      <c r="G212" s="7"/>
      <c r="H212" s="7"/>
      <c r="I212" s="7"/>
      <c r="J212" s="7" t="str">
        <f>IFERROR(LOOKUP($G212,'قائمة اسعار'!A$2:A$5,'قائمة اسعار'!B$2:B$5),"")</f>
        <v/>
      </c>
      <c r="K212" s="7" t="str">
        <f>IFERROR(LOOKUP($G212,'قائمة اسعار'!$A$2:$A$5,'قائمة اسعار'!$E$2:$E$5),"")</f>
        <v/>
      </c>
      <c r="L212" s="76" t="str">
        <f>IFERROR(LOOKUP($G212,'قائمة اسعار'!$A$2:$A$5,'قائمة اسعار'!$D$2:$D$5),"")</f>
        <v/>
      </c>
      <c r="M212" s="7" t="str">
        <f t="shared" si="14"/>
        <v/>
      </c>
      <c r="N212" s="77" t="str">
        <f t="shared" si="15"/>
        <v/>
      </c>
      <c r="O212" s="78"/>
      <c r="P212" s="79"/>
      <c r="Q212" s="77"/>
      <c r="R212" s="77" t="str">
        <f t="shared" si="16"/>
        <v/>
      </c>
      <c r="S212" s="80"/>
    </row>
    <row r="213" spans="1:19" ht="25.5" customHeight="1" x14ac:dyDescent="0.2">
      <c r="A213" s="3" t="str">
        <f>CONCATENATE(COUNTIF($E$156:E213,E213),E213)</f>
        <v>0</v>
      </c>
      <c r="B213" s="6"/>
      <c r="C213" s="10"/>
      <c r="D213" s="99"/>
      <c r="E213" s="100"/>
      <c r="F213" s="101"/>
      <c r="G213" s="102"/>
      <c r="H213" s="102"/>
      <c r="I213" s="102"/>
      <c r="J213" s="102" t="str">
        <f>IFERROR(LOOKUP($G213,'قائمة اسعار'!A$2:A$5,'قائمة اسعار'!B$2:B$5),"")</f>
        <v/>
      </c>
      <c r="K213" s="102" t="str">
        <f>IFERROR(LOOKUP($G213,'قائمة اسعار'!$A$2:$A$5,'قائمة اسعار'!$E$2:$E$5),"")</f>
        <v/>
      </c>
      <c r="L213" s="102" t="str">
        <f>IFERROR(LOOKUP($G213,'قائمة اسعار'!$A$2:$A$5,'قائمة اسعار'!$D$2:$D$5),"")</f>
        <v/>
      </c>
      <c r="M213" s="102" t="str">
        <f t="shared" si="14"/>
        <v/>
      </c>
      <c r="N213" s="103" t="str">
        <f t="shared" si="15"/>
        <v/>
      </c>
      <c r="O213" s="104"/>
      <c r="P213" s="105"/>
      <c r="Q213" s="103"/>
      <c r="R213" s="103" t="str">
        <f t="shared" si="16"/>
        <v/>
      </c>
      <c r="S213" s="106"/>
    </row>
    <row r="214" spans="1:19" ht="25.5" customHeight="1" x14ac:dyDescent="0.2">
      <c r="A214" s="3" t="str">
        <f>CONCATENATE(COUNTIF($E$156:E214,E214),E214)</f>
        <v>0</v>
      </c>
      <c r="B214" s="6"/>
      <c r="C214" s="10"/>
      <c r="D214" s="73"/>
      <c r="E214" s="74"/>
      <c r="F214" s="75"/>
      <c r="G214" s="7"/>
      <c r="H214" s="7"/>
      <c r="I214" s="7"/>
      <c r="J214" s="7" t="str">
        <f>IFERROR(LOOKUP($G214,'قائمة اسعار'!A$2:A$5,'قائمة اسعار'!B$2:B$5),"")</f>
        <v/>
      </c>
      <c r="K214" s="7" t="str">
        <f>IFERROR(LOOKUP($G214,'قائمة اسعار'!$A$2:$A$5,'قائمة اسعار'!$E$2:$E$5),"")</f>
        <v/>
      </c>
      <c r="L214" s="76" t="str">
        <f>IFERROR(LOOKUP($G214,'قائمة اسعار'!$A$2:$A$5,'قائمة اسعار'!$D$2:$D$5),"")</f>
        <v/>
      </c>
      <c r="M214" s="7" t="str">
        <f t="shared" si="14"/>
        <v/>
      </c>
      <c r="N214" s="77" t="str">
        <f t="shared" si="15"/>
        <v/>
      </c>
      <c r="O214" s="78"/>
      <c r="P214" s="79"/>
      <c r="Q214" s="77"/>
      <c r="R214" s="77" t="str">
        <f t="shared" si="16"/>
        <v/>
      </c>
      <c r="S214" s="80"/>
    </row>
    <row r="215" spans="1:19" ht="25.5" customHeight="1" x14ac:dyDescent="0.2">
      <c r="A215" s="3" t="str">
        <f>CONCATENATE(COUNTIF($E$156:E215,E215),E215)</f>
        <v>0</v>
      </c>
      <c r="B215" s="6"/>
      <c r="C215" s="10"/>
      <c r="D215" s="99"/>
      <c r="E215" s="100"/>
      <c r="F215" s="101"/>
      <c r="G215" s="102"/>
      <c r="H215" s="102"/>
      <c r="I215" s="102"/>
      <c r="J215" s="102" t="str">
        <f>IFERROR(LOOKUP($G215,'قائمة اسعار'!A$2:A$5,'قائمة اسعار'!B$2:B$5),"")</f>
        <v/>
      </c>
      <c r="K215" s="102" t="str">
        <f>IFERROR(LOOKUP($G215,'قائمة اسعار'!$A$2:$A$5,'قائمة اسعار'!$E$2:$E$5),"")</f>
        <v/>
      </c>
      <c r="L215" s="102" t="str">
        <f>IFERROR(LOOKUP($G215,'قائمة اسعار'!$A$2:$A$5,'قائمة اسعار'!$D$2:$D$5),"")</f>
        <v/>
      </c>
      <c r="M215" s="102" t="str">
        <f t="shared" si="14"/>
        <v/>
      </c>
      <c r="N215" s="103" t="str">
        <f t="shared" si="15"/>
        <v/>
      </c>
      <c r="O215" s="104"/>
      <c r="P215" s="105"/>
      <c r="Q215" s="103"/>
      <c r="R215" s="103" t="str">
        <f t="shared" si="16"/>
        <v/>
      </c>
      <c r="S215" s="106"/>
    </row>
    <row r="216" spans="1:19" ht="25.5" customHeight="1" x14ac:dyDescent="0.2">
      <c r="A216" s="3" t="str">
        <f>CONCATENATE(COUNTIF($E$156:E216,E216),E216)</f>
        <v>0</v>
      </c>
      <c r="B216" s="6"/>
      <c r="C216" s="10"/>
      <c r="D216" s="73"/>
      <c r="E216" s="74"/>
      <c r="F216" s="75"/>
      <c r="G216" s="7"/>
      <c r="H216" s="7"/>
      <c r="I216" s="7"/>
      <c r="J216" s="7" t="str">
        <f>IFERROR(LOOKUP($G216,'قائمة اسعار'!A$2:A$5,'قائمة اسعار'!B$2:B$5),"")</f>
        <v/>
      </c>
      <c r="K216" s="7" t="str">
        <f>IFERROR(LOOKUP($G216,'قائمة اسعار'!$A$2:$A$5,'قائمة اسعار'!$E$2:$E$5),"")</f>
        <v/>
      </c>
      <c r="L216" s="76" t="str">
        <f>IFERROR(LOOKUP($G216,'قائمة اسعار'!$A$2:$A$5,'قائمة اسعار'!$D$2:$D$5),"")</f>
        <v/>
      </c>
      <c r="M216" s="7" t="str">
        <f t="shared" si="14"/>
        <v/>
      </c>
      <c r="N216" s="77" t="str">
        <f t="shared" si="15"/>
        <v/>
      </c>
      <c r="O216" s="78"/>
      <c r="P216" s="79"/>
      <c r="Q216" s="77"/>
      <c r="R216" s="77" t="str">
        <f t="shared" si="16"/>
        <v/>
      </c>
      <c r="S216" s="80"/>
    </row>
    <row r="217" spans="1:19" ht="25.5" customHeight="1" x14ac:dyDescent="0.2">
      <c r="A217" s="3" t="str">
        <f>CONCATENATE(COUNTIF($E$156:E217,E217),E217)</f>
        <v>0</v>
      </c>
      <c r="B217" s="6"/>
      <c r="C217" s="10"/>
      <c r="D217" s="99"/>
      <c r="E217" s="100"/>
      <c r="F217" s="101"/>
      <c r="G217" s="102"/>
      <c r="H217" s="102"/>
      <c r="I217" s="102"/>
      <c r="J217" s="102" t="str">
        <f>IFERROR(LOOKUP($G217,'قائمة اسعار'!A$2:A$5,'قائمة اسعار'!B$2:B$5),"")</f>
        <v/>
      </c>
      <c r="K217" s="102" t="str">
        <f>IFERROR(LOOKUP($G217,'قائمة اسعار'!$A$2:$A$5,'قائمة اسعار'!$E$2:$E$5),"")</f>
        <v/>
      </c>
      <c r="L217" s="102" t="str">
        <f>IFERROR(LOOKUP($G217,'قائمة اسعار'!$A$2:$A$5,'قائمة اسعار'!$D$2:$D$5),"")</f>
        <v/>
      </c>
      <c r="M217" s="102" t="str">
        <f t="shared" si="14"/>
        <v/>
      </c>
      <c r="N217" s="103" t="str">
        <f t="shared" si="15"/>
        <v/>
      </c>
      <c r="O217" s="104"/>
      <c r="P217" s="105"/>
      <c r="Q217" s="103"/>
      <c r="R217" s="103" t="str">
        <f t="shared" si="16"/>
        <v/>
      </c>
      <c r="S217" s="106"/>
    </row>
    <row r="218" spans="1:19" ht="25.5" customHeight="1" x14ac:dyDescent="0.2">
      <c r="A218" s="3" t="str">
        <f>CONCATENATE(COUNTIF($E$156:E218,E218),E218)</f>
        <v>0</v>
      </c>
      <c r="B218" s="6"/>
      <c r="C218" s="10"/>
      <c r="D218" s="73"/>
      <c r="E218" s="74"/>
      <c r="F218" s="75"/>
      <c r="G218" s="7"/>
      <c r="H218" s="7"/>
      <c r="I218" s="7"/>
      <c r="J218" s="7" t="str">
        <f>IFERROR(LOOKUP($G218,'قائمة اسعار'!A$2:A$5,'قائمة اسعار'!B$2:B$5),"")</f>
        <v/>
      </c>
      <c r="K218" s="7" t="str">
        <f>IFERROR(LOOKUP($G218,'قائمة اسعار'!$A$2:$A$5,'قائمة اسعار'!$E$2:$E$5),"")</f>
        <v/>
      </c>
      <c r="L218" s="76" t="str">
        <f>IFERROR(LOOKUP($G218,'قائمة اسعار'!$A$2:$A$5,'قائمة اسعار'!$D$2:$D$5),"")</f>
        <v/>
      </c>
      <c r="M218" s="7" t="str">
        <f t="shared" si="14"/>
        <v/>
      </c>
      <c r="N218" s="77" t="str">
        <f t="shared" si="15"/>
        <v/>
      </c>
      <c r="O218" s="78"/>
      <c r="P218" s="79"/>
      <c r="Q218" s="77"/>
      <c r="R218" s="77" t="str">
        <f t="shared" si="16"/>
        <v/>
      </c>
      <c r="S218" s="80"/>
    </row>
    <row r="219" spans="1:19" ht="25.5" customHeight="1" x14ac:dyDescent="0.2">
      <c r="A219" s="3" t="str">
        <f>CONCATENATE(COUNTIF($E$156:E219,E219),E219)</f>
        <v>0</v>
      </c>
      <c r="B219" s="6"/>
      <c r="C219" s="10"/>
      <c r="D219" s="99"/>
      <c r="E219" s="100"/>
      <c r="F219" s="101"/>
      <c r="G219" s="102"/>
      <c r="H219" s="102"/>
      <c r="I219" s="102"/>
      <c r="J219" s="102" t="str">
        <f>IFERROR(LOOKUP($G219,'قائمة اسعار'!A$2:A$5,'قائمة اسعار'!B$2:B$5),"")</f>
        <v/>
      </c>
      <c r="K219" s="102" t="str">
        <f>IFERROR(LOOKUP($G219,'قائمة اسعار'!$A$2:$A$5,'قائمة اسعار'!$E$2:$E$5),"")</f>
        <v/>
      </c>
      <c r="L219" s="102" t="str">
        <f>IFERROR(LOOKUP($G219,'قائمة اسعار'!$A$2:$A$5,'قائمة اسعار'!$D$2:$D$5),"")</f>
        <v/>
      </c>
      <c r="M219" s="102" t="str">
        <f t="shared" si="14"/>
        <v/>
      </c>
      <c r="N219" s="103" t="str">
        <f t="shared" si="15"/>
        <v/>
      </c>
      <c r="O219" s="104"/>
      <c r="P219" s="105"/>
      <c r="Q219" s="103"/>
      <c r="R219" s="103" t="str">
        <f t="shared" si="16"/>
        <v/>
      </c>
      <c r="S219" s="106"/>
    </row>
    <row r="220" spans="1:19" ht="25.5" customHeight="1" x14ac:dyDescent="0.2">
      <c r="A220" s="3" t="str">
        <f>CONCATENATE(COUNTIF($E$156:E220,E220),E220)</f>
        <v>0</v>
      </c>
      <c r="B220" s="6"/>
      <c r="C220" s="10"/>
      <c r="D220" s="73"/>
      <c r="E220" s="74"/>
      <c r="F220" s="75"/>
      <c r="G220" s="7"/>
      <c r="H220" s="7"/>
      <c r="I220" s="7"/>
      <c r="J220" s="7" t="str">
        <f>IFERROR(LOOKUP($G220,'قائمة اسعار'!A$2:A$5,'قائمة اسعار'!B$2:B$5),"")</f>
        <v/>
      </c>
      <c r="K220" s="7" t="str">
        <f>IFERROR(LOOKUP($G220,'قائمة اسعار'!$A$2:$A$5,'قائمة اسعار'!$E$2:$E$5),"")</f>
        <v/>
      </c>
      <c r="L220" s="76" t="str">
        <f>IFERROR(LOOKUP($G220,'قائمة اسعار'!$A$2:$A$5,'قائمة اسعار'!$D$2:$D$5),"")</f>
        <v/>
      </c>
      <c r="M220" s="7" t="str">
        <f t="shared" si="14"/>
        <v/>
      </c>
      <c r="N220" s="77" t="str">
        <f t="shared" si="15"/>
        <v/>
      </c>
      <c r="O220" s="78"/>
      <c r="P220" s="79"/>
      <c r="Q220" s="77"/>
      <c r="R220" s="77" t="str">
        <f t="shared" si="16"/>
        <v/>
      </c>
      <c r="S220" s="80"/>
    </row>
    <row r="221" spans="1:19" ht="25.5" customHeight="1" x14ac:dyDescent="0.2">
      <c r="A221" s="3" t="str">
        <f>CONCATENATE(COUNTIF($E$156:E221,E221),E221)</f>
        <v>0</v>
      </c>
      <c r="B221" s="6"/>
      <c r="C221" s="10"/>
      <c r="D221" s="99"/>
      <c r="E221" s="100"/>
      <c r="F221" s="101"/>
      <c r="G221" s="102"/>
      <c r="H221" s="102"/>
      <c r="I221" s="102"/>
      <c r="J221" s="102" t="str">
        <f>IFERROR(LOOKUP($G221,'قائمة اسعار'!A$2:A$5,'قائمة اسعار'!B$2:B$5),"")</f>
        <v/>
      </c>
      <c r="K221" s="102" t="str">
        <f>IFERROR(LOOKUP($G221,'قائمة اسعار'!$A$2:$A$5,'قائمة اسعار'!$E$2:$E$5),"")</f>
        <v/>
      </c>
      <c r="L221" s="102" t="str">
        <f>IFERROR(LOOKUP($G221,'قائمة اسعار'!$A$2:$A$5,'قائمة اسعار'!$D$2:$D$5),"")</f>
        <v/>
      </c>
      <c r="M221" s="102" t="str">
        <f t="shared" si="14"/>
        <v/>
      </c>
      <c r="N221" s="103" t="str">
        <f t="shared" si="15"/>
        <v/>
      </c>
      <c r="O221" s="104"/>
      <c r="P221" s="105"/>
      <c r="Q221" s="103"/>
      <c r="R221" s="103" t="str">
        <f t="shared" si="16"/>
        <v/>
      </c>
      <c r="S221" s="106"/>
    </row>
    <row r="222" spans="1:19" ht="25.5" customHeight="1" x14ac:dyDescent="0.2">
      <c r="A222" s="3" t="str">
        <f>CONCATENATE(COUNTIF($E$156:E222,E222),E222)</f>
        <v>0</v>
      </c>
      <c r="B222" s="6"/>
      <c r="C222" s="10"/>
      <c r="D222" s="73"/>
      <c r="E222" s="74"/>
      <c r="F222" s="75"/>
      <c r="G222" s="7"/>
      <c r="H222" s="7"/>
      <c r="I222" s="7"/>
      <c r="J222" s="7" t="str">
        <f>IFERROR(LOOKUP($G222,'قائمة اسعار'!A$2:A$5,'قائمة اسعار'!B$2:B$5),"")</f>
        <v/>
      </c>
      <c r="K222" s="7" t="str">
        <f>IFERROR(LOOKUP($G222,'قائمة اسعار'!$A$2:$A$5,'قائمة اسعار'!$E$2:$E$5),"")</f>
        <v/>
      </c>
      <c r="L222" s="76" t="str">
        <f>IFERROR(LOOKUP($G222,'قائمة اسعار'!$A$2:$A$5,'قائمة اسعار'!$D$2:$D$5),"")</f>
        <v/>
      </c>
      <c r="M222" s="7" t="str">
        <f t="shared" si="14"/>
        <v/>
      </c>
      <c r="N222" s="77" t="str">
        <f t="shared" si="15"/>
        <v/>
      </c>
      <c r="O222" s="78"/>
      <c r="P222" s="79"/>
      <c r="Q222" s="77"/>
      <c r="R222" s="77" t="str">
        <f t="shared" si="16"/>
        <v/>
      </c>
      <c r="S222" s="80"/>
    </row>
    <row r="223" spans="1:19" ht="25.5" customHeight="1" x14ac:dyDescent="0.2">
      <c r="A223" s="3" t="str">
        <f>CONCATENATE(COUNTIF($E$156:E223,E223),E223)</f>
        <v>0</v>
      </c>
      <c r="B223" s="6"/>
      <c r="C223" s="10"/>
      <c r="D223" s="99"/>
      <c r="E223" s="100"/>
      <c r="F223" s="101"/>
      <c r="G223" s="102"/>
      <c r="H223" s="102"/>
      <c r="I223" s="102"/>
      <c r="J223" s="102" t="str">
        <f>IFERROR(LOOKUP($G223,'قائمة اسعار'!A$2:A$5,'قائمة اسعار'!B$2:B$5),"")</f>
        <v/>
      </c>
      <c r="K223" s="102" t="str">
        <f>IFERROR(LOOKUP($G223,'قائمة اسعار'!$A$2:$A$5,'قائمة اسعار'!$E$2:$E$5),"")</f>
        <v/>
      </c>
      <c r="L223" s="102" t="str">
        <f>IFERROR(LOOKUP($G223,'قائمة اسعار'!$A$2:$A$5,'قائمة اسعار'!$D$2:$D$5),"")</f>
        <v/>
      </c>
      <c r="M223" s="102" t="str">
        <f t="shared" si="14"/>
        <v/>
      </c>
      <c r="N223" s="103" t="str">
        <f t="shared" si="15"/>
        <v/>
      </c>
      <c r="O223" s="104"/>
      <c r="P223" s="105"/>
      <c r="Q223" s="103"/>
      <c r="R223" s="103" t="str">
        <f t="shared" si="16"/>
        <v/>
      </c>
      <c r="S223" s="106"/>
    </row>
    <row r="224" spans="1:19" ht="25.5" customHeight="1" x14ac:dyDescent="0.2">
      <c r="A224" s="3" t="str">
        <f>CONCATENATE(COUNTIF($E$156:E224,E224),E224)</f>
        <v>0</v>
      </c>
      <c r="B224" s="6"/>
      <c r="C224" s="10"/>
      <c r="D224" s="73"/>
      <c r="E224" s="74"/>
      <c r="F224" s="75"/>
      <c r="G224" s="7"/>
      <c r="H224" s="7"/>
      <c r="I224" s="7"/>
      <c r="J224" s="7" t="str">
        <f>IFERROR(LOOKUP($G224,'قائمة اسعار'!A$2:A$5,'قائمة اسعار'!B$2:B$5),"")</f>
        <v/>
      </c>
      <c r="K224" s="7" t="str">
        <f>IFERROR(LOOKUP($G224,'قائمة اسعار'!$A$2:$A$5,'قائمة اسعار'!$E$2:$E$5),"")</f>
        <v/>
      </c>
      <c r="L224" s="76" t="str">
        <f>IFERROR(LOOKUP($G224,'قائمة اسعار'!$A$2:$A$5,'قائمة اسعار'!$D$2:$D$5),"")</f>
        <v/>
      </c>
      <c r="M224" s="7" t="str">
        <f t="shared" si="14"/>
        <v/>
      </c>
      <c r="N224" s="77" t="str">
        <f t="shared" si="15"/>
        <v/>
      </c>
      <c r="O224" s="78"/>
      <c r="P224" s="79"/>
      <c r="Q224" s="77"/>
      <c r="R224" s="77" t="str">
        <f t="shared" si="16"/>
        <v/>
      </c>
      <c r="S224" s="80"/>
    </row>
    <row r="225" spans="1:19" ht="25.5" customHeight="1" x14ac:dyDescent="0.2">
      <c r="A225" s="3" t="str">
        <f>CONCATENATE(COUNTIF($E$156:E225,E225),E225)</f>
        <v>0</v>
      </c>
      <c r="B225" s="6"/>
      <c r="C225" s="10"/>
      <c r="D225" s="99"/>
      <c r="E225" s="100"/>
      <c r="F225" s="101"/>
      <c r="G225" s="102"/>
      <c r="H225" s="102"/>
      <c r="I225" s="102"/>
      <c r="J225" s="102" t="str">
        <f>IFERROR(LOOKUP($G225,'قائمة اسعار'!A$2:A$5,'قائمة اسعار'!B$2:B$5),"")</f>
        <v/>
      </c>
      <c r="K225" s="102" t="str">
        <f>IFERROR(LOOKUP($G225,'قائمة اسعار'!$A$2:$A$5,'قائمة اسعار'!$E$2:$E$5),"")</f>
        <v/>
      </c>
      <c r="L225" s="102" t="str">
        <f>IFERROR(LOOKUP($G225,'قائمة اسعار'!$A$2:$A$5,'قائمة اسعار'!$D$2:$D$5),"")</f>
        <v/>
      </c>
      <c r="M225" s="102" t="str">
        <f t="shared" si="14"/>
        <v/>
      </c>
      <c r="N225" s="103" t="str">
        <f t="shared" si="15"/>
        <v/>
      </c>
      <c r="O225" s="104"/>
      <c r="P225" s="105"/>
      <c r="Q225" s="103"/>
      <c r="R225" s="103" t="str">
        <f t="shared" si="16"/>
        <v/>
      </c>
      <c r="S225" s="106"/>
    </row>
    <row r="226" spans="1:19" ht="25.5" customHeight="1" x14ac:dyDescent="0.2">
      <c r="A226" s="3" t="str">
        <f>CONCATENATE(COUNTIF($E$156:E226,E226),E226)</f>
        <v>0</v>
      </c>
      <c r="B226" s="6"/>
      <c r="C226" s="10"/>
      <c r="D226" s="73"/>
      <c r="E226" s="74"/>
      <c r="F226" s="75"/>
      <c r="G226" s="7"/>
      <c r="H226" s="7"/>
      <c r="I226" s="7"/>
      <c r="J226" s="7" t="str">
        <f>IFERROR(LOOKUP($G226,'قائمة اسعار'!A$2:A$5,'قائمة اسعار'!B$2:B$5),"")</f>
        <v/>
      </c>
      <c r="K226" s="7" t="str">
        <f>IFERROR(LOOKUP($G226,'قائمة اسعار'!$A$2:$A$5,'قائمة اسعار'!$E$2:$E$5),"")</f>
        <v/>
      </c>
      <c r="L226" s="76" t="str">
        <f>IFERROR(LOOKUP($G226,'قائمة اسعار'!$A$2:$A$5,'قائمة اسعار'!$D$2:$D$5),"")</f>
        <v/>
      </c>
      <c r="M226" s="7" t="str">
        <f t="shared" si="14"/>
        <v/>
      </c>
      <c r="N226" s="77" t="str">
        <f t="shared" si="15"/>
        <v/>
      </c>
      <c r="O226" s="78"/>
      <c r="P226" s="79"/>
      <c r="Q226" s="77"/>
      <c r="R226" s="77" t="str">
        <f t="shared" si="16"/>
        <v/>
      </c>
      <c r="S226" s="80"/>
    </row>
    <row r="227" spans="1:19" ht="25.5" customHeight="1" x14ac:dyDescent="0.2">
      <c r="A227" s="3" t="str">
        <f>CONCATENATE(COUNTIF($E$156:E227,E227),E227)</f>
        <v>0</v>
      </c>
      <c r="B227" s="6"/>
      <c r="C227" s="10"/>
      <c r="D227" s="99"/>
      <c r="E227" s="100"/>
      <c r="F227" s="101"/>
      <c r="G227" s="102"/>
      <c r="H227" s="102"/>
      <c r="I227" s="102"/>
      <c r="J227" s="102" t="str">
        <f>IFERROR(LOOKUP($G227,'قائمة اسعار'!A$2:A$5,'قائمة اسعار'!B$2:B$5),"")</f>
        <v/>
      </c>
      <c r="K227" s="102" t="str">
        <f>IFERROR(LOOKUP($G227,'قائمة اسعار'!$A$2:$A$5,'قائمة اسعار'!$E$2:$E$5),"")</f>
        <v/>
      </c>
      <c r="L227" s="102" t="str">
        <f>IFERROR(LOOKUP($G227,'قائمة اسعار'!$A$2:$A$5,'قائمة اسعار'!$D$2:$D$5),"")</f>
        <v/>
      </c>
      <c r="M227" s="102" t="str">
        <f t="shared" si="14"/>
        <v/>
      </c>
      <c r="N227" s="103" t="str">
        <f t="shared" si="15"/>
        <v/>
      </c>
      <c r="O227" s="104"/>
      <c r="P227" s="105"/>
      <c r="Q227" s="103"/>
      <c r="R227" s="103" t="str">
        <f t="shared" si="16"/>
        <v/>
      </c>
      <c r="S227" s="106"/>
    </row>
    <row r="228" spans="1:19" ht="25.5" customHeight="1" x14ac:dyDescent="0.2">
      <c r="A228" s="3" t="str">
        <f>CONCATENATE(COUNTIF($E$156:E228,E228),E228)</f>
        <v>0</v>
      </c>
      <c r="B228" s="6"/>
      <c r="C228" s="10"/>
      <c r="D228" s="73"/>
      <c r="E228" s="74"/>
      <c r="F228" s="75"/>
      <c r="G228" s="7"/>
      <c r="H228" s="7"/>
      <c r="I228" s="7"/>
      <c r="J228" s="7" t="str">
        <f>IFERROR(LOOKUP($G228,'قائمة اسعار'!A$2:A$5,'قائمة اسعار'!B$2:B$5),"")</f>
        <v/>
      </c>
      <c r="K228" s="7" t="str">
        <f>IFERROR(LOOKUP($G228,'قائمة اسعار'!$A$2:$A$5,'قائمة اسعار'!$E$2:$E$5),"")</f>
        <v/>
      </c>
      <c r="L228" s="76" t="str">
        <f>IFERROR(LOOKUP($G228,'قائمة اسعار'!$A$2:$A$5,'قائمة اسعار'!$D$2:$D$5),"")</f>
        <v/>
      </c>
      <c r="M228" s="7" t="str">
        <f t="shared" si="14"/>
        <v/>
      </c>
      <c r="N228" s="77" t="str">
        <f t="shared" si="15"/>
        <v/>
      </c>
      <c r="O228" s="78"/>
      <c r="P228" s="79"/>
      <c r="Q228" s="77"/>
      <c r="R228" s="77" t="str">
        <f t="shared" si="16"/>
        <v/>
      </c>
      <c r="S228" s="80"/>
    </row>
    <row r="229" spans="1:19" ht="25.5" customHeight="1" x14ac:dyDescent="0.2">
      <c r="A229" s="3" t="str">
        <f>CONCATENATE(COUNTIF($E$156:E229,E229),E229)</f>
        <v>0</v>
      </c>
      <c r="B229" s="6"/>
      <c r="C229" s="10"/>
      <c r="D229" s="99"/>
      <c r="E229" s="100"/>
      <c r="F229" s="101"/>
      <c r="G229" s="102"/>
      <c r="H229" s="102"/>
      <c r="I229" s="102"/>
      <c r="J229" s="102" t="str">
        <f>IFERROR(LOOKUP($G229,'قائمة اسعار'!A$2:A$5,'قائمة اسعار'!B$2:B$5),"")</f>
        <v/>
      </c>
      <c r="K229" s="102" t="str">
        <f>IFERROR(LOOKUP($G229,'قائمة اسعار'!$A$2:$A$5,'قائمة اسعار'!$E$2:$E$5),"")</f>
        <v/>
      </c>
      <c r="L229" s="102" t="str">
        <f>IFERROR(LOOKUP($G229,'قائمة اسعار'!$A$2:$A$5,'قائمة اسعار'!$D$2:$D$5),"")</f>
        <v/>
      </c>
      <c r="M229" s="102" t="str">
        <f t="shared" si="14"/>
        <v/>
      </c>
      <c r="N229" s="103" t="str">
        <f t="shared" si="15"/>
        <v/>
      </c>
      <c r="O229" s="104"/>
      <c r="P229" s="105"/>
      <c r="Q229" s="103"/>
      <c r="R229" s="103" t="str">
        <f t="shared" si="16"/>
        <v/>
      </c>
      <c r="S229" s="106"/>
    </row>
    <row r="230" spans="1:19" ht="25.5" customHeight="1" x14ac:dyDescent="0.2">
      <c r="A230" s="3" t="str">
        <f>CONCATENATE(COUNTIF($E$156:E230,E230),E230)</f>
        <v>0</v>
      </c>
      <c r="B230" s="6"/>
      <c r="C230" s="10"/>
      <c r="D230" s="73"/>
      <c r="E230" s="74"/>
      <c r="F230" s="75"/>
      <c r="G230" s="7"/>
      <c r="H230" s="7"/>
      <c r="I230" s="7"/>
      <c r="J230" s="7" t="str">
        <f>IFERROR(LOOKUP($G230,'قائمة اسعار'!A$2:A$5,'قائمة اسعار'!B$2:B$5),"")</f>
        <v/>
      </c>
      <c r="K230" s="7" t="str">
        <f>IFERROR(LOOKUP($G230,'قائمة اسعار'!$A$2:$A$5,'قائمة اسعار'!$E$2:$E$5),"")</f>
        <v/>
      </c>
      <c r="L230" s="76" t="str">
        <f>IFERROR(LOOKUP($G230,'قائمة اسعار'!$A$2:$A$5,'قائمة اسعار'!$D$2:$D$5),"")</f>
        <v/>
      </c>
      <c r="M230" s="7" t="str">
        <f t="shared" si="14"/>
        <v/>
      </c>
      <c r="N230" s="77" t="str">
        <f t="shared" si="15"/>
        <v/>
      </c>
      <c r="O230" s="78"/>
      <c r="P230" s="79"/>
      <c r="Q230" s="77"/>
      <c r="R230" s="77" t="str">
        <f t="shared" si="16"/>
        <v/>
      </c>
      <c r="S230" s="80"/>
    </row>
    <row r="231" spans="1:19" ht="25.5" customHeight="1" x14ac:dyDescent="0.2">
      <c r="A231" s="3" t="str">
        <f>CONCATENATE(COUNTIF($E$156:E231,E231),E231)</f>
        <v>0</v>
      </c>
      <c r="B231" s="6"/>
      <c r="C231" s="10"/>
      <c r="D231" s="99"/>
      <c r="E231" s="100"/>
      <c r="F231" s="101"/>
      <c r="G231" s="102"/>
      <c r="H231" s="102"/>
      <c r="I231" s="102"/>
      <c r="J231" s="102" t="str">
        <f>IFERROR(LOOKUP($G231,'قائمة اسعار'!A$2:A$5,'قائمة اسعار'!B$2:B$5),"")</f>
        <v/>
      </c>
      <c r="K231" s="102" t="str">
        <f>IFERROR(LOOKUP($G231,'قائمة اسعار'!$A$2:$A$5,'قائمة اسعار'!$E$2:$E$5),"")</f>
        <v/>
      </c>
      <c r="L231" s="102" t="str">
        <f>IFERROR(LOOKUP($G231,'قائمة اسعار'!$A$2:$A$5,'قائمة اسعار'!$D$2:$D$5),"")</f>
        <v/>
      </c>
      <c r="M231" s="102" t="str">
        <f t="shared" si="14"/>
        <v/>
      </c>
      <c r="N231" s="103" t="str">
        <f t="shared" si="15"/>
        <v/>
      </c>
      <c r="O231" s="104"/>
      <c r="P231" s="105"/>
      <c r="Q231" s="103"/>
      <c r="R231" s="103" t="str">
        <f t="shared" si="16"/>
        <v/>
      </c>
      <c r="S231" s="106"/>
    </row>
    <row r="232" spans="1:19" ht="25.5" customHeight="1" x14ac:dyDescent="0.2">
      <c r="A232" s="3" t="str">
        <f>CONCATENATE(COUNTIF($E$156:E232,E232),E232)</f>
        <v>0</v>
      </c>
      <c r="B232" s="6"/>
      <c r="C232" s="10"/>
      <c r="D232" s="73"/>
      <c r="E232" s="74"/>
      <c r="F232" s="75"/>
      <c r="G232" s="7"/>
      <c r="H232" s="7"/>
      <c r="I232" s="7"/>
      <c r="J232" s="7" t="str">
        <f>IFERROR(LOOKUP($G232,'قائمة اسعار'!A$2:A$5,'قائمة اسعار'!B$2:B$5),"")</f>
        <v/>
      </c>
      <c r="K232" s="7" t="str">
        <f>IFERROR(LOOKUP($G232,'قائمة اسعار'!$A$2:$A$5,'قائمة اسعار'!$E$2:$E$5),"")</f>
        <v/>
      </c>
      <c r="L232" s="76" t="str">
        <f>IFERROR(LOOKUP($G232,'قائمة اسعار'!$A$2:$A$5,'قائمة اسعار'!$D$2:$D$5),"")</f>
        <v/>
      </c>
      <c r="M232" s="7" t="str">
        <f t="shared" si="14"/>
        <v/>
      </c>
      <c r="N232" s="77" t="str">
        <f t="shared" si="15"/>
        <v/>
      </c>
      <c r="O232" s="78"/>
      <c r="P232" s="79"/>
      <c r="Q232" s="77"/>
      <c r="R232" s="77" t="str">
        <f t="shared" si="16"/>
        <v/>
      </c>
      <c r="S232" s="80"/>
    </row>
    <row r="233" spans="1:19" ht="25.5" customHeight="1" x14ac:dyDescent="0.2">
      <c r="A233" s="3" t="str">
        <f>CONCATENATE(COUNTIF($E$156:E233,E233),E233)</f>
        <v>0</v>
      </c>
      <c r="B233" s="6"/>
      <c r="C233" s="10"/>
      <c r="D233" s="99"/>
      <c r="E233" s="100"/>
      <c r="F233" s="101"/>
      <c r="G233" s="102"/>
      <c r="H233" s="102"/>
      <c r="I233" s="102"/>
      <c r="J233" s="102" t="str">
        <f>IFERROR(LOOKUP($G233,'قائمة اسعار'!A$2:A$5,'قائمة اسعار'!B$2:B$5),"")</f>
        <v/>
      </c>
      <c r="K233" s="102" t="str">
        <f>IFERROR(LOOKUP($G233,'قائمة اسعار'!$A$2:$A$5,'قائمة اسعار'!$E$2:$E$5),"")</f>
        <v/>
      </c>
      <c r="L233" s="102" t="str">
        <f>IFERROR(LOOKUP($G233,'قائمة اسعار'!$A$2:$A$5,'قائمة اسعار'!$D$2:$D$5),"")</f>
        <v/>
      </c>
      <c r="M233" s="102" t="str">
        <f t="shared" si="14"/>
        <v/>
      </c>
      <c r="N233" s="103" t="str">
        <f t="shared" si="15"/>
        <v/>
      </c>
      <c r="O233" s="104"/>
      <c r="P233" s="105"/>
      <c r="Q233" s="103"/>
      <c r="R233" s="103" t="str">
        <f t="shared" si="16"/>
        <v/>
      </c>
      <c r="S233" s="106"/>
    </row>
    <row r="234" spans="1:19" ht="25.5" customHeight="1" x14ac:dyDescent="0.2">
      <c r="A234" s="3" t="str">
        <f>CONCATENATE(COUNTIF($E$156:E234,E234),E234)</f>
        <v>0</v>
      </c>
      <c r="B234" s="6"/>
      <c r="C234" s="10"/>
      <c r="D234" s="73"/>
      <c r="E234" s="74"/>
      <c r="F234" s="75"/>
      <c r="G234" s="7"/>
      <c r="H234" s="7"/>
      <c r="I234" s="7"/>
      <c r="J234" s="7" t="str">
        <f>IFERROR(LOOKUP($G234,'قائمة اسعار'!A$2:A$5,'قائمة اسعار'!B$2:B$5),"")</f>
        <v/>
      </c>
      <c r="K234" s="7" t="str">
        <f>IFERROR(LOOKUP($G234,'قائمة اسعار'!$A$2:$A$5,'قائمة اسعار'!$E$2:$E$5),"")</f>
        <v/>
      </c>
      <c r="L234" s="76" t="str">
        <f>IFERROR(LOOKUP($G234,'قائمة اسعار'!$A$2:$A$5,'قائمة اسعار'!$D$2:$D$5),"")</f>
        <v/>
      </c>
      <c r="M234" s="7" t="str">
        <f t="shared" si="14"/>
        <v/>
      </c>
      <c r="N234" s="77" t="str">
        <f t="shared" si="15"/>
        <v/>
      </c>
      <c r="O234" s="78"/>
      <c r="P234" s="79"/>
      <c r="Q234" s="77"/>
      <c r="R234" s="77" t="str">
        <f t="shared" si="16"/>
        <v/>
      </c>
      <c r="S234" s="80"/>
    </row>
    <row r="235" spans="1:19" ht="25.5" customHeight="1" x14ac:dyDescent="0.2">
      <c r="A235" s="3" t="str">
        <f>CONCATENATE(COUNTIF($E$156:E235,E235),E235)</f>
        <v>0</v>
      </c>
      <c r="B235" s="6"/>
      <c r="C235" s="10"/>
      <c r="D235" s="99"/>
      <c r="E235" s="100"/>
      <c r="F235" s="101"/>
      <c r="G235" s="102"/>
      <c r="H235" s="102"/>
      <c r="I235" s="102"/>
      <c r="J235" s="102" t="str">
        <f>IFERROR(LOOKUP($G235,'قائمة اسعار'!A$2:A$5,'قائمة اسعار'!B$2:B$5),"")</f>
        <v/>
      </c>
      <c r="K235" s="102" t="str">
        <f>IFERROR(LOOKUP($G235,'قائمة اسعار'!$A$2:$A$5,'قائمة اسعار'!$E$2:$E$5),"")</f>
        <v/>
      </c>
      <c r="L235" s="102" t="str">
        <f>IFERROR(LOOKUP($G235,'قائمة اسعار'!$A$2:$A$5,'قائمة اسعار'!$D$2:$D$5),"")</f>
        <v/>
      </c>
      <c r="M235" s="102" t="str">
        <f t="shared" si="14"/>
        <v/>
      </c>
      <c r="N235" s="103" t="str">
        <f t="shared" si="15"/>
        <v/>
      </c>
      <c r="O235" s="104"/>
      <c r="P235" s="105"/>
      <c r="Q235" s="103"/>
      <c r="R235" s="103" t="str">
        <f t="shared" si="16"/>
        <v/>
      </c>
      <c r="S235" s="106"/>
    </row>
    <row r="236" spans="1:19" ht="25.5" customHeight="1" x14ac:dyDescent="0.2">
      <c r="A236" s="3" t="str">
        <f>CONCATENATE(COUNTIF($E$156:E236,E236),E236)</f>
        <v>0</v>
      </c>
      <c r="B236" s="6"/>
      <c r="C236" s="10"/>
      <c r="D236" s="73"/>
      <c r="E236" s="74"/>
      <c r="F236" s="75"/>
      <c r="G236" s="7"/>
      <c r="H236" s="7"/>
      <c r="I236" s="7"/>
      <c r="J236" s="7" t="str">
        <f>IFERROR(LOOKUP($G236,'قائمة اسعار'!A$2:A$5,'قائمة اسعار'!B$2:B$5),"")</f>
        <v/>
      </c>
      <c r="K236" s="7" t="str">
        <f>IFERROR(LOOKUP($G236,'قائمة اسعار'!$A$2:$A$5,'قائمة اسعار'!$E$2:$E$5),"")</f>
        <v/>
      </c>
      <c r="L236" s="76" t="str">
        <f>IFERROR(LOOKUP($G236,'قائمة اسعار'!$A$2:$A$5,'قائمة اسعار'!$D$2:$D$5),"")</f>
        <v/>
      </c>
      <c r="M236" s="7" t="str">
        <f t="shared" si="14"/>
        <v/>
      </c>
      <c r="N236" s="77" t="str">
        <f t="shared" si="15"/>
        <v/>
      </c>
      <c r="O236" s="78"/>
      <c r="P236" s="79"/>
      <c r="Q236" s="77"/>
      <c r="R236" s="77" t="str">
        <f t="shared" si="16"/>
        <v/>
      </c>
      <c r="S236" s="80"/>
    </row>
    <row r="237" spans="1:19" ht="25.5" customHeight="1" x14ac:dyDescent="0.2">
      <c r="A237" s="3" t="str">
        <f>CONCATENATE(COUNTIF($E$156:E237,E237),E237)</f>
        <v>0</v>
      </c>
      <c r="B237" s="6"/>
      <c r="C237" s="10"/>
      <c r="D237" s="99"/>
      <c r="E237" s="100"/>
      <c r="F237" s="101"/>
      <c r="G237" s="102"/>
      <c r="H237" s="102"/>
      <c r="I237" s="102"/>
      <c r="J237" s="102" t="str">
        <f>IFERROR(LOOKUP($G237,'قائمة اسعار'!A$2:A$5,'قائمة اسعار'!B$2:B$5),"")</f>
        <v/>
      </c>
      <c r="K237" s="102" t="str">
        <f>IFERROR(LOOKUP($G237,'قائمة اسعار'!$A$2:$A$5,'قائمة اسعار'!$E$2:$E$5),"")</f>
        <v/>
      </c>
      <c r="L237" s="102" t="str">
        <f>IFERROR(LOOKUP($G237,'قائمة اسعار'!$A$2:$A$5,'قائمة اسعار'!$D$2:$D$5),"")</f>
        <v/>
      </c>
      <c r="M237" s="102" t="str">
        <f t="shared" si="14"/>
        <v/>
      </c>
      <c r="N237" s="103" t="str">
        <f t="shared" si="15"/>
        <v/>
      </c>
      <c r="O237" s="104"/>
      <c r="P237" s="105"/>
      <c r="Q237" s="103"/>
      <c r="R237" s="103" t="str">
        <f t="shared" si="16"/>
        <v/>
      </c>
      <c r="S237" s="106"/>
    </row>
    <row r="238" spans="1:19" ht="25.5" customHeight="1" x14ac:dyDescent="0.2">
      <c r="A238" s="3" t="str">
        <f>CONCATENATE(COUNTIF($E$156:E238,E238),E238)</f>
        <v>0</v>
      </c>
      <c r="B238" s="6"/>
      <c r="C238" s="10"/>
      <c r="D238" s="73"/>
      <c r="E238" s="74"/>
      <c r="F238" s="75"/>
      <c r="G238" s="7"/>
      <c r="H238" s="7"/>
      <c r="I238" s="7"/>
      <c r="J238" s="7" t="str">
        <f>IFERROR(LOOKUP($G238,'قائمة اسعار'!A$2:A$5,'قائمة اسعار'!B$2:B$5),"")</f>
        <v/>
      </c>
      <c r="K238" s="7" t="str">
        <f>IFERROR(LOOKUP($G238,'قائمة اسعار'!$A$2:$A$5,'قائمة اسعار'!$E$2:$E$5),"")</f>
        <v/>
      </c>
      <c r="L238" s="76" t="str">
        <f>IFERROR(LOOKUP($G238,'قائمة اسعار'!$A$2:$A$5,'قائمة اسعار'!$D$2:$D$5),"")</f>
        <v/>
      </c>
      <c r="M238" s="7" t="str">
        <f t="shared" si="14"/>
        <v/>
      </c>
      <c r="N238" s="77" t="str">
        <f t="shared" si="15"/>
        <v/>
      </c>
      <c r="O238" s="78"/>
      <c r="P238" s="79"/>
      <c r="Q238" s="77"/>
      <c r="R238" s="77" t="str">
        <f t="shared" si="16"/>
        <v/>
      </c>
      <c r="S238" s="80"/>
    </row>
    <row r="239" spans="1:19" ht="25.5" customHeight="1" x14ac:dyDescent="0.2">
      <c r="A239" s="3" t="str">
        <f>CONCATENATE(COUNTIF($E$156:E239,E239),E239)</f>
        <v>0</v>
      </c>
      <c r="B239" s="6"/>
      <c r="C239" s="10"/>
      <c r="D239" s="99"/>
      <c r="E239" s="100"/>
      <c r="F239" s="101"/>
      <c r="G239" s="102"/>
      <c r="H239" s="102"/>
      <c r="I239" s="102"/>
      <c r="J239" s="102" t="str">
        <f>IFERROR(LOOKUP($G239,'قائمة اسعار'!A$2:A$5,'قائمة اسعار'!B$2:B$5),"")</f>
        <v/>
      </c>
      <c r="K239" s="102" t="str">
        <f>IFERROR(LOOKUP($G239,'قائمة اسعار'!$A$2:$A$5,'قائمة اسعار'!$E$2:$E$5),"")</f>
        <v/>
      </c>
      <c r="L239" s="102" t="str">
        <f>IFERROR(LOOKUP($G239,'قائمة اسعار'!$A$2:$A$5,'قائمة اسعار'!$D$2:$D$5),"")</f>
        <v/>
      </c>
      <c r="M239" s="102" t="str">
        <f t="shared" si="14"/>
        <v/>
      </c>
      <c r="N239" s="103" t="str">
        <f t="shared" si="15"/>
        <v/>
      </c>
      <c r="O239" s="104"/>
      <c r="P239" s="105"/>
      <c r="Q239" s="103"/>
      <c r="R239" s="103" t="str">
        <f t="shared" si="16"/>
        <v/>
      </c>
      <c r="S239" s="106"/>
    </row>
    <row r="240" spans="1:19" ht="25.5" customHeight="1" x14ac:dyDescent="0.2">
      <c r="A240" s="3" t="str">
        <f>CONCATENATE(COUNTIF($E$156:E240,E240),E240)</f>
        <v>0</v>
      </c>
      <c r="B240" s="6"/>
      <c r="C240" s="10"/>
      <c r="D240" s="73"/>
      <c r="E240" s="74"/>
      <c r="F240" s="75"/>
      <c r="G240" s="7"/>
      <c r="H240" s="7"/>
      <c r="I240" s="7"/>
      <c r="J240" s="7" t="str">
        <f>IFERROR(LOOKUP($G240,'قائمة اسعار'!A$2:A$5,'قائمة اسعار'!B$2:B$5),"")</f>
        <v/>
      </c>
      <c r="K240" s="7" t="str">
        <f>IFERROR(LOOKUP($G240,'قائمة اسعار'!$A$2:$A$5,'قائمة اسعار'!$E$2:$E$5),"")</f>
        <v/>
      </c>
      <c r="L240" s="76" t="str">
        <f>IFERROR(LOOKUP($G240,'قائمة اسعار'!$A$2:$A$5,'قائمة اسعار'!$D$2:$D$5),"")</f>
        <v/>
      </c>
      <c r="M240" s="7" t="str">
        <f t="shared" si="14"/>
        <v/>
      </c>
      <c r="N240" s="77" t="str">
        <f t="shared" si="15"/>
        <v/>
      </c>
      <c r="O240" s="78"/>
      <c r="P240" s="79"/>
      <c r="Q240" s="77"/>
      <c r="R240" s="77" t="str">
        <f t="shared" si="16"/>
        <v/>
      </c>
      <c r="S240" s="80"/>
    </row>
    <row r="241" spans="1:19" ht="25.5" customHeight="1" x14ac:dyDescent="0.2">
      <c r="A241" s="3" t="str">
        <f>CONCATENATE(COUNTIF($E$156:E241,E241),E241)</f>
        <v>0</v>
      </c>
      <c r="B241" s="6"/>
      <c r="C241" s="10"/>
      <c r="D241" s="99"/>
      <c r="E241" s="100"/>
      <c r="F241" s="101"/>
      <c r="G241" s="102"/>
      <c r="H241" s="102"/>
      <c r="I241" s="102"/>
      <c r="J241" s="102" t="str">
        <f>IFERROR(LOOKUP($G241,'قائمة اسعار'!A$2:A$5,'قائمة اسعار'!B$2:B$5),"")</f>
        <v/>
      </c>
      <c r="K241" s="102" t="str">
        <f>IFERROR(LOOKUP($G241,'قائمة اسعار'!$A$2:$A$5,'قائمة اسعار'!$E$2:$E$5),"")</f>
        <v/>
      </c>
      <c r="L241" s="102" t="str">
        <f>IFERROR(LOOKUP($G241,'قائمة اسعار'!$A$2:$A$5,'قائمة اسعار'!$D$2:$D$5),"")</f>
        <v/>
      </c>
      <c r="M241" s="102" t="str">
        <f t="shared" si="14"/>
        <v/>
      </c>
      <c r="N241" s="103" t="str">
        <f t="shared" si="15"/>
        <v/>
      </c>
      <c r="O241" s="104"/>
      <c r="P241" s="105"/>
      <c r="Q241" s="103"/>
      <c r="R241" s="103" t="str">
        <f t="shared" si="16"/>
        <v/>
      </c>
      <c r="S241" s="106"/>
    </row>
    <row r="242" spans="1:19" ht="25.5" customHeight="1" x14ac:dyDescent="0.2">
      <c r="A242" s="3" t="str">
        <f>CONCATENATE(COUNTIF($E$156:E242,E242),E242)</f>
        <v>0</v>
      </c>
      <c r="B242" s="6"/>
      <c r="C242" s="10"/>
      <c r="D242" s="73"/>
      <c r="E242" s="74"/>
      <c r="F242" s="75"/>
      <c r="G242" s="7"/>
      <c r="H242" s="7"/>
      <c r="I242" s="7"/>
      <c r="J242" s="7" t="str">
        <f>IFERROR(LOOKUP($G242,'قائمة اسعار'!A$2:A$5,'قائمة اسعار'!B$2:B$5),"")</f>
        <v/>
      </c>
      <c r="K242" s="7" t="str">
        <f>IFERROR(LOOKUP($G242,'قائمة اسعار'!$A$2:$A$5,'قائمة اسعار'!$E$2:$E$5),"")</f>
        <v/>
      </c>
      <c r="L242" s="76" t="str">
        <f>IFERROR(LOOKUP($G242,'قائمة اسعار'!$A$2:$A$5,'قائمة اسعار'!$D$2:$D$5),"")</f>
        <v/>
      </c>
      <c r="M242" s="7" t="str">
        <f t="shared" si="14"/>
        <v/>
      </c>
      <c r="N242" s="77" t="str">
        <f t="shared" si="15"/>
        <v/>
      </c>
      <c r="O242" s="78"/>
      <c r="P242" s="79"/>
      <c r="Q242" s="77"/>
      <c r="R242" s="77" t="str">
        <f t="shared" si="16"/>
        <v/>
      </c>
      <c r="S242" s="80"/>
    </row>
    <row r="243" spans="1:19" ht="25.5" customHeight="1" x14ac:dyDescent="0.2">
      <c r="A243" s="3" t="str">
        <f>CONCATENATE(COUNTIF($E$156:E243,E243),E243)</f>
        <v>0</v>
      </c>
      <c r="B243" s="6"/>
      <c r="C243" s="10"/>
      <c r="D243" s="99"/>
      <c r="E243" s="100"/>
      <c r="F243" s="101"/>
      <c r="G243" s="102"/>
      <c r="H243" s="102"/>
      <c r="I243" s="102"/>
      <c r="J243" s="102" t="str">
        <f>IFERROR(LOOKUP($G243,'قائمة اسعار'!A$2:A$5,'قائمة اسعار'!B$2:B$5),"")</f>
        <v/>
      </c>
      <c r="K243" s="102" t="str">
        <f>IFERROR(LOOKUP($G243,'قائمة اسعار'!$A$2:$A$5,'قائمة اسعار'!$E$2:$E$5),"")</f>
        <v/>
      </c>
      <c r="L243" s="102" t="str">
        <f>IFERROR(LOOKUP($G243,'قائمة اسعار'!$A$2:$A$5,'قائمة اسعار'!$D$2:$D$5),"")</f>
        <v/>
      </c>
      <c r="M243" s="102" t="str">
        <f t="shared" si="14"/>
        <v/>
      </c>
      <c r="N243" s="103" t="str">
        <f t="shared" si="15"/>
        <v/>
      </c>
      <c r="O243" s="104"/>
      <c r="P243" s="105"/>
      <c r="Q243" s="103"/>
      <c r="R243" s="103" t="str">
        <f t="shared" si="16"/>
        <v/>
      </c>
      <c r="S243" s="106"/>
    </row>
    <row r="244" spans="1:19" ht="25.5" customHeight="1" x14ac:dyDescent="0.2">
      <c r="A244" s="3" t="str">
        <f>CONCATENATE(COUNTIF($E$156:E244,E244),E244)</f>
        <v>0</v>
      </c>
      <c r="B244" s="6"/>
      <c r="C244" s="10"/>
      <c r="D244" s="73"/>
      <c r="E244" s="74"/>
      <c r="F244" s="75"/>
      <c r="G244" s="7"/>
      <c r="H244" s="7"/>
      <c r="I244" s="7"/>
      <c r="J244" s="7" t="str">
        <f>IFERROR(LOOKUP($G244,'قائمة اسعار'!A$2:A$5,'قائمة اسعار'!B$2:B$5),"")</f>
        <v/>
      </c>
      <c r="K244" s="7" t="str">
        <f>IFERROR(LOOKUP($G244,'قائمة اسعار'!$A$2:$A$5,'قائمة اسعار'!$E$2:$E$5),"")</f>
        <v/>
      </c>
      <c r="L244" s="76" t="str">
        <f>IFERROR(LOOKUP($G244,'قائمة اسعار'!$A$2:$A$5,'قائمة اسعار'!$D$2:$D$5),"")</f>
        <v/>
      </c>
      <c r="M244" s="7" t="str">
        <f t="shared" si="14"/>
        <v/>
      </c>
      <c r="N244" s="77" t="str">
        <f t="shared" si="15"/>
        <v/>
      </c>
      <c r="O244" s="78"/>
      <c r="P244" s="79"/>
      <c r="Q244" s="77"/>
      <c r="R244" s="77" t="str">
        <f t="shared" si="16"/>
        <v/>
      </c>
      <c r="S244" s="80"/>
    </row>
    <row r="245" spans="1:19" ht="25.5" customHeight="1" x14ac:dyDescent="0.2">
      <c r="A245" s="3" t="str">
        <f>CONCATENATE(COUNTIF($E$156:E245,E245),E245)</f>
        <v>0</v>
      </c>
      <c r="B245" s="6"/>
      <c r="C245" s="10"/>
      <c r="D245" s="99"/>
      <c r="E245" s="100"/>
      <c r="F245" s="101"/>
      <c r="G245" s="102"/>
      <c r="H245" s="102"/>
      <c r="I245" s="102"/>
      <c r="J245" s="102" t="str">
        <f>IFERROR(LOOKUP($G245,'قائمة اسعار'!A$2:A$5,'قائمة اسعار'!B$2:B$5),"")</f>
        <v/>
      </c>
      <c r="K245" s="102" t="str">
        <f>IFERROR(LOOKUP($G245,'قائمة اسعار'!$A$2:$A$5,'قائمة اسعار'!$E$2:$E$5),"")</f>
        <v/>
      </c>
      <c r="L245" s="102" t="str">
        <f>IFERROR(LOOKUP($G245,'قائمة اسعار'!$A$2:$A$5,'قائمة اسعار'!$D$2:$D$5),"")</f>
        <v/>
      </c>
      <c r="M245" s="102" t="str">
        <f t="shared" si="14"/>
        <v/>
      </c>
      <c r="N245" s="103" t="str">
        <f t="shared" si="15"/>
        <v/>
      </c>
      <c r="O245" s="104"/>
      <c r="P245" s="105"/>
      <c r="Q245" s="103"/>
      <c r="R245" s="103" t="str">
        <f t="shared" si="16"/>
        <v/>
      </c>
      <c r="S245" s="106"/>
    </row>
    <row r="246" spans="1:19" ht="25.5" customHeight="1" x14ac:dyDescent="0.2">
      <c r="A246" s="3" t="str">
        <f>CONCATENATE(COUNTIF($E$156:E246,E246),E246)</f>
        <v>0</v>
      </c>
      <c r="B246" s="6"/>
      <c r="C246" s="10"/>
      <c r="D246" s="73"/>
      <c r="E246" s="74"/>
      <c r="F246" s="75"/>
      <c r="G246" s="7"/>
      <c r="H246" s="7"/>
      <c r="I246" s="7"/>
      <c r="J246" s="7" t="str">
        <f>IFERROR(LOOKUP($G246,'قائمة اسعار'!A$2:A$5,'قائمة اسعار'!B$2:B$5),"")</f>
        <v/>
      </c>
      <c r="K246" s="7" t="str">
        <f>IFERROR(LOOKUP($G246,'قائمة اسعار'!$A$2:$A$5,'قائمة اسعار'!$E$2:$E$5),"")</f>
        <v/>
      </c>
      <c r="L246" s="76" t="str">
        <f>IFERROR(LOOKUP($G246,'قائمة اسعار'!$A$2:$A$5,'قائمة اسعار'!$D$2:$D$5),"")</f>
        <v/>
      </c>
      <c r="M246" s="7" t="str">
        <f t="shared" si="14"/>
        <v/>
      </c>
      <c r="N246" s="77" t="str">
        <f t="shared" si="15"/>
        <v/>
      </c>
      <c r="O246" s="78"/>
      <c r="P246" s="79"/>
      <c r="Q246" s="77"/>
      <c r="R246" s="77" t="str">
        <f t="shared" si="16"/>
        <v/>
      </c>
      <c r="S246" s="80"/>
    </row>
    <row r="247" spans="1:19" ht="25.5" customHeight="1" x14ac:dyDescent="0.2">
      <c r="A247" s="3" t="str">
        <f>CONCATENATE(COUNTIF($E$156:E247,E247),E247)</f>
        <v>0</v>
      </c>
      <c r="B247" s="6"/>
      <c r="C247" s="10"/>
      <c r="D247" s="99"/>
      <c r="E247" s="100"/>
      <c r="F247" s="101"/>
      <c r="G247" s="102"/>
      <c r="H247" s="102"/>
      <c r="I247" s="102"/>
      <c r="J247" s="102" t="str">
        <f>IFERROR(LOOKUP($G247,'قائمة اسعار'!A$2:A$5,'قائمة اسعار'!B$2:B$5),"")</f>
        <v/>
      </c>
      <c r="K247" s="102" t="str">
        <f>IFERROR(LOOKUP($G247,'قائمة اسعار'!$A$2:$A$5,'قائمة اسعار'!$E$2:$E$5),"")</f>
        <v/>
      </c>
      <c r="L247" s="102" t="str">
        <f>IFERROR(LOOKUP($G247,'قائمة اسعار'!$A$2:$A$5,'قائمة اسعار'!$D$2:$D$5),"")</f>
        <v/>
      </c>
      <c r="M247" s="102" t="str">
        <f t="shared" si="14"/>
        <v/>
      </c>
      <c r="N247" s="103" t="str">
        <f t="shared" si="15"/>
        <v/>
      </c>
      <c r="O247" s="104"/>
      <c r="P247" s="105"/>
      <c r="Q247" s="103"/>
      <c r="R247" s="103" t="str">
        <f t="shared" si="16"/>
        <v/>
      </c>
      <c r="S247" s="106"/>
    </row>
    <row r="248" spans="1:19" ht="25.5" customHeight="1" x14ac:dyDescent="0.2">
      <c r="A248" s="3" t="str">
        <f>CONCATENATE(COUNTIF($E$156:E248,E248),E248)</f>
        <v>0</v>
      </c>
      <c r="B248" s="6"/>
      <c r="C248" s="10"/>
      <c r="D248" s="73"/>
      <c r="E248" s="74"/>
      <c r="F248" s="75"/>
      <c r="G248" s="7"/>
      <c r="H248" s="7"/>
      <c r="I248" s="7"/>
      <c r="J248" s="7" t="str">
        <f>IFERROR(LOOKUP($G248,'قائمة اسعار'!A$2:A$5,'قائمة اسعار'!B$2:B$5),"")</f>
        <v/>
      </c>
      <c r="K248" s="7" t="str">
        <f>IFERROR(LOOKUP($G248,'قائمة اسعار'!$A$2:$A$5,'قائمة اسعار'!$E$2:$E$5),"")</f>
        <v/>
      </c>
      <c r="L248" s="76" t="str">
        <f>IFERROR(LOOKUP($G248,'قائمة اسعار'!$A$2:$A$5,'قائمة اسعار'!$D$2:$D$5),"")</f>
        <v/>
      </c>
      <c r="M248" s="7" t="str">
        <f t="shared" si="14"/>
        <v/>
      </c>
      <c r="N248" s="77" t="str">
        <f t="shared" si="15"/>
        <v/>
      </c>
      <c r="O248" s="78"/>
      <c r="P248" s="79"/>
      <c r="Q248" s="77"/>
      <c r="R248" s="77" t="str">
        <f t="shared" si="16"/>
        <v/>
      </c>
      <c r="S248" s="80"/>
    </row>
    <row r="249" spans="1:19" ht="25.5" customHeight="1" x14ac:dyDescent="0.2">
      <c r="A249" s="3" t="str">
        <f>CONCATENATE(COUNTIF($E$156:E249,E249),E249)</f>
        <v>0</v>
      </c>
      <c r="B249" s="6"/>
      <c r="C249" s="10"/>
      <c r="D249" s="99"/>
      <c r="E249" s="100"/>
      <c r="F249" s="101"/>
      <c r="G249" s="102"/>
      <c r="H249" s="102"/>
      <c r="I249" s="102"/>
      <c r="J249" s="102" t="str">
        <f>IFERROR(LOOKUP($G249,'قائمة اسعار'!A$2:A$5,'قائمة اسعار'!B$2:B$5),"")</f>
        <v/>
      </c>
      <c r="K249" s="102" t="str">
        <f>IFERROR(LOOKUP($G249,'قائمة اسعار'!$A$2:$A$5,'قائمة اسعار'!$E$2:$E$5),"")</f>
        <v/>
      </c>
      <c r="L249" s="102" t="str">
        <f>IFERROR(LOOKUP($G249,'قائمة اسعار'!$A$2:$A$5,'قائمة اسعار'!$D$2:$D$5),"")</f>
        <v/>
      </c>
      <c r="M249" s="102" t="str">
        <f t="shared" si="14"/>
        <v/>
      </c>
      <c r="N249" s="103" t="str">
        <f t="shared" si="15"/>
        <v/>
      </c>
      <c r="O249" s="104"/>
      <c r="P249" s="105"/>
      <c r="Q249" s="103"/>
      <c r="R249" s="103" t="str">
        <f t="shared" si="16"/>
        <v/>
      </c>
      <c r="S249" s="106"/>
    </row>
    <row r="250" spans="1:19" ht="25.5" customHeight="1" x14ac:dyDescent="0.2">
      <c r="A250" s="3" t="str">
        <f>CONCATENATE(COUNTIF($E$156:E250,E250),E250)</f>
        <v>0</v>
      </c>
      <c r="B250" s="6"/>
      <c r="C250" s="10"/>
      <c r="D250" s="73"/>
      <c r="E250" s="74"/>
      <c r="F250" s="75"/>
      <c r="G250" s="7"/>
      <c r="H250" s="7"/>
      <c r="I250" s="7"/>
      <c r="J250" s="7" t="str">
        <f>IFERROR(LOOKUP($G250,'قائمة اسعار'!A$2:A$5,'قائمة اسعار'!B$2:B$5),"")</f>
        <v/>
      </c>
      <c r="K250" s="7" t="str">
        <f>IFERROR(LOOKUP($G250,'قائمة اسعار'!$A$2:$A$5,'قائمة اسعار'!$E$2:$E$5),"")</f>
        <v/>
      </c>
      <c r="L250" s="76" t="str">
        <f>IFERROR(LOOKUP($G250,'قائمة اسعار'!$A$2:$A$5,'قائمة اسعار'!$D$2:$D$5),"")</f>
        <v/>
      </c>
      <c r="M250" s="7" t="str">
        <f t="shared" si="14"/>
        <v/>
      </c>
      <c r="N250" s="77" t="str">
        <f t="shared" si="15"/>
        <v/>
      </c>
      <c r="O250" s="78"/>
      <c r="P250" s="79"/>
      <c r="Q250" s="77"/>
      <c r="R250" s="77" t="str">
        <f t="shared" si="16"/>
        <v/>
      </c>
      <c r="S250" s="80"/>
    </row>
    <row r="251" spans="1:19" ht="25.5" customHeight="1" x14ac:dyDescent="0.2">
      <c r="A251" s="3" t="str">
        <f>CONCATENATE(COUNTIF($E$156:E251,E251),E251)</f>
        <v>0</v>
      </c>
      <c r="B251" s="6"/>
      <c r="C251" s="10"/>
      <c r="D251" s="99"/>
      <c r="E251" s="100"/>
      <c r="F251" s="101"/>
      <c r="G251" s="102"/>
      <c r="H251" s="102"/>
      <c r="I251" s="102"/>
      <c r="J251" s="102" t="str">
        <f>IFERROR(LOOKUP($G251,'قائمة اسعار'!A$2:A$5,'قائمة اسعار'!B$2:B$5),"")</f>
        <v/>
      </c>
      <c r="K251" s="102" t="str">
        <f>IFERROR(LOOKUP($G251,'قائمة اسعار'!$A$2:$A$5,'قائمة اسعار'!$E$2:$E$5),"")</f>
        <v/>
      </c>
      <c r="L251" s="102" t="str">
        <f>IFERROR(LOOKUP($G251,'قائمة اسعار'!$A$2:$A$5,'قائمة اسعار'!$D$2:$D$5),"")</f>
        <v/>
      </c>
      <c r="M251" s="102" t="str">
        <f t="shared" si="14"/>
        <v/>
      </c>
      <c r="N251" s="103" t="str">
        <f t="shared" si="15"/>
        <v/>
      </c>
      <c r="O251" s="104"/>
      <c r="P251" s="105"/>
      <c r="Q251" s="103"/>
      <c r="R251" s="103" t="str">
        <f t="shared" si="16"/>
        <v/>
      </c>
      <c r="S251" s="106"/>
    </row>
    <row r="252" spans="1:19" ht="25.5" customHeight="1" x14ac:dyDescent="0.2">
      <c r="A252" s="3" t="str">
        <f>CONCATENATE(COUNTIF($E$156:E252,E252),E252)</f>
        <v>0</v>
      </c>
      <c r="B252" s="6"/>
      <c r="C252" s="10"/>
      <c r="D252" s="73"/>
      <c r="E252" s="74"/>
      <c r="F252" s="75"/>
      <c r="G252" s="7"/>
      <c r="H252" s="7"/>
      <c r="I252" s="7"/>
      <c r="J252" s="7" t="str">
        <f>IFERROR(LOOKUP($G252,'قائمة اسعار'!A$2:A$5,'قائمة اسعار'!B$2:B$5),"")</f>
        <v/>
      </c>
      <c r="K252" s="7" t="str">
        <f>IFERROR(LOOKUP($G252,'قائمة اسعار'!$A$2:$A$5,'قائمة اسعار'!$E$2:$E$5),"")</f>
        <v/>
      </c>
      <c r="L252" s="76" t="str">
        <f>IFERROR(LOOKUP($G252,'قائمة اسعار'!$A$2:$A$5,'قائمة اسعار'!$D$2:$D$5),"")</f>
        <v/>
      </c>
      <c r="M252" s="7" t="str">
        <f t="shared" si="14"/>
        <v/>
      </c>
      <c r="N252" s="77" t="str">
        <f t="shared" si="15"/>
        <v/>
      </c>
      <c r="O252" s="78"/>
      <c r="P252" s="79"/>
      <c r="Q252" s="77"/>
      <c r="R252" s="77" t="str">
        <f t="shared" si="16"/>
        <v/>
      </c>
      <c r="S252" s="80"/>
    </row>
    <row r="253" spans="1:19" ht="25.5" customHeight="1" x14ac:dyDescent="0.2">
      <c r="A253" s="3" t="str">
        <f>CONCATENATE(COUNTIF($E$156:E253,E253),E253)</f>
        <v>0</v>
      </c>
      <c r="B253" s="6"/>
      <c r="C253" s="10"/>
      <c r="D253" s="99"/>
      <c r="E253" s="100"/>
      <c r="F253" s="101"/>
      <c r="G253" s="102"/>
      <c r="H253" s="102"/>
      <c r="I253" s="102"/>
      <c r="J253" s="102" t="str">
        <f>IFERROR(LOOKUP($G253,'قائمة اسعار'!A$2:A$5,'قائمة اسعار'!B$2:B$5),"")</f>
        <v/>
      </c>
      <c r="K253" s="102" t="str">
        <f>IFERROR(LOOKUP($G253,'قائمة اسعار'!$A$2:$A$5,'قائمة اسعار'!$E$2:$E$5),"")</f>
        <v/>
      </c>
      <c r="L253" s="102" t="str">
        <f>IFERROR(LOOKUP($G253,'قائمة اسعار'!$A$2:$A$5,'قائمة اسعار'!$D$2:$D$5),"")</f>
        <v/>
      </c>
      <c r="M253" s="102" t="str">
        <f t="shared" si="14"/>
        <v/>
      </c>
      <c r="N253" s="103" t="str">
        <f t="shared" si="15"/>
        <v/>
      </c>
      <c r="O253" s="104"/>
      <c r="P253" s="105"/>
      <c r="Q253" s="103"/>
      <c r="R253" s="103" t="str">
        <f t="shared" si="16"/>
        <v/>
      </c>
      <c r="S253" s="106"/>
    </row>
    <row r="254" spans="1:19" ht="25.5" customHeight="1" x14ac:dyDescent="0.2">
      <c r="A254" s="3" t="str">
        <f>CONCATENATE(COUNTIF($E$156:E254,E254),E254)</f>
        <v>0</v>
      </c>
      <c r="B254" s="6"/>
      <c r="C254" s="10"/>
      <c r="D254" s="73"/>
      <c r="E254" s="74"/>
      <c r="F254" s="75"/>
      <c r="G254" s="7"/>
      <c r="H254" s="7"/>
      <c r="I254" s="7"/>
      <c r="J254" s="7" t="str">
        <f>IFERROR(LOOKUP($G254,'قائمة اسعار'!A$2:A$5,'قائمة اسعار'!B$2:B$5),"")</f>
        <v/>
      </c>
      <c r="K254" s="7" t="str">
        <f>IFERROR(LOOKUP($G254,'قائمة اسعار'!$A$2:$A$5,'قائمة اسعار'!$E$2:$E$5),"")</f>
        <v/>
      </c>
      <c r="L254" s="76" t="str">
        <f>IFERROR(LOOKUP($G254,'قائمة اسعار'!$A$2:$A$5,'قائمة اسعار'!$D$2:$D$5),"")</f>
        <v/>
      </c>
      <c r="M254" s="7" t="str">
        <f t="shared" si="14"/>
        <v/>
      </c>
      <c r="N254" s="77" t="str">
        <f t="shared" si="15"/>
        <v/>
      </c>
      <c r="O254" s="78"/>
      <c r="P254" s="79"/>
      <c r="Q254" s="77"/>
      <c r="R254" s="77" t="str">
        <f t="shared" si="16"/>
        <v/>
      </c>
      <c r="S254" s="80"/>
    </row>
    <row r="255" spans="1:19" ht="25.5" customHeight="1" x14ac:dyDescent="0.2">
      <c r="A255" s="3" t="str">
        <f>CONCATENATE(COUNTIF($E$156:E255,E255),E255)</f>
        <v>0</v>
      </c>
      <c r="B255" s="6"/>
      <c r="C255" s="10"/>
      <c r="D255" s="99"/>
      <c r="E255" s="100"/>
      <c r="F255" s="101"/>
      <c r="G255" s="102"/>
      <c r="H255" s="102"/>
      <c r="I255" s="102"/>
      <c r="J255" s="102" t="str">
        <f>IFERROR(LOOKUP($G255,'قائمة اسعار'!A$2:A$5,'قائمة اسعار'!B$2:B$5),"")</f>
        <v/>
      </c>
      <c r="K255" s="102" t="str">
        <f>IFERROR(LOOKUP($G255,'قائمة اسعار'!$A$2:$A$5,'قائمة اسعار'!$E$2:$E$5),"")</f>
        <v/>
      </c>
      <c r="L255" s="102" t="str">
        <f>IFERROR(LOOKUP($G255,'قائمة اسعار'!$A$2:$A$5,'قائمة اسعار'!$D$2:$D$5),"")</f>
        <v/>
      </c>
      <c r="M255" s="102" t="str">
        <f t="shared" si="14"/>
        <v/>
      </c>
      <c r="N255" s="103" t="str">
        <f t="shared" si="15"/>
        <v/>
      </c>
      <c r="O255" s="104"/>
      <c r="P255" s="105"/>
      <c r="Q255" s="103"/>
      <c r="R255" s="103" t="str">
        <f t="shared" si="16"/>
        <v/>
      </c>
      <c r="S255" s="106"/>
    </row>
    <row r="256" spans="1:19" ht="25.5" customHeight="1" x14ac:dyDescent="0.2">
      <c r="A256" s="3" t="str">
        <f>CONCATENATE(COUNTIF($E$156:E256,E256),E256)</f>
        <v>0</v>
      </c>
      <c r="B256" s="6"/>
      <c r="C256" s="10"/>
      <c r="D256" s="73"/>
      <c r="E256" s="74"/>
      <c r="F256" s="75"/>
      <c r="G256" s="7"/>
      <c r="H256" s="7"/>
      <c r="I256" s="7"/>
      <c r="J256" s="7" t="str">
        <f>IFERROR(LOOKUP($G256,'قائمة اسعار'!A$2:A$5,'قائمة اسعار'!B$2:B$5),"")</f>
        <v/>
      </c>
      <c r="K256" s="7" t="str">
        <f>IFERROR(LOOKUP($G256,'قائمة اسعار'!$A$2:$A$5,'قائمة اسعار'!$E$2:$E$5),"")</f>
        <v/>
      </c>
      <c r="L256" s="76" t="str">
        <f>IFERROR(LOOKUP($G256,'قائمة اسعار'!$A$2:$A$5,'قائمة اسعار'!$D$2:$D$5),"")</f>
        <v/>
      </c>
      <c r="M256" s="7" t="str">
        <f t="shared" si="14"/>
        <v/>
      </c>
      <c r="N256" s="77" t="str">
        <f t="shared" si="15"/>
        <v/>
      </c>
      <c r="O256" s="78"/>
      <c r="P256" s="79"/>
      <c r="Q256" s="77"/>
      <c r="R256" s="77" t="str">
        <f t="shared" si="16"/>
        <v/>
      </c>
      <c r="S256" s="80"/>
    </row>
    <row r="257" spans="1:19" ht="25.5" customHeight="1" x14ac:dyDescent="0.2">
      <c r="A257" s="3" t="str">
        <f>CONCATENATE(COUNTIF($E$156:E257,E257),E257)</f>
        <v>0</v>
      </c>
      <c r="B257" s="6"/>
      <c r="C257" s="10"/>
      <c r="D257" s="99"/>
      <c r="E257" s="100"/>
      <c r="F257" s="101"/>
      <c r="G257" s="102"/>
      <c r="H257" s="102"/>
      <c r="I257" s="102"/>
      <c r="J257" s="102" t="str">
        <f>IFERROR(LOOKUP($G257,'قائمة اسعار'!A$2:A$5,'قائمة اسعار'!B$2:B$5),"")</f>
        <v/>
      </c>
      <c r="K257" s="102" t="str">
        <f>IFERROR(LOOKUP($G257,'قائمة اسعار'!$A$2:$A$5,'قائمة اسعار'!$E$2:$E$5),"")</f>
        <v/>
      </c>
      <c r="L257" s="102" t="str">
        <f>IFERROR(LOOKUP($G257,'قائمة اسعار'!$A$2:$A$5,'قائمة اسعار'!$D$2:$D$5),"")</f>
        <v/>
      </c>
      <c r="M257" s="102" t="str">
        <f t="shared" si="14"/>
        <v/>
      </c>
      <c r="N257" s="103" t="str">
        <f t="shared" si="15"/>
        <v/>
      </c>
      <c r="O257" s="104"/>
      <c r="P257" s="105"/>
      <c r="Q257" s="103"/>
      <c r="R257" s="103" t="str">
        <f t="shared" si="16"/>
        <v/>
      </c>
      <c r="S257" s="106"/>
    </row>
    <row r="258" spans="1:19" ht="25.5" customHeight="1" x14ac:dyDescent="0.2">
      <c r="A258" s="3" t="str">
        <f>CONCATENATE(COUNTIF($E$156:E258,E258),E258)</f>
        <v>0</v>
      </c>
      <c r="B258" s="6"/>
      <c r="C258" s="10"/>
      <c r="D258" s="73"/>
      <c r="E258" s="74"/>
      <c r="F258" s="75"/>
      <c r="G258" s="7"/>
      <c r="H258" s="7"/>
      <c r="I258" s="7"/>
      <c r="J258" s="7" t="str">
        <f>IFERROR(LOOKUP($G258,'قائمة اسعار'!A$2:A$5,'قائمة اسعار'!B$2:B$5),"")</f>
        <v/>
      </c>
      <c r="K258" s="7" t="str">
        <f>IFERROR(LOOKUP($G258,'قائمة اسعار'!$A$2:$A$5,'قائمة اسعار'!$E$2:$E$5),"")</f>
        <v/>
      </c>
      <c r="L258" s="76" t="str">
        <f>IFERROR(LOOKUP($G258,'قائمة اسعار'!$A$2:$A$5,'قائمة اسعار'!$D$2:$D$5),"")</f>
        <v/>
      </c>
      <c r="M258" s="7" t="str">
        <f t="shared" si="14"/>
        <v/>
      </c>
      <c r="N258" s="77" t="str">
        <f t="shared" si="15"/>
        <v/>
      </c>
      <c r="O258" s="78"/>
      <c r="P258" s="79"/>
      <c r="Q258" s="77"/>
      <c r="R258" s="77" t="str">
        <f t="shared" si="16"/>
        <v/>
      </c>
      <c r="S258" s="80"/>
    </row>
    <row r="259" spans="1:19" ht="25.5" customHeight="1" x14ac:dyDescent="0.2">
      <c r="A259" s="3" t="str">
        <f>CONCATENATE(COUNTIF($E$156:E259,E259),E259)</f>
        <v>0</v>
      </c>
      <c r="B259" s="6"/>
      <c r="C259" s="10"/>
      <c r="D259" s="99"/>
      <c r="E259" s="100"/>
      <c r="F259" s="101"/>
      <c r="G259" s="102"/>
      <c r="H259" s="102"/>
      <c r="I259" s="102"/>
      <c r="J259" s="102" t="str">
        <f>IFERROR(LOOKUP($G259,'قائمة اسعار'!A$2:A$5,'قائمة اسعار'!B$2:B$5),"")</f>
        <v/>
      </c>
      <c r="K259" s="102" t="str">
        <f>IFERROR(LOOKUP($G259,'قائمة اسعار'!$A$2:$A$5,'قائمة اسعار'!$E$2:$E$5),"")</f>
        <v/>
      </c>
      <c r="L259" s="102" t="str">
        <f>IFERROR(LOOKUP($G259,'قائمة اسعار'!$A$2:$A$5,'قائمة اسعار'!$D$2:$D$5),"")</f>
        <v/>
      </c>
      <c r="M259" s="102" t="str">
        <f t="shared" si="14"/>
        <v/>
      </c>
      <c r="N259" s="103" t="str">
        <f t="shared" si="15"/>
        <v/>
      </c>
      <c r="O259" s="104"/>
      <c r="P259" s="105"/>
      <c r="Q259" s="103"/>
      <c r="R259" s="103" t="str">
        <f t="shared" si="16"/>
        <v/>
      </c>
      <c r="S259" s="106"/>
    </row>
    <row r="260" spans="1:19" ht="25.5" customHeight="1" x14ac:dyDescent="0.2">
      <c r="A260" s="3" t="str">
        <f>CONCATENATE(COUNTIF($E$156:E260,E260),E260)</f>
        <v>0</v>
      </c>
      <c r="B260" s="6"/>
      <c r="C260" s="10"/>
      <c r="D260" s="73"/>
      <c r="E260" s="74"/>
      <c r="F260" s="75"/>
      <c r="G260" s="7"/>
      <c r="H260" s="7"/>
      <c r="I260" s="7"/>
      <c r="J260" s="7" t="str">
        <f>IFERROR(LOOKUP($G260,'قائمة اسعار'!A$2:A$5,'قائمة اسعار'!B$2:B$5),"")</f>
        <v/>
      </c>
      <c r="K260" s="7" t="str">
        <f>IFERROR(LOOKUP($G260,'قائمة اسعار'!$A$2:$A$5,'قائمة اسعار'!$E$2:$E$5),"")</f>
        <v/>
      </c>
      <c r="L260" s="76" t="str">
        <f>IFERROR(LOOKUP($G260,'قائمة اسعار'!$A$2:$A$5,'قائمة اسعار'!$D$2:$D$5),"")</f>
        <v/>
      </c>
      <c r="M260" s="7" t="str">
        <f t="shared" ref="M260:M323" si="17">IFERROR($H260*$L260,"")</f>
        <v/>
      </c>
      <c r="N260" s="77" t="str">
        <f t="shared" ref="N260:N323" si="18">IFERROR(($M260-15%*$M260)-5%*($M260-15%*$M260),"")</f>
        <v/>
      </c>
      <c r="O260" s="78"/>
      <c r="P260" s="79"/>
      <c r="Q260" s="77"/>
      <c r="R260" s="77" t="str">
        <f t="shared" ref="R260:R323" si="19">IFERROR($N260-$P260-$Q260,"")</f>
        <v/>
      </c>
      <c r="S260" s="80"/>
    </row>
    <row r="261" spans="1:19" ht="25.5" customHeight="1" x14ac:dyDescent="0.2">
      <c r="A261" s="3" t="str">
        <f>CONCATENATE(COUNTIF($E$156:E261,E261),E261)</f>
        <v>0</v>
      </c>
      <c r="B261" s="6"/>
      <c r="C261" s="10"/>
      <c r="D261" s="99"/>
      <c r="E261" s="100"/>
      <c r="F261" s="101"/>
      <c r="G261" s="102"/>
      <c r="H261" s="102"/>
      <c r="I261" s="102"/>
      <c r="J261" s="102" t="str">
        <f>IFERROR(LOOKUP($G261,'قائمة اسعار'!A$2:A$5,'قائمة اسعار'!B$2:B$5),"")</f>
        <v/>
      </c>
      <c r="K261" s="102" t="str">
        <f>IFERROR(LOOKUP($G261,'قائمة اسعار'!$A$2:$A$5,'قائمة اسعار'!$E$2:$E$5),"")</f>
        <v/>
      </c>
      <c r="L261" s="102" t="str">
        <f>IFERROR(LOOKUP($G261,'قائمة اسعار'!$A$2:$A$5,'قائمة اسعار'!$D$2:$D$5),"")</f>
        <v/>
      </c>
      <c r="M261" s="102" t="str">
        <f t="shared" si="17"/>
        <v/>
      </c>
      <c r="N261" s="103" t="str">
        <f t="shared" si="18"/>
        <v/>
      </c>
      <c r="O261" s="104"/>
      <c r="P261" s="105"/>
      <c r="Q261" s="103"/>
      <c r="R261" s="103" t="str">
        <f t="shared" si="19"/>
        <v/>
      </c>
      <c r="S261" s="106"/>
    </row>
    <row r="262" spans="1:19" ht="25.5" customHeight="1" x14ac:dyDescent="0.2">
      <c r="A262" s="3" t="str">
        <f>CONCATENATE(COUNTIF($E$156:E262,E262),E262)</f>
        <v>0</v>
      </c>
      <c r="B262" s="6"/>
      <c r="C262" s="10"/>
      <c r="D262" s="73"/>
      <c r="E262" s="74"/>
      <c r="F262" s="75"/>
      <c r="G262" s="7"/>
      <c r="H262" s="7"/>
      <c r="I262" s="7"/>
      <c r="J262" s="7" t="str">
        <f>IFERROR(LOOKUP($G262,'قائمة اسعار'!A$2:A$5,'قائمة اسعار'!B$2:B$5),"")</f>
        <v/>
      </c>
      <c r="K262" s="7" t="str">
        <f>IFERROR(LOOKUP($G262,'قائمة اسعار'!$A$2:$A$5,'قائمة اسعار'!$E$2:$E$5),"")</f>
        <v/>
      </c>
      <c r="L262" s="76" t="str">
        <f>IFERROR(LOOKUP($G262,'قائمة اسعار'!$A$2:$A$5,'قائمة اسعار'!$D$2:$D$5),"")</f>
        <v/>
      </c>
      <c r="M262" s="7" t="str">
        <f t="shared" si="17"/>
        <v/>
      </c>
      <c r="N262" s="77" t="str">
        <f t="shared" si="18"/>
        <v/>
      </c>
      <c r="O262" s="78"/>
      <c r="P262" s="79"/>
      <c r="Q262" s="77"/>
      <c r="R262" s="77" t="str">
        <f t="shared" si="19"/>
        <v/>
      </c>
      <c r="S262" s="80"/>
    </row>
    <row r="263" spans="1:19" ht="25.5" customHeight="1" x14ac:dyDescent="0.2">
      <c r="A263" s="3" t="str">
        <f>CONCATENATE(COUNTIF($E$156:E263,E263),E263)</f>
        <v>0</v>
      </c>
      <c r="B263" s="6"/>
      <c r="C263" s="10"/>
      <c r="D263" s="99"/>
      <c r="E263" s="100"/>
      <c r="F263" s="101"/>
      <c r="G263" s="102"/>
      <c r="H263" s="102"/>
      <c r="I263" s="102"/>
      <c r="J263" s="102" t="str">
        <f>IFERROR(LOOKUP($G263,'قائمة اسعار'!A$2:A$5,'قائمة اسعار'!B$2:B$5),"")</f>
        <v/>
      </c>
      <c r="K263" s="102" t="str">
        <f>IFERROR(LOOKUP($G263,'قائمة اسعار'!$A$2:$A$5,'قائمة اسعار'!$E$2:$E$5),"")</f>
        <v/>
      </c>
      <c r="L263" s="102" t="str">
        <f>IFERROR(LOOKUP($G263,'قائمة اسعار'!$A$2:$A$5,'قائمة اسعار'!$D$2:$D$5),"")</f>
        <v/>
      </c>
      <c r="M263" s="102" t="str">
        <f t="shared" si="17"/>
        <v/>
      </c>
      <c r="N263" s="103" t="str">
        <f t="shared" si="18"/>
        <v/>
      </c>
      <c r="O263" s="104"/>
      <c r="P263" s="105"/>
      <c r="Q263" s="103"/>
      <c r="R263" s="103" t="str">
        <f t="shared" si="19"/>
        <v/>
      </c>
      <c r="S263" s="106"/>
    </row>
    <row r="264" spans="1:19" ht="25.5" customHeight="1" x14ac:dyDescent="0.2">
      <c r="A264" s="3" t="str">
        <f>CONCATENATE(COUNTIF($E$156:E264,E264),E264)</f>
        <v>0</v>
      </c>
      <c r="B264" s="6"/>
      <c r="C264" s="10"/>
      <c r="D264" s="73"/>
      <c r="E264" s="74"/>
      <c r="F264" s="75"/>
      <c r="G264" s="7"/>
      <c r="H264" s="7"/>
      <c r="I264" s="7"/>
      <c r="J264" s="7" t="str">
        <f>IFERROR(LOOKUP($G264,'قائمة اسعار'!A$2:A$5,'قائمة اسعار'!B$2:B$5),"")</f>
        <v/>
      </c>
      <c r="K264" s="7" t="str">
        <f>IFERROR(LOOKUP($G264,'قائمة اسعار'!$A$2:$A$5,'قائمة اسعار'!$E$2:$E$5),"")</f>
        <v/>
      </c>
      <c r="L264" s="76" t="str">
        <f>IFERROR(LOOKUP($G264,'قائمة اسعار'!$A$2:$A$5,'قائمة اسعار'!$D$2:$D$5),"")</f>
        <v/>
      </c>
      <c r="M264" s="7" t="str">
        <f t="shared" si="17"/>
        <v/>
      </c>
      <c r="N264" s="77" t="str">
        <f t="shared" si="18"/>
        <v/>
      </c>
      <c r="O264" s="78"/>
      <c r="P264" s="79"/>
      <c r="Q264" s="77"/>
      <c r="R264" s="77" t="str">
        <f t="shared" si="19"/>
        <v/>
      </c>
      <c r="S264" s="80"/>
    </row>
    <row r="265" spans="1:19" s="9" customFormat="1" ht="25.5" customHeight="1" x14ac:dyDescent="0.2">
      <c r="A265" s="3" t="str">
        <f>CONCATENATE(COUNTIF($E$156:E265,E265),E265)</f>
        <v>0</v>
      </c>
      <c r="B265" s="8"/>
      <c r="C265" s="11"/>
      <c r="D265" s="99"/>
      <c r="E265" s="100"/>
      <c r="F265" s="101"/>
      <c r="G265" s="102"/>
      <c r="H265" s="102"/>
      <c r="I265" s="102"/>
      <c r="J265" s="102" t="str">
        <f>IFERROR(LOOKUP($G265,'قائمة اسعار'!A$2:A$5,'قائمة اسعار'!B$2:B$5),"")</f>
        <v/>
      </c>
      <c r="K265" s="102" t="str">
        <f>IFERROR(LOOKUP($G265,'قائمة اسعار'!$A$2:$A$5,'قائمة اسعار'!$E$2:$E$5),"")</f>
        <v/>
      </c>
      <c r="L265" s="102" t="str">
        <f>IFERROR(LOOKUP($G265,'قائمة اسعار'!$A$2:$A$5,'قائمة اسعار'!$D$2:$D$5),"")</f>
        <v/>
      </c>
      <c r="M265" s="102" t="str">
        <f t="shared" si="17"/>
        <v/>
      </c>
      <c r="N265" s="103" t="str">
        <f t="shared" si="18"/>
        <v/>
      </c>
      <c r="O265" s="104"/>
      <c r="P265" s="105"/>
      <c r="Q265" s="103"/>
      <c r="R265" s="103" t="str">
        <f t="shared" si="19"/>
        <v/>
      </c>
      <c r="S265" s="106"/>
    </row>
    <row r="266" spans="1:19" ht="25.5" customHeight="1" x14ac:dyDescent="0.2">
      <c r="A266" s="3" t="str">
        <f>CONCATENATE(COUNTIF($E$156:E266,E266),E266)</f>
        <v>1رمسيس</v>
      </c>
      <c r="D266" s="73">
        <v>42039</v>
      </c>
      <c r="E266" s="74" t="s">
        <v>54</v>
      </c>
      <c r="F266" s="75"/>
      <c r="G266" s="7">
        <v>104</v>
      </c>
      <c r="H266" s="7">
        <v>5</v>
      </c>
      <c r="I266" s="7" t="s">
        <v>33</v>
      </c>
      <c r="J266" s="7" t="str">
        <f>IFERROR(LOOKUP($G266,'قائمة اسعار'!A$2:A$5,'قائمة اسعار'!B$2:B$5),"")</f>
        <v>برسوكو</v>
      </c>
      <c r="K266" s="7" t="str">
        <f>IFERROR(LOOKUP($G266,'قائمة اسعار'!$A$2:$A$5,'قائمة اسعار'!$E$2:$E$5),"")</f>
        <v>كجم</v>
      </c>
      <c r="L266" s="76">
        <f>IFERROR(LOOKUP($G266,'قائمة اسعار'!$A$2:$A$5,'قائمة اسعار'!$D$2:$D$5),"")</f>
        <v>189</v>
      </c>
      <c r="M266" s="7">
        <f t="shared" si="17"/>
        <v>945</v>
      </c>
      <c r="N266" s="77">
        <f t="shared" si="18"/>
        <v>763.08749999999998</v>
      </c>
      <c r="O266" s="78"/>
      <c r="P266" s="79"/>
      <c r="Q266" s="77"/>
      <c r="R266" s="77">
        <f t="shared" si="19"/>
        <v>763.08749999999998</v>
      </c>
      <c r="S266" s="80"/>
    </row>
    <row r="267" spans="1:19" ht="25.5" customHeight="1" x14ac:dyDescent="0.2">
      <c r="A267" s="3" t="str">
        <f>CONCATENATE(COUNTIF($E$156:E267,E267),E267)</f>
        <v>0</v>
      </c>
      <c r="D267" s="99"/>
      <c r="E267" s="100"/>
      <c r="F267" s="101"/>
      <c r="G267" s="102"/>
      <c r="H267" s="102"/>
      <c r="I267" s="102"/>
      <c r="J267" s="102" t="str">
        <f>IFERROR(LOOKUP($G267,'قائمة اسعار'!A$2:A$5,'قائمة اسعار'!B$2:B$5),"")</f>
        <v/>
      </c>
      <c r="K267" s="102" t="str">
        <f>IFERROR(LOOKUP($G267,'قائمة اسعار'!$A$2:$A$5,'قائمة اسعار'!$E$2:$E$5),"")</f>
        <v/>
      </c>
      <c r="L267" s="102" t="str">
        <f>IFERROR(LOOKUP($G267,'قائمة اسعار'!$A$2:$A$5,'قائمة اسعار'!$D$2:$D$5),"")</f>
        <v/>
      </c>
      <c r="M267" s="102" t="str">
        <f t="shared" si="17"/>
        <v/>
      </c>
      <c r="N267" s="103" t="str">
        <f t="shared" si="18"/>
        <v/>
      </c>
      <c r="O267" s="104"/>
      <c r="P267" s="105"/>
      <c r="Q267" s="103"/>
      <c r="R267" s="103" t="str">
        <f t="shared" si="19"/>
        <v/>
      </c>
      <c r="S267" s="106"/>
    </row>
    <row r="268" spans="1:19" ht="25.5" customHeight="1" x14ac:dyDescent="0.2">
      <c r="A268" s="3" t="str">
        <f>CONCATENATE(COUNTIF($E$156:E268,E268),E268)</f>
        <v>0</v>
      </c>
      <c r="D268" s="73"/>
      <c r="E268" s="74"/>
      <c r="F268" s="75"/>
      <c r="G268" s="7"/>
      <c r="H268" s="7"/>
      <c r="I268" s="7"/>
      <c r="J268" s="7" t="str">
        <f>IFERROR(LOOKUP($G268,'قائمة اسعار'!A$2:A$5,'قائمة اسعار'!B$2:B$5),"")</f>
        <v/>
      </c>
      <c r="K268" s="7" t="str">
        <f>IFERROR(LOOKUP($G268,'قائمة اسعار'!$A$2:$A$5,'قائمة اسعار'!$E$2:$E$5),"")</f>
        <v/>
      </c>
      <c r="L268" s="76" t="str">
        <f>IFERROR(LOOKUP($G268,'قائمة اسعار'!$A$2:$A$5,'قائمة اسعار'!$D$2:$D$5),"")</f>
        <v/>
      </c>
      <c r="M268" s="7" t="str">
        <f t="shared" si="17"/>
        <v/>
      </c>
      <c r="N268" s="77" t="str">
        <f t="shared" si="18"/>
        <v/>
      </c>
      <c r="O268" s="78"/>
      <c r="P268" s="79"/>
      <c r="Q268" s="77"/>
      <c r="R268" s="77" t="str">
        <f t="shared" si="19"/>
        <v/>
      </c>
      <c r="S268" s="80"/>
    </row>
    <row r="269" spans="1:19" ht="25.5" customHeight="1" x14ac:dyDescent="0.2">
      <c r="A269" s="3" t="str">
        <f>CONCATENATE(COUNTIF($E$156:E269,E269),E269)</f>
        <v>0</v>
      </c>
      <c r="D269" s="99"/>
      <c r="E269" s="100"/>
      <c r="F269" s="101"/>
      <c r="G269" s="102"/>
      <c r="H269" s="102"/>
      <c r="I269" s="102"/>
      <c r="J269" s="102" t="str">
        <f>IFERROR(LOOKUP($G269,'قائمة اسعار'!A$2:A$5,'قائمة اسعار'!B$2:B$5),"")</f>
        <v/>
      </c>
      <c r="K269" s="102" t="str">
        <f>IFERROR(LOOKUP($G269,'قائمة اسعار'!$A$2:$A$5,'قائمة اسعار'!$E$2:$E$5),"")</f>
        <v/>
      </c>
      <c r="L269" s="102" t="str">
        <f>IFERROR(LOOKUP($G269,'قائمة اسعار'!$A$2:$A$5,'قائمة اسعار'!$D$2:$D$5),"")</f>
        <v/>
      </c>
      <c r="M269" s="102" t="str">
        <f t="shared" si="17"/>
        <v/>
      </c>
      <c r="N269" s="103" t="str">
        <f t="shared" si="18"/>
        <v/>
      </c>
      <c r="O269" s="104"/>
      <c r="P269" s="105"/>
      <c r="Q269" s="103"/>
      <c r="R269" s="103" t="str">
        <f t="shared" si="19"/>
        <v/>
      </c>
      <c r="S269" s="106"/>
    </row>
    <row r="270" spans="1:19" ht="25.5" customHeight="1" x14ac:dyDescent="0.2">
      <c r="A270" s="3" t="str">
        <f>CONCATENATE(COUNTIF($E$156:E270,E270),E270)</f>
        <v>0</v>
      </c>
      <c r="D270" s="73"/>
      <c r="E270" s="74"/>
      <c r="F270" s="75"/>
      <c r="G270" s="7"/>
      <c r="H270" s="7"/>
      <c r="I270" s="7"/>
      <c r="J270" s="7" t="str">
        <f>IFERROR(LOOKUP($G270,'قائمة اسعار'!A$2:A$5,'قائمة اسعار'!B$2:B$5),"")</f>
        <v/>
      </c>
      <c r="K270" s="7" t="str">
        <f>IFERROR(LOOKUP($G270,'قائمة اسعار'!$A$2:$A$5,'قائمة اسعار'!$E$2:$E$5),"")</f>
        <v/>
      </c>
      <c r="L270" s="76" t="str">
        <f>IFERROR(LOOKUP($G270,'قائمة اسعار'!$A$2:$A$5,'قائمة اسعار'!$D$2:$D$5),"")</f>
        <v/>
      </c>
      <c r="M270" s="7" t="str">
        <f t="shared" si="17"/>
        <v/>
      </c>
      <c r="N270" s="77" t="str">
        <f t="shared" si="18"/>
        <v/>
      </c>
      <c r="O270" s="78"/>
      <c r="P270" s="79"/>
      <c r="Q270" s="77"/>
      <c r="R270" s="77" t="str">
        <f t="shared" si="19"/>
        <v/>
      </c>
      <c r="S270" s="80"/>
    </row>
    <row r="271" spans="1:19" ht="25.5" customHeight="1" x14ac:dyDescent="0.2">
      <c r="A271" s="3" t="str">
        <f>CONCATENATE(COUNTIF($E$156:E271,E271),E271)</f>
        <v>0</v>
      </c>
      <c r="D271" s="99"/>
      <c r="E271" s="100"/>
      <c r="F271" s="101"/>
      <c r="G271" s="102"/>
      <c r="H271" s="102"/>
      <c r="I271" s="102"/>
      <c r="J271" s="102" t="str">
        <f>IFERROR(LOOKUP($G271,'قائمة اسعار'!A$2:A$5,'قائمة اسعار'!B$2:B$5),"")</f>
        <v/>
      </c>
      <c r="K271" s="102" t="str">
        <f>IFERROR(LOOKUP($G271,'قائمة اسعار'!$A$2:$A$5,'قائمة اسعار'!$E$2:$E$5),"")</f>
        <v/>
      </c>
      <c r="L271" s="102" t="str">
        <f>IFERROR(LOOKUP($G271,'قائمة اسعار'!$A$2:$A$5,'قائمة اسعار'!$D$2:$D$5),"")</f>
        <v/>
      </c>
      <c r="M271" s="102" t="str">
        <f t="shared" si="17"/>
        <v/>
      </c>
      <c r="N271" s="103" t="str">
        <f t="shared" si="18"/>
        <v/>
      </c>
      <c r="O271" s="104"/>
      <c r="P271" s="105"/>
      <c r="Q271" s="103"/>
      <c r="R271" s="103" t="str">
        <f t="shared" si="19"/>
        <v/>
      </c>
      <c r="S271" s="106"/>
    </row>
    <row r="272" spans="1:19" ht="25.5" customHeight="1" x14ac:dyDescent="0.2">
      <c r="A272" s="3" t="str">
        <f>CONCATENATE(COUNTIF($E$156:E272,E272),E272)</f>
        <v>0</v>
      </c>
      <c r="D272" s="73"/>
      <c r="E272" s="74"/>
      <c r="F272" s="75"/>
      <c r="G272" s="7"/>
      <c r="H272" s="7"/>
      <c r="I272" s="7"/>
      <c r="J272" s="7" t="str">
        <f>IFERROR(LOOKUP($G272,'قائمة اسعار'!A$2:A$5,'قائمة اسعار'!B$2:B$5),"")</f>
        <v/>
      </c>
      <c r="K272" s="7" t="str">
        <f>IFERROR(LOOKUP($G272,'قائمة اسعار'!$A$2:$A$5,'قائمة اسعار'!$E$2:$E$5),"")</f>
        <v/>
      </c>
      <c r="L272" s="76" t="str">
        <f>IFERROR(LOOKUP($G272,'قائمة اسعار'!$A$2:$A$5,'قائمة اسعار'!$D$2:$D$5),"")</f>
        <v/>
      </c>
      <c r="M272" s="7" t="str">
        <f t="shared" si="17"/>
        <v/>
      </c>
      <c r="N272" s="77" t="str">
        <f t="shared" si="18"/>
        <v/>
      </c>
      <c r="O272" s="78"/>
      <c r="P272" s="79"/>
      <c r="Q272" s="77"/>
      <c r="R272" s="77" t="str">
        <f t="shared" si="19"/>
        <v/>
      </c>
      <c r="S272" s="80"/>
    </row>
    <row r="273" spans="1:19" ht="25.5" customHeight="1" x14ac:dyDescent="0.2">
      <c r="A273" s="3" t="str">
        <f>CONCATENATE(COUNTIF($E$156:E273,E273),E273)</f>
        <v>0</v>
      </c>
      <c r="D273" s="99"/>
      <c r="E273" s="100"/>
      <c r="F273" s="101"/>
      <c r="G273" s="102"/>
      <c r="H273" s="102"/>
      <c r="I273" s="102"/>
      <c r="J273" s="102" t="str">
        <f>IFERROR(LOOKUP($G273,'قائمة اسعار'!A$2:A$5,'قائمة اسعار'!B$2:B$5),"")</f>
        <v/>
      </c>
      <c r="K273" s="102" t="str">
        <f>IFERROR(LOOKUP($G273,'قائمة اسعار'!$A$2:$A$5,'قائمة اسعار'!$E$2:$E$5),"")</f>
        <v/>
      </c>
      <c r="L273" s="102" t="str">
        <f>IFERROR(LOOKUP($G273,'قائمة اسعار'!$A$2:$A$5,'قائمة اسعار'!$D$2:$D$5),"")</f>
        <v/>
      </c>
      <c r="M273" s="102" t="str">
        <f t="shared" si="17"/>
        <v/>
      </c>
      <c r="N273" s="103" t="str">
        <f t="shared" si="18"/>
        <v/>
      </c>
      <c r="O273" s="104"/>
      <c r="P273" s="105"/>
      <c r="Q273" s="103"/>
      <c r="R273" s="103" t="str">
        <f t="shared" si="19"/>
        <v/>
      </c>
      <c r="S273" s="106"/>
    </row>
    <row r="274" spans="1:19" ht="25.5" customHeight="1" x14ac:dyDescent="0.2">
      <c r="A274" s="3" t="str">
        <f>CONCATENATE(COUNTIF($E$156:E274,E274),E274)</f>
        <v>0</v>
      </c>
      <c r="D274" s="73"/>
      <c r="E274" s="74"/>
      <c r="F274" s="75"/>
      <c r="G274" s="7"/>
      <c r="H274" s="7"/>
      <c r="I274" s="7"/>
      <c r="J274" s="7" t="str">
        <f>IFERROR(LOOKUP($G274,'قائمة اسعار'!A$2:A$5,'قائمة اسعار'!B$2:B$5),"")</f>
        <v/>
      </c>
      <c r="K274" s="7" t="str">
        <f>IFERROR(LOOKUP($G274,'قائمة اسعار'!$A$2:$A$5,'قائمة اسعار'!$E$2:$E$5),"")</f>
        <v/>
      </c>
      <c r="L274" s="76" t="str">
        <f>IFERROR(LOOKUP($G274,'قائمة اسعار'!$A$2:$A$5,'قائمة اسعار'!$D$2:$D$5),"")</f>
        <v/>
      </c>
      <c r="M274" s="7" t="str">
        <f t="shared" si="17"/>
        <v/>
      </c>
      <c r="N274" s="77" t="str">
        <f t="shared" si="18"/>
        <v/>
      </c>
      <c r="O274" s="78"/>
      <c r="P274" s="79"/>
      <c r="Q274" s="77"/>
      <c r="R274" s="77" t="str">
        <f t="shared" si="19"/>
        <v/>
      </c>
      <c r="S274" s="80"/>
    </row>
    <row r="275" spans="1:19" ht="25.5" customHeight="1" x14ac:dyDescent="0.2">
      <c r="A275" s="3" t="str">
        <f>CONCATENATE(COUNTIF($E$156:E275,E275),E275)</f>
        <v>0</v>
      </c>
      <c r="D275" s="99"/>
      <c r="E275" s="100"/>
      <c r="F275" s="101"/>
      <c r="G275" s="102"/>
      <c r="H275" s="102"/>
      <c r="I275" s="102"/>
      <c r="J275" s="102" t="str">
        <f>IFERROR(LOOKUP($G275,'قائمة اسعار'!A$2:A$5,'قائمة اسعار'!B$2:B$5),"")</f>
        <v/>
      </c>
      <c r="K275" s="102" t="str">
        <f>IFERROR(LOOKUP($G275,'قائمة اسعار'!$A$2:$A$5,'قائمة اسعار'!$E$2:$E$5),"")</f>
        <v/>
      </c>
      <c r="L275" s="102" t="str">
        <f>IFERROR(LOOKUP($G275,'قائمة اسعار'!$A$2:$A$5,'قائمة اسعار'!$D$2:$D$5),"")</f>
        <v/>
      </c>
      <c r="M275" s="102" t="str">
        <f t="shared" si="17"/>
        <v/>
      </c>
      <c r="N275" s="103" t="str">
        <f t="shared" si="18"/>
        <v/>
      </c>
      <c r="O275" s="104"/>
      <c r="P275" s="105"/>
      <c r="Q275" s="103"/>
      <c r="R275" s="103" t="str">
        <f t="shared" si="19"/>
        <v/>
      </c>
      <c r="S275" s="106"/>
    </row>
    <row r="276" spans="1:19" ht="25.5" customHeight="1" x14ac:dyDescent="0.2">
      <c r="A276" s="3" t="str">
        <f>CONCATENATE(COUNTIF($E$156:E276,E276),E276)</f>
        <v>0</v>
      </c>
      <c r="D276" s="73"/>
      <c r="E276" s="74"/>
      <c r="F276" s="75"/>
      <c r="G276" s="7"/>
      <c r="H276" s="7"/>
      <c r="I276" s="7"/>
      <c r="J276" s="7" t="str">
        <f>IFERROR(LOOKUP($G276,'قائمة اسعار'!A$2:A$5,'قائمة اسعار'!B$2:B$5),"")</f>
        <v/>
      </c>
      <c r="K276" s="7" t="str">
        <f>IFERROR(LOOKUP($G276,'قائمة اسعار'!$A$2:$A$5,'قائمة اسعار'!$E$2:$E$5),"")</f>
        <v/>
      </c>
      <c r="L276" s="76" t="str">
        <f>IFERROR(LOOKUP($G276,'قائمة اسعار'!$A$2:$A$5,'قائمة اسعار'!$D$2:$D$5),"")</f>
        <v/>
      </c>
      <c r="M276" s="7" t="str">
        <f t="shared" si="17"/>
        <v/>
      </c>
      <c r="N276" s="77" t="str">
        <f t="shared" si="18"/>
        <v/>
      </c>
      <c r="O276" s="78"/>
      <c r="P276" s="79"/>
      <c r="Q276" s="77"/>
      <c r="R276" s="77" t="str">
        <f t="shared" si="19"/>
        <v/>
      </c>
      <c r="S276" s="80"/>
    </row>
    <row r="277" spans="1:19" ht="25.5" customHeight="1" x14ac:dyDescent="0.2">
      <c r="A277" s="3" t="str">
        <f>CONCATENATE(COUNTIF($E$156:E277,E277),E277)</f>
        <v>0</v>
      </c>
      <c r="D277" s="99"/>
      <c r="E277" s="100"/>
      <c r="F277" s="101"/>
      <c r="G277" s="102"/>
      <c r="H277" s="102"/>
      <c r="I277" s="102"/>
      <c r="J277" s="102" t="str">
        <f>IFERROR(LOOKUP($G277,'قائمة اسعار'!A$2:A$5,'قائمة اسعار'!B$2:B$5),"")</f>
        <v/>
      </c>
      <c r="K277" s="102" t="str">
        <f>IFERROR(LOOKUP($G277,'قائمة اسعار'!$A$2:$A$5,'قائمة اسعار'!$E$2:$E$5),"")</f>
        <v/>
      </c>
      <c r="L277" s="102" t="str">
        <f>IFERROR(LOOKUP($G277,'قائمة اسعار'!$A$2:$A$5,'قائمة اسعار'!$D$2:$D$5),"")</f>
        <v/>
      </c>
      <c r="M277" s="102" t="str">
        <f t="shared" si="17"/>
        <v/>
      </c>
      <c r="N277" s="103" t="str">
        <f t="shared" si="18"/>
        <v/>
      </c>
      <c r="O277" s="104"/>
      <c r="P277" s="105"/>
      <c r="Q277" s="103"/>
      <c r="R277" s="103" t="str">
        <f t="shared" si="19"/>
        <v/>
      </c>
      <c r="S277" s="106"/>
    </row>
    <row r="278" spans="1:19" ht="25.5" customHeight="1" x14ac:dyDescent="0.2">
      <c r="A278" s="3" t="str">
        <f>CONCATENATE(COUNTIF($E$156:E278,E278),E278)</f>
        <v>0</v>
      </c>
      <c r="D278" s="73"/>
      <c r="E278" s="74"/>
      <c r="F278" s="75"/>
      <c r="G278" s="7"/>
      <c r="H278" s="7"/>
      <c r="I278" s="7"/>
      <c r="J278" s="7" t="str">
        <f>IFERROR(LOOKUP($G278,'قائمة اسعار'!A$2:A$5,'قائمة اسعار'!B$2:B$5),"")</f>
        <v/>
      </c>
      <c r="K278" s="7" t="str">
        <f>IFERROR(LOOKUP($G278,'قائمة اسعار'!$A$2:$A$5,'قائمة اسعار'!$E$2:$E$5),"")</f>
        <v/>
      </c>
      <c r="L278" s="76" t="str">
        <f>IFERROR(LOOKUP($G278,'قائمة اسعار'!$A$2:$A$5,'قائمة اسعار'!$D$2:$D$5),"")</f>
        <v/>
      </c>
      <c r="M278" s="7" t="str">
        <f t="shared" si="17"/>
        <v/>
      </c>
      <c r="N278" s="77" t="str">
        <f t="shared" si="18"/>
        <v/>
      </c>
      <c r="O278" s="78"/>
      <c r="P278" s="79"/>
      <c r="Q278" s="77"/>
      <c r="R278" s="77" t="str">
        <f t="shared" si="19"/>
        <v/>
      </c>
      <c r="S278" s="80"/>
    </row>
    <row r="279" spans="1:19" ht="25.5" customHeight="1" x14ac:dyDescent="0.2">
      <c r="A279" s="3" t="str">
        <f>CONCATENATE(COUNTIF($E$156:E279,E279),E279)</f>
        <v>0</v>
      </c>
      <c r="D279" s="99"/>
      <c r="E279" s="100"/>
      <c r="F279" s="101"/>
      <c r="G279" s="102"/>
      <c r="H279" s="102"/>
      <c r="I279" s="102"/>
      <c r="J279" s="102" t="str">
        <f>IFERROR(LOOKUP($G279,'قائمة اسعار'!A$2:A$5,'قائمة اسعار'!B$2:B$5),"")</f>
        <v/>
      </c>
      <c r="K279" s="102" t="str">
        <f>IFERROR(LOOKUP($G279,'قائمة اسعار'!$A$2:$A$5,'قائمة اسعار'!$E$2:$E$5),"")</f>
        <v/>
      </c>
      <c r="L279" s="102" t="str">
        <f>IFERROR(LOOKUP($G279,'قائمة اسعار'!$A$2:$A$5,'قائمة اسعار'!$D$2:$D$5),"")</f>
        <v/>
      </c>
      <c r="M279" s="102" t="str">
        <f t="shared" si="17"/>
        <v/>
      </c>
      <c r="N279" s="103" t="str">
        <f t="shared" si="18"/>
        <v/>
      </c>
      <c r="O279" s="104"/>
      <c r="P279" s="105"/>
      <c r="Q279" s="103"/>
      <c r="R279" s="103" t="str">
        <f t="shared" si="19"/>
        <v/>
      </c>
      <c r="S279" s="106"/>
    </row>
    <row r="280" spans="1:19" ht="25.5" customHeight="1" x14ac:dyDescent="0.2">
      <c r="A280" s="3" t="str">
        <f>CONCATENATE(COUNTIF($E$156:E280,E280),E280)</f>
        <v>0</v>
      </c>
      <c r="D280" s="73"/>
      <c r="E280" s="74"/>
      <c r="F280" s="75"/>
      <c r="G280" s="7"/>
      <c r="H280" s="7"/>
      <c r="I280" s="7"/>
      <c r="J280" s="7" t="str">
        <f>IFERROR(LOOKUP($G280,'قائمة اسعار'!A$2:A$5,'قائمة اسعار'!B$2:B$5),"")</f>
        <v/>
      </c>
      <c r="K280" s="7" t="str">
        <f>IFERROR(LOOKUP($G280,'قائمة اسعار'!$A$2:$A$5,'قائمة اسعار'!$E$2:$E$5),"")</f>
        <v/>
      </c>
      <c r="L280" s="76" t="str">
        <f>IFERROR(LOOKUP($G280,'قائمة اسعار'!$A$2:$A$5,'قائمة اسعار'!$D$2:$D$5),"")</f>
        <v/>
      </c>
      <c r="M280" s="7" t="str">
        <f t="shared" si="17"/>
        <v/>
      </c>
      <c r="N280" s="77" t="str">
        <f t="shared" si="18"/>
        <v/>
      </c>
      <c r="O280" s="78"/>
      <c r="P280" s="79"/>
      <c r="Q280" s="77"/>
      <c r="R280" s="77" t="str">
        <f t="shared" si="19"/>
        <v/>
      </c>
      <c r="S280" s="80"/>
    </row>
    <row r="281" spans="1:19" ht="25.5" customHeight="1" x14ac:dyDescent="0.2">
      <c r="A281" s="3" t="str">
        <f>CONCATENATE(COUNTIF($E$156:E281,E281),E281)</f>
        <v>0</v>
      </c>
      <c r="D281" s="99"/>
      <c r="E281" s="100"/>
      <c r="F281" s="101"/>
      <c r="G281" s="102"/>
      <c r="H281" s="102"/>
      <c r="I281" s="102"/>
      <c r="J281" s="102" t="str">
        <f>IFERROR(LOOKUP($G281,'قائمة اسعار'!A$2:A$5,'قائمة اسعار'!B$2:B$5),"")</f>
        <v/>
      </c>
      <c r="K281" s="102" t="str">
        <f>IFERROR(LOOKUP($G281,'قائمة اسعار'!$A$2:$A$5,'قائمة اسعار'!$E$2:$E$5),"")</f>
        <v/>
      </c>
      <c r="L281" s="102" t="str">
        <f>IFERROR(LOOKUP($G281,'قائمة اسعار'!$A$2:$A$5,'قائمة اسعار'!$D$2:$D$5),"")</f>
        <v/>
      </c>
      <c r="M281" s="102" t="str">
        <f t="shared" si="17"/>
        <v/>
      </c>
      <c r="N281" s="103" t="str">
        <f t="shared" si="18"/>
        <v/>
      </c>
      <c r="O281" s="104"/>
      <c r="P281" s="105"/>
      <c r="Q281" s="103"/>
      <c r="R281" s="103" t="str">
        <f t="shared" si="19"/>
        <v/>
      </c>
      <c r="S281" s="106"/>
    </row>
    <row r="282" spans="1:19" ht="25.5" customHeight="1" x14ac:dyDescent="0.2">
      <c r="A282" s="3" t="str">
        <f>CONCATENATE(COUNTIF($E$156:E282,E282),E282)</f>
        <v>0</v>
      </c>
      <c r="D282" s="73"/>
      <c r="E282" s="74"/>
      <c r="F282" s="75"/>
      <c r="G282" s="7"/>
      <c r="H282" s="7"/>
      <c r="I282" s="7"/>
      <c r="J282" s="7" t="str">
        <f>IFERROR(LOOKUP($G282,'قائمة اسعار'!A$2:A$5,'قائمة اسعار'!B$2:B$5),"")</f>
        <v/>
      </c>
      <c r="K282" s="7" t="str">
        <f>IFERROR(LOOKUP($G282,'قائمة اسعار'!$A$2:$A$5,'قائمة اسعار'!$E$2:$E$5),"")</f>
        <v/>
      </c>
      <c r="L282" s="76" t="str">
        <f>IFERROR(LOOKUP($G282,'قائمة اسعار'!$A$2:$A$5,'قائمة اسعار'!$D$2:$D$5),"")</f>
        <v/>
      </c>
      <c r="M282" s="7" t="str">
        <f t="shared" si="17"/>
        <v/>
      </c>
      <c r="N282" s="77" t="str">
        <f t="shared" si="18"/>
        <v/>
      </c>
      <c r="O282" s="78"/>
      <c r="P282" s="79"/>
      <c r="Q282" s="77"/>
      <c r="R282" s="77" t="str">
        <f t="shared" si="19"/>
        <v/>
      </c>
      <c r="S282" s="80"/>
    </row>
    <row r="283" spans="1:19" ht="25.5" customHeight="1" x14ac:dyDescent="0.2">
      <c r="A283" s="3" t="str">
        <f>CONCATENATE(COUNTIF($E$156:E283,E283),E283)</f>
        <v>0</v>
      </c>
      <c r="D283" s="99"/>
      <c r="E283" s="100"/>
      <c r="F283" s="101"/>
      <c r="G283" s="102"/>
      <c r="H283" s="102"/>
      <c r="I283" s="102"/>
      <c r="J283" s="102" t="str">
        <f>IFERROR(LOOKUP($G283,'قائمة اسعار'!A$2:A$5,'قائمة اسعار'!B$2:B$5),"")</f>
        <v/>
      </c>
      <c r="K283" s="102" t="str">
        <f>IFERROR(LOOKUP($G283,'قائمة اسعار'!$A$2:$A$5,'قائمة اسعار'!$E$2:$E$5),"")</f>
        <v/>
      </c>
      <c r="L283" s="102" t="str">
        <f>IFERROR(LOOKUP($G283,'قائمة اسعار'!$A$2:$A$5,'قائمة اسعار'!$D$2:$D$5),"")</f>
        <v/>
      </c>
      <c r="M283" s="102" t="str">
        <f t="shared" si="17"/>
        <v/>
      </c>
      <c r="N283" s="103" t="str">
        <f t="shared" si="18"/>
        <v/>
      </c>
      <c r="O283" s="104"/>
      <c r="P283" s="105"/>
      <c r="Q283" s="103"/>
      <c r="R283" s="103" t="str">
        <f t="shared" si="19"/>
        <v/>
      </c>
      <c r="S283" s="106"/>
    </row>
    <row r="284" spans="1:19" ht="25.5" customHeight="1" x14ac:dyDescent="0.2">
      <c r="A284" s="3" t="str">
        <f>CONCATENATE(COUNTIF($E$156:E284,E284),E284)</f>
        <v>0</v>
      </c>
      <c r="D284" s="73"/>
      <c r="E284" s="74"/>
      <c r="F284" s="75"/>
      <c r="G284" s="7"/>
      <c r="H284" s="7"/>
      <c r="I284" s="7"/>
      <c r="J284" s="7" t="str">
        <f>IFERROR(LOOKUP($G284,'قائمة اسعار'!A$2:A$5,'قائمة اسعار'!B$2:B$5),"")</f>
        <v/>
      </c>
      <c r="K284" s="7" t="str">
        <f>IFERROR(LOOKUP($G284,'قائمة اسعار'!$A$2:$A$5,'قائمة اسعار'!$E$2:$E$5),"")</f>
        <v/>
      </c>
      <c r="L284" s="76" t="str">
        <f>IFERROR(LOOKUP($G284,'قائمة اسعار'!$A$2:$A$5,'قائمة اسعار'!$D$2:$D$5),"")</f>
        <v/>
      </c>
      <c r="M284" s="7" t="str">
        <f t="shared" si="17"/>
        <v/>
      </c>
      <c r="N284" s="77" t="str">
        <f t="shared" si="18"/>
        <v/>
      </c>
      <c r="O284" s="78"/>
      <c r="P284" s="79"/>
      <c r="Q284" s="77"/>
      <c r="R284" s="77" t="str">
        <f t="shared" si="19"/>
        <v/>
      </c>
      <c r="S284" s="80"/>
    </row>
    <row r="285" spans="1:19" ht="25.5" customHeight="1" x14ac:dyDescent="0.2">
      <c r="A285" s="3" t="str">
        <f>CONCATENATE(COUNTIF($E$156:E285,E285),E285)</f>
        <v>0</v>
      </c>
      <c r="D285" s="99"/>
      <c r="E285" s="100"/>
      <c r="F285" s="101"/>
      <c r="G285" s="102"/>
      <c r="H285" s="102"/>
      <c r="I285" s="102"/>
      <c r="J285" s="102" t="str">
        <f>IFERROR(LOOKUP($G285,'قائمة اسعار'!A$2:A$5,'قائمة اسعار'!B$2:B$5),"")</f>
        <v/>
      </c>
      <c r="K285" s="102" t="str">
        <f>IFERROR(LOOKUP($G285,'قائمة اسعار'!$A$2:$A$5,'قائمة اسعار'!$E$2:$E$5),"")</f>
        <v/>
      </c>
      <c r="L285" s="102" t="str">
        <f>IFERROR(LOOKUP($G285,'قائمة اسعار'!$A$2:$A$5,'قائمة اسعار'!$D$2:$D$5),"")</f>
        <v/>
      </c>
      <c r="M285" s="102" t="str">
        <f t="shared" si="17"/>
        <v/>
      </c>
      <c r="N285" s="103" t="str">
        <f t="shared" si="18"/>
        <v/>
      </c>
      <c r="O285" s="104"/>
      <c r="P285" s="105"/>
      <c r="Q285" s="103"/>
      <c r="R285" s="103" t="str">
        <f t="shared" si="19"/>
        <v/>
      </c>
      <c r="S285" s="106"/>
    </row>
    <row r="286" spans="1:19" ht="25.5" customHeight="1" x14ac:dyDescent="0.2">
      <c r="A286" s="3" t="str">
        <f>CONCATENATE(COUNTIF($E$156:E286,E286),E286)</f>
        <v>0</v>
      </c>
      <c r="D286" s="73"/>
      <c r="E286" s="74"/>
      <c r="F286" s="75"/>
      <c r="G286" s="7"/>
      <c r="H286" s="7"/>
      <c r="I286" s="7"/>
      <c r="J286" s="7" t="str">
        <f>IFERROR(LOOKUP($G286,'قائمة اسعار'!A$2:A$5,'قائمة اسعار'!B$2:B$5),"")</f>
        <v/>
      </c>
      <c r="K286" s="7" t="str">
        <f>IFERROR(LOOKUP($G286,'قائمة اسعار'!$A$2:$A$5,'قائمة اسعار'!$E$2:$E$5),"")</f>
        <v/>
      </c>
      <c r="L286" s="76" t="str">
        <f>IFERROR(LOOKUP($G286,'قائمة اسعار'!$A$2:$A$5,'قائمة اسعار'!$D$2:$D$5),"")</f>
        <v/>
      </c>
      <c r="M286" s="7" t="str">
        <f t="shared" si="17"/>
        <v/>
      </c>
      <c r="N286" s="77" t="str">
        <f t="shared" si="18"/>
        <v/>
      </c>
      <c r="O286" s="78"/>
      <c r="P286" s="79"/>
      <c r="Q286" s="77"/>
      <c r="R286" s="77" t="str">
        <f t="shared" si="19"/>
        <v/>
      </c>
      <c r="S286" s="80"/>
    </row>
    <row r="287" spans="1:19" ht="25.5" customHeight="1" x14ac:dyDescent="0.2">
      <c r="A287" s="3" t="str">
        <f>CONCATENATE(COUNTIF($E$156:E287,E287),E287)</f>
        <v>0</v>
      </c>
      <c r="D287" s="99"/>
      <c r="E287" s="100"/>
      <c r="F287" s="101"/>
      <c r="G287" s="102"/>
      <c r="H287" s="102"/>
      <c r="I287" s="102"/>
      <c r="J287" s="102" t="str">
        <f>IFERROR(LOOKUP($G287,'قائمة اسعار'!A$2:A$5,'قائمة اسعار'!B$2:B$5),"")</f>
        <v/>
      </c>
      <c r="K287" s="102" t="str">
        <f>IFERROR(LOOKUP($G287,'قائمة اسعار'!$A$2:$A$5,'قائمة اسعار'!$E$2:$E$5),"")</f>
        <v/>
      </c>
      <c r="L287" s="102" t="str">
        <f>IFERROR(LOOKUP($G287,'قائمة اسعار'!$A$2:$A$5,'قائمة اسعار'!$D$2:$D$5),"")</f>
        <v/>
      </c>
      <c r="M287" s="102" t="str">
        <f t="shared" si="17"/>
        <v/>
      </c>
      <c r="N287" s="103" t="str">
        <f t="shared" si="18"/>
        <v/>
      </c>
      <c r="O287" s="104"/>
      <c r="P287" s="105"/>
      <c r="Q287" s="103"/>
      <c r="R287" s="103" t="str">
        <f t="shared" si="19"/>
        <v/>
      </c>
      <c r="S287" s="106"/>
    </row>
    <row r="288" spans="1:19" ht="25.5" customHeight="1" x14ac:dyDescent="0.2">
      <c r="A288" s="3" t="str">
        <f>CONCATENATE(COUNTIF($E$156:E288,E288),E288)</f>
        <v>0</v>
      </c>
      <c r="D288" s="73"/>
      <c r="E288" s="74"/>
      <c r="F288" s="75"/>
      <c r="G288" s="7"/>
      <c r="H288" s="7"/>
      <c r="I288" s="7"/>
      <c r="J288" s="7" t="str">
        <f>IFERROR(LOOKUP($G288,'قائمة اسعار'!A$2:A$5,'قائمة اسعار'!B$2:B$5),"")</f>
        <v/>
      </c>
      <c r="K288" s="7" t="str">
        <f>IFERROR(LOOKUP($G288,'قائمة اسعار'!$A$2:$A$5,'قائمة اسعار'!$E$2:$E$5),"")</f>
        <v/>
      </c>
      <c r="L288" s="76" t="str">
        <f>IFERROR(LOOKUP($G288,'قائمة اسعار'!$A$2:$A$5,'قائمة اسعار'!$D$2:$D$5),"")</f>
        <v/>
      </c>
      <c r="M288" s="7" t="str">
        <f t="shared" si="17"/>
        <v/>
      </c>
      <c r="N288" s="77" t="str">
        <f t="shared" si="18"/>
        <v/>
      </c>
      <c r="O288" s="78"/>
      <c r="P288" s="79"/>
      <c r="Q288" s="77"/>
      <c r="R288" s="77" t="str">
        <f t="shared" si="19"/>
        <v/>
      </c>
      <c r="S288" s="80"/>
    </row>
    <row r="289" spans="1:19" ht="25.5" customHeight="1" x14ac:dyDescent="0.2">
      <c r="A289" s="3" t="str">
        <f>CONCATENATE(COUNTIF($E$156:E289,E289),E289)</f>
        <v>0</v>
      </c>
      <c r="D289" s="99"/>
      <c r="E289" s="100"/>
      <c r="F289" s="101"/>
      <c r="G289" s="102"/>
      <c r="H289" s="102"/>
      <c r="I289" s="102"/>
      <c r="J289" s="102" t="str">
        <f>IFERROR(LOOKUP($G289,'قائمة اسعار'!A$2:A$5,'قائمة اسعار'!B$2:B$5),"")</f>
        <v/>
      </c>
      <c r="K289" s="102" t="str">
        <f>IFERROR(LOOKUP($G289,'قائمة اسعار'!$A$2:$A$5,'قائمة اسعار'!$E$2:$E$5),"")</f>
        <v/>
      </c>
      <c r="L289" s="102" t="str">
        <f>IFERROR(LOOKUP($G289,'قائمة اسعار'!$A$2:$A$5,'قائمة اسعار'!$D$2:$D$5),"")</f>
        <v/>
      </c>
      <c r="M289" s="102" t="str">
        <f t="shared" si="17"/>
        <v/>
      </c>
      <c r="N289" s="103" t="str">
        <f t="shared" si="18"/>
        <v/>
      </c>
      <c r="O289" s="104"/>
      <c r="P289" s="105"/>
      <c r="Q289" s="103"/>
      <c r="R289" s="103" t="str">
        <f t="shared" si="19"/>
        <v/>
      </c>
      <c r="S289" s="106"/>
    </row>
    <row r="290" spans="1:19" ht="25.5" customHeight="1" x14ac:dyDescent="0.2">
      <c r="A290" s="3" t="str">
        <f>CONCATENATE(COUNTIF($E$156:E290,E290),E290)</f>
        <v>0</v>
      </c>
      <c r="D290" s="73"/>
      <c r="E290" s="74"/>
      <c r="F290" s="75"/>
      <c r="G290" s="7"/>
      <c r="H290" s="7"/>
      <c r="I290" s="7"/>
      <c r="J290" s="7" t="str">
        <f>IFERROR(LOOKUP($G290,'قائمة اسعار'!A$2:A$5,'قائمة اسعار'!B$2:B$5),"")</f>
        <v/>
      </c>
      <c r="K290" s="7" t="str">
        <f>IFERROR(LOOKUP($G290,'قائمة اسعار'!$A$2:$A$5,'قائمة اسعار'!$E$2:$E$5),"")</f>
        <v/>
      </c>
      <c r="L290" s="76" t="str">
        <f>IFERROR(LOOKUP($G290,'قائمة اسعار'!$A$2:$A$5,'قائمة اسعار'!$D$2:$D$5),"")</f>
        <v/>
      </c>
      <c r="M290" s="7" t="str">
        <f t="shared" si="17"/>
        <v/>
      </c>
      <c r="N290" s="77" t="str">
        <f t="shared" si="18"/>
        <v/>
      </c>
      <c r="O290" s="78"/>
      <c r="P290" s="79"/>
      <c r="Q290" s="77"/>
      <c r="R290" s="77" t="str">
        <f t="shared" si="19"/>
        <v/>
      </c>
      <c r="S290" s="80"/>
    </row>
    <row r="291" spans="1:19" ht="25.5" customHeight="1" x14ac:dyDescent="0.2">
      <c r="A291" s="3" t="str">
        <f>CONCATENATE(COUNTIF($E$156:E291,E291),E291)</f>
        <v>0</v>
      </c>
      <c r="D291" s="99"/>
      <c r="E291" s="100"/>
      <c r="F291" s="101"/>
      <c r="G291" s="102"/>
      <c r="H291" s="102"/>
      <c r="I291" s="102"/>
      <c r="J291" s="102" t="str">
        <f>IFERROR(LOOKUP($G291,'قائمة اسعار'!A$2:A$5,'قائمة اسعار'!B$2:B$5),"")</f>
        <v/>
      </c>
      <c r="K291" s="102" t="str">
        <f>IFERROR(LOOKUP($G291,'قائمة اسعار'!$A$2:$A$5,'قائمة اسعار'!$E$2:$E$5),"")</f>
        <v/>
      </c>
      <c r="L291" s="102" t="str">
        <f>IFERROR(LOOKUP($G291,'قائمة اسعار'!$A$2:$A$5,'قائمة اسعار'!$D$2:$D$5),"")</f>
        <v/>
      </c>
      <c r="M291" s="102" t="str">
        <f t="shared" si="17"/>
        <v/>
      </c>
      <c r="N291" s="103" t="str">
        <f t="shared" si="18"/>
        <v/>
      </c>
      <c r="O291" s="104"/>
      <c r="P291" s="105"/>
      <c r="Q291" s="103"/>
      <c r="R291" s="103" t="str">
        <f t="shared" si="19"/>
        <v/>
      </c>
      <c r="S291" s="106"/>
    </row>
    <row r="292" spans="1:19" ht="25.5" customHeight="1" x14ac:dyDescent="0.2">
      <c r="A292" s="3" t="str">
        <f>CONCATENATE(COUNTIF($E$156:E292,E292),E292)</f>
        <v>0</v>
      </c>
      <c r="D292" s="73"/>
      <c r="E292" s="74"/>
      <c r="F292" s="75"/>
      <c r="G292" s="7"/>
      <c r="H292" s="7"/>
      <c r="I292" s="7"/>
      <c r="J292" s="7" t="str">
        <f>IFERROR(LOOKUP($G292,'قائمة اسعار'!A$2:A$5,'قائمة اسعار'!B$2:B$5),"")</f>
        <v/>
      </c>
      <c r="K292" s="7" t="str">
        <f>IFERROR(LOOKUP($G292,'قائمة اسعار'!$A$2:$A$5,'قائمة اسعار'!$E$2:$E$5),"")</f>
        <v/>
      </c>
      <c r="L292" s="76" t="str">
        <f>IFERROR(LOOKUP($G292,'قائمة اسعار'!$A$2:$A$5,'قائمة اسعار'!$D$2:$D$5),"")</f>
        <v/>
      </c>
      <c r="M292" s="7" t="str">
        <f t="shared" si="17"/>
        <v/>
      </c>
      <c r="N292" s="77" t="str">
        <f t="shared" si="18"/>
        <v/>
      </c>
      <c r="O292" s="78"/>
      <c r="P292" s="79"/>
      <c r="Q292" s="77"/>
      <c r="R292" s="77" t="str">
        <f t="shared" si="19"/>
        <v/>
      </c>
      <c r="S292" s="80"/>
    </row>
    <row r="293" spans="1:19" ht="25.5" customHeight="1" x14ac:dyDescent="0.2">
      <c r="A293" s="3" t="str">
        <f>CONCATENATE(COUNTIF($E$156:E293,E293),E293)</f>
        <v>0</v>
      </c>
      <c r="D293" s="99"/>
      <c r="E293" s="100"/>
      <c r="F293" s="101"/>
      <c r="G293" s="102"/>
      <c r="H293" s="102"/>
      <c r="I293" s="102"/>
      <c r="J293" s="102" t="str">
        <f>IFERROR(LOOKUP($G293,'قائمة اسعار'!A$2:A$5,'قائمة اسعار'!B$2:B$5),"")</f>
        <v/>
      </c>
      <c r="K293" s="102" t="str">
        <f>IFERROR(LOOKUP($G293,'قائمة اسعار'!$A$2:$A$5,'قائمة اسعار'!$E$2:$E$5),"")</f>
        <v/>
      </c>
      <c r="L293" s="102" t="str">
        <f>IFERROR(LOOKUP($G293,'قائمة اسعار'!$A$2:$A$5,'قائمة اسعار'!$D$2:$D$5),"")</f>
        <v/>
      </c>
      <c r="M293" s="102" t="str">
        <f t="shared" si="17"/>
        <v/>
      </c>
      <c r="N293" s="103" t="str">
        <f t="shared" si="18"/>
        <v/>
      </c>
      <c r="O293" s="104"/>
      <c r="P293" s="105"/>
      <c r="Q293" s="103"/>
      <c r="R293" s="103" t="str">
        <f t="shared" si="19"/>
        <v/>
      </c>
      <c r="S293" s="106"/>
    </row>
    <row r="294" spans="1:19" ht="25.5" customHeight="1" x14ac:dyDescent="0.2">
      <c r="A294" s="3" t="str">
        <f>CONCATENATE(COUNTIF($E$156:E294,E294),E294)</f>
        <v>0</v>
      </c>
      <c r="D294" s="73"/>
      <c r="E294" s="74"/>
      <c r="F294" s="75"/>
      <c r="G294" s="7"/>
      <c r="H294" s="7"/>
      <c r="I294" s="7"/>
      <c r="J294" s="7" t="str">
        <f>IFERROR(LOOKUP($G294,'قائمة اسعار'!A$2:A$5,'قائمة اسعار'!B$2:B$5),"")</f>
        <v/>
      </c>
      <c r="K294" s="7" t="str">
        <f>IFERROR(LOOKUP($G294,'قائمة اسعار'!$A$2:$A$5,'قائمة اسعار'!$E$2:$E$5),"")</f>
        <v/>
      </c>
      <c r="L294" s="76" t="str">
        <f>IFERROR(LOOKUP($G294,'قائمة اسعار'!$A$2:$A$5,'قائمة اسعار'!$D$2:$D$5),"")</f>
        <v/>
      </c>
      <c r="M294" s="7" t="str">
        <f t="shared" si="17"/>
        <v/>
      </c>
      <c r="N294" s="77" t="str">
        <f t="shared" si="18"/>
        <v/>
      </c>
      <c r="O294" s="78"/>
      <c r="P294" s="79"/>
      <c r="Q294" s="77"/>
      <c r="R294" s="77" t="str">
        <f t="shared" si="19"/>
        <v/>
      </c>
      <c r="S294" s="80"/>
    </row>
    <row r="295" spans="1:19" ht="25.5" customHeight="1" x14ac:dyDescent="0.2">
      <c r="A295" s="3" t="str">
        <f>CONCATENATE(COUNTIF($E$156:E295,E295),E295)</f>
        <v>0</v>
      </c>
      <c r="D295" s="99"/>
      <c r="E295" s="100"/>
      <c r="F295" s="101"/>
      <c r="G295" s="102"/>
      <c r="H295" s="102"/>
      <c r="I295" s="102"/>
      <c r="J295" s="102" t="str">
        <f>IFERROR(LOOKUP($G295,'قائمة اسعار'!A$2:A$5,'قائمة اسعار'!B$2:B$5),"")</f>
        <v/>
      </c>
      <c r="K295" s="102" t="str">
        <f>IFERROR(LOOKUP($G295,'قائمة اسعار'!$A$2:$A$5,'قائمة اسعار'!$E$2:$E$5),"")</f>
        <v/>
      </c>
      <c r="L295" s="102" t="str">
        <f>IFERROR(LOOKUP($G295,'قائمة اسعار'!$A$2:$A$5,'قائمة اسعار'!$D$2:$D$5),"")</f>
        <v/>
      </c>
      <c r="M295" s="102" t="str">
        <f t="shared" si="17"/>
        <v/>
      </c>
      <c r="N295" s="103" t="str">
        <f t="shared" si="18"/>
        <v/>
      </c>
      <c r="O295" s="104"/>
      <c r="P295" s="105"/>
      <c r="Q295" s="103"/>
      <c r="R295" s="103" t="str">
        <f t="shared" si="19"/>
        <v/>
      </c>
      <c r="S295" s="106"/>
    </row>
    <row r="296" spans="1:19" ht="25.5" customHeight="1" x14ac:dyDescent="0.2">
      <c r="A296" s="3" t="str">
        <f>CONCATENATE(COUNTIF($E$156:E296,E296),E296)</f>
        <v>0</v>
      </c>
      <c r="D296" s="73"/>
      <c r="E296" s="74"/>
      <c r="F296" s="75"/>
      <c r="G296" s="7"/>
      <c r="H296" s="7"/>
      <c r="I296" s="7"/>
      <c r="J296" s="7" t="str">
        <f>IFERROR(LOOKUP($G296,'قائمة اسعار'!A$2:A$5,'قائمة اسعار'!B$2:B$5),"")</f>
        <v/>
      </c>
      <c r="K296" s="7" t="str">
        <f>IFERROR(LOOKUP($G296,'قائمة اسعار'!$A$2:$A$5,'قائمة اسعار'!$E$2:$E$5),"")</f>
        <v/>
      </c>
      <c r="L296" s="76" t="str">
        <f>IFERROR(LOOKUP($G296,'قائمة اسعار'!$A$2:$A$5,'قائمة اسعار'!$D$2:$D$5),"")</f>
        <v/>
      </c>
      <c r="M296" s="7" t="str">
        <f t="shared" si="17"/>
        <v/>
      </c>
      <c r="N296" s="77" t="str">
        <f t="shared" si="18"/>
        <v/>
      </c>
      <c r="O296" s="78"/>
      <c r="P296" s="79"/>
      <c r="Q296" s="77"/>
      <c r="R296" s="77" t="str">
        <f t="shared" si="19"/>
        <v/>
      </c>
      <c r="S296" s="80"/>
    </row>
    <row r="297" spans="1:19" ht="25.5" customHeight="1" x14ac:dyDescent="0.2">
      <c r="A297" s="3" t="str">
        <f>CONCATENATE(COUNTIF($E$156:E297,E297),E297)</f>
        <v>0</v>
      </c>
      <c r="D297" s="99"/>
      <c r="E297" s="100"/>
      <c r="F297" s="101"/>
      <c r="G297" s="102"/>
      <c r="H297" s="102"/>
      <c r="I297" s="102"/>
      <c r="J297" s="102" t="str">
        <f>IFERROR(LOOKUP($G297,'قائمة اسعار'!A$2:A$5,'قائمة اسعار'!B$2:B$5),"")</f>
        <v/>
      </c>
      <c r="K297" s="102" t="str">
        <f>IFERROR(LOOKUP($G297,'قائمة اسعار'!$A$2:$A$5,'قائمة اسعار'!$E$2:$E$5),"")</f>
        <v/>
      </c>
      <c r="L297" s="102" t="str">
        <f>IFERROR(LOOKUP($G297,'قائمة اسعار'!$A$2:$A$5,'قائمة اسعار'!$D$2:$D$5),"")</f>
        <v/>
      </c>
      <c r="M297" s="102" t="str">
        <f t="shared" si="17"/>
        <v/>
      </c>
      <c r="N297" s="103" t="str">
        <f t="shared" si="18"/>
        <v/>
      </c>
      <c r="O297" s="104"/>
      <c r="P297" s="105"/>
      <c r="Q297" s="103"/>
      <c r="R297" s="103" t="str">
        <f t="shared" si="19"/>
        <v/>
      </c>
      <c r="S297" s="106"/>
    </row>
    <row r="298" spans="1:19" ht="25.5" customHeight="1" x14ac:dyDescent="0.2">
      <c r="A298" s="3" t="str">
        <f>CONCATENATE(COUNTIF($E$156:E298,E298),E298)</f>
        <v>0</v>
      </c>
      <c r="D298" s="73"/>
      <c r="E298" s="74"/>
      <c r="F298" s="75"/>
      <c r="G298" s="7"/>
      <c r="H298" s="7"/>
      <c r="I298" s="7"/>
      <c r="J298" s="7" t="str">
        <f>IFERROR(LOOKUP($G298,'قائمة اسعار'!A$2:A$5,'قائمة اسعار'!B$2:B$5),"")</f>
        <v/>
      </c>
      <c r="K298" s="7" t="str">
        <f>IFERROR(LOOKUP($G298,'قائمة اسعار'!$A$2:$A$5,'قائمة اسعار'!$E$2:$E$5),"")</f>
        <v/>
      </c>
      <c r="L298" s="76" t="str">
        <f>IFERROR(LOOKUP($G298,'قائمة اسعار'!$A$2:$A$5,'قائمة اسعار'!$D$2:$D$5),"")</f>
        <v/>
      </c>
      <c r="M298" s="7" t="str">
        <f t="shared" si="17"/>
        <v/>
      </c>
      <c r="N298" s="77" t="str">
        <f t="shared" si="18"/>
        <v/>
      </c>
      <c r="O298" s="78"/>
      <c r="P298" s="79"/>
      <c r="Q298" s="77"/>
      <c r="R298" s="77" t="str">
        <f t="shared" si="19"/>
        <v/>
      </c>
      <c r="S298" s="80"/>
    </row>
    <row r="299" spans="1:19" ht="25.5" customHeight="1" x14ac:dyDescent="0.2">
      <c r="A299" s="3" t="str">
        <f>CONCATENATE(COUNTIF($E$156:E299,E299),E299)</f>
        <v>0</v>
      </c>
      <c r="D299" s="99"/>
      <c r="E299" s="100"/>
      <c r="F299" s="101"/>
      <c r="G299" s="102"/>
      <c r="H299" s="102"/>
      <c r="I299" s="102"/>
      <c r="J299" s="102" t="str">
        <f>IFERROR(LOOKUP($G299,'قائمة اسعار'!A$2:A$5,'قائمة اسعار'!B$2:B$5),"")</f>
        <v/>
      </c>
      <c r="K299" s="102" t="str">
        <f>IFERROR(LOOKUP($G299,'قائمة اسعار'!$A$2:$A$5,'قائمة اسعار'!$E$2:$E$5),"")</f>
        <v/>
      </c>
      <c r="L299" s="102" t="str">
        <f>IFERROR(LOOKUP($G299,'قائمة اسعار'!$A$2:$A$5,'قائمة اسعار'!$D$2:$D$5),"")</f>
        <v/>
      </c>
      <c r="M299" s="102" t="str">
        <f t="shared" si="17"/>
        <v/>
      </c>
      <c r="N299" s="103" t="str">
        <f t="shared" si="18"/>
        <v/>
      </c>
      <c r="O299" s="104"/>
      <c r="P299" s="105"/>
      <c r="Q299" s="103"/>
      <c r="R299" s="103" t="str">
        <f t="shared" si="19"/>
        <v/>
      </c>
      <c r="S299" s="106"/>
    </row>
    <row r="300" spans="1:19" ht="25.5" customHeight="1" x14ac:dyDescent="0.2">
      <c r="A300" s="3" t="str">
        <f>CONCATENATE(COUNTIF($E$156:E300,E300),E300)</f>
        <v>0</v>
      </c>
      <c r="D300" s="73"/>
      <c r="E300" s="74"/>
      <c r="F300" s="75"/>
      <c r="G300" s="7"/>
      <c r="H300" s="7"/>
      <c r="I300" s="7"/>
      <c r="J300" s="7" t="str">
        <f>IFERROR(LOOKUP($G300,'قائمة اسعار'!A$2:A$5,'قائمة اسعار'!B$2:B$5),"")</f>
        <v/>
      </c>
      <c r="K300" s="7" t="str">
        <f>IFERROR(LOOKUP($G300,'قائمة اسعار'!$A$2:$A$5,'قائمة اسعار'!$E$2:$E$5),"")</f>
        <v/>
      </c>
      <c r="L300" s="76" t="str">
        <f>IFERROR(LOOKUP($G300,'قائمة اسعار'!$A$2:$A$5,'قائمة اسعار'!$D$2:$D$5),"")</f>
        <v/>
      </c>
      <c r="M300" s="7" t="str">
        <f t="shared" si="17"/>
        <v/>
      </c>
      <c r="N300" s="77" t="str">
        <f t="shared" si="18"/>
        <v/>
      </c>
      <c r="O300" s="78"/>
      <c r="P300" s="79"/>
      <c r="Q300" s="77"/>
      <c r="R300" s="77" t="str">
        <f t="shared" si="19"/>
        <v/>
      </c>
      <c r="S300" s="80"/>
    </row>
    <row r="301" spans="1:19" ht="25.5" customHeight="1" x14ac:dyDescent="0.2">
      <c r="A301" s="3" t="str">
        <f>CONCATENATE(COUNTIF($E$156:E301,E301),E301)</f>
        <v>0</v>
      </c>
      <c r="D301" s="99"/>
      <c r="E301" s="100"/>
      <c r="F301" s="101"/>
      <c r="G301" s="102"/>
      <c r="H301" s="102"/>
      <c r="I301" s="102"/>
      <c r="J301" s="102" t="str">
        <f>IFERROR(LOOKUP($G301,'قائمة اسعار'!A$2:A$5,'قائمة اسعار'!B$2:B$5),"")</f>
        <v/>
      </c>
      <c r="K301" s="102" t="str">
        <f>IFERROR(LOOKUP($G301,'قائمة اسعار'!$A$2:$A$5,'قائمة اسعار'!$E$2:$E$5),"")</f>
        <v/>
      </c>
      <c r="L301" s="102" t="str">
        <f>IFERROR(LOOKUP($G301,'قائمة اسعار'!$A$2:$A$5,'قائمة اسعار'!$D$2:$D$5),"")</f>
        <v/>
      </c>
      <c r="M301" s="102" t="str">
        <f t="shared" si="17"/>
        <v/>
      </c>
      <c r="N301" s="103" t="str">
        <f t="shared" si="18"/>
        <v/>
      </c>
      <c r="O301" s="104"/>
      <c r="P301" s="105"/>
      <c r="Q301" s="103"/>
      <c r="R301" s="103" t="str">
        <f t="shared" si="19"/>
        <v/>
      </c>
      <c r="S301" s="106"/>
    </row>
    <row r="302" spans="1:19" ht="25.5" customHeight="1" x14ac:dyDescent="0.2">
      <c r="A302" s="3" t="str">
        <f>CONCATENATE(COUNTIF($E$156:E302,E302),E302)</f>
        <v>0</v>
      </c>
      <c r="D302" s="73"/>
      <c r="E302" s="74"/>
      <c r="F302" s="75"/>
      <c r="G302" s="7"/>
      <c r="H302" s="7"/>
      <c r="I302" s="7"/>
      <c r="J302" s="7" t="str">
        <f>IFERROR(LOOKUP($G302,'قائمة اسعار'!A$2:A$5,'قائمة اسعار'!B$2:B$5),"")</f>
        <v/>
      </c>
      <c r="K302" s="7" t="str">
        <f>IFERROR(LOOKUP($G302,'قائمة اسعار'!$A$2:$A$5,'قائمة اسعار'!$E$2:$E$5),"")</f>
        <v/>
      </c>
      <c r="L302" s="76" t="str">
        <f>IFERROR(LOOKUP($G302,'قائمة اسعار'!$A$2:$A$5,'قائمة اسعار'!$D$2:$D$5),"")</f>
        <v/>
      </c>
      <c r="M302" s="7" t="str">
        <f t="shared" si="17"/>
        <v/>
      </c>
      <c r="N302" s="77" t="str">
        <f t="shared" si="18"/>
        <v/>
      </c>
      <c r="O302" s="78"/>
      <c r="P302" s="79"/>
      <c r="Q302" s="77"/>
      <c r="R302" s="77" t="str">
        <f t="shared" si="19"/>
        <v/>
      </c>
      <c r="S302" s="80"/>
    </row>
    <row r="303" spans="1:19" ht="25.5" customHeight="1" x14ac:dyDescent="0.2">
      <c r="A303" s="3" t="str">
        <f>CONCATENATE(COUNTIF($E$156:E303,E303),E303)</f>
        <v>0</v>
      </c>
      <c r="D303" s="99"/>
      <c r="E303" s="100"/>
      <c r="F303" s="101"/>
      <c r="G303" s="102"/>
      <c r="H303" s="102"/>
      <c r="I303" s="102"/>
      <c r="J303" s="102" t="str">
        <f>IFERROR(LOOKUP($G303,'قائمة اسعار'!A$2:A$5,'قائمة اسعار'!B$2:B$5),"")</f>
        <v/>
      </c>
      <c r="K303" s="102" t="str">
        <f>IFERROR(LOOKUP($G303,'قائمة اسعار'!$A$2:$A$5,'قائمة اسعار'!$E$2:$E$5),"")</f>
        <v/>
      </c>
      <c r="L303" s="102" t="str">
        <f>IFERROR(LOOKUP($G303,'قائمة اسعار'!$A$2:$A$5,'قائمة اسعار'!$D$2:$D$5),"")</f>
        <v/>
      </c>
      <c r="M303" s="102" t="str">
        <f t="shared" si="17"/>
        <v/>
      </c>
      <c r="N303" s="103" t="str">
        <f t="shared" si="18"/>
        <v/>
      </c>
      <c r="O303" s="104"/>
      <c r="P303" s="105"/>
      <c r="Q303" s="103"/>
      <c r="R303" s="103" t="str">
        <f t="shared" si="19"/>
        <v/>
      </c>
      <c r="S303" s="106"/>
    </row>
    <row r="304" spans="1:19" ht="25.5" customHeight="1" x14ac:dyDescent="0.2">
      <c r="A304" s="3" t="str">
        <f>CONCATENATE(COUNTIF($E$156:E304,E304),E304)</f>
        <v>0</v>
      </c>
      <c r="D304" s="73"/>
      <c r="E304" s="74"/>
      <c r="F304" s="75"/>
      <c r="G304" s="7"/>
      <c r="H304" s="7"/>
      <c r="I304" s="7"/>
      <c r="J304" s="7" t="str">
        <f>IFERROR(LOOKUP($G304,'قائمة اسعار'!A$2:A$5,'قائمة اسعار'!B$2:B$5),"")</f>
        <v/>
      </c>
      <c r="K304" s="7" t="str">
        <f>IFERROR(LOOKUP($G304,'قائمة اسعار'!$A$2:$A$5,'قائمة اسعار'!$E$2:$E$5),"")</f>
        <v/>
      </c>
      <c r="L304" s="76" t="str">
        <f>IFERROR(LOOKUP($G304,'قائمة اسعار'!$A$2:$A$5,'قائمة اسعار'!$D$2:$D$5),"")</f>
        <v/>
      </c>
      <c r="M304" s="7" t="str">
        <f t="shared" si="17"/>
        <v/>
      </c>
      <c r="N304" s="77" t="str">
        <f t="shared" si="18"/>
        <v/>
      </c>
      <c r="O304" s="78"/>
      <c r="P304" s="79"/>
      <c r="Q304" s="77"/>
      <c r="R304" s="77" t="str">
        <f t="shared" si="19"/>
        <v/>
      </c>
      <c r="S304" s="80"/>
    </row>
    <row r="305" spans="1:19" ht="25.5" customHeight="1" x14ac:dyDescent="0.2">
      <c r="A305" s="3" t="str">
        <f>CONCATENATE(COUNTIF($E$156:E305,E305),E305)</f>
        <v>0</v>
      </c>
      <c r="D305" s="99"/>
      <c r="E305" s="100"/>
      <c r="F305" s="101"/>
      <c r="G305" s="102"/>
      <c r="H305" s="102"/>
      <c r="I305" s="102"/>
      <c r="J305" s="102" t="str">
        <f>IFERROR(LOOKUP($G305,'قائمة اسعار'!A$2:A$5,'قائمة اسعار'!B$2:B$5),"")</f>
        <v/>
      </c>
      <c r="K305" s="102" t="str">
        <f>IFERROR(LOOKUP($G305,'قائمة اسعار'!$A$2:$A$5,'قائمة اسعار'!$E$2:$E$5),"")</f>
        <v/>
      </c>
      <c r="L305" s="102" t="str">
        <f>IFERROR(LOOKUP($G305,'قائمة اسعار'!$A$2:$A$5,'قائمة اسعار'!$D$2:$D$5),"")</f>
        <v/>
      </c>
      <c r="M305" s="102" t="str">
        <f t="shared" si="17"/>
        <v/>
      </c>
      <c r="N305" s="103" t="str">
        <f t="shared" si="18"/>
        <v/>
      </c>
      <c r="O305" s="104"/>
      <c r="P305" s="105"/>
      <c r="Q305" s="103"/>
      <c r="R305" s="103" t="str">
        <f t="shared" si="19"/>
        <v/>
      </c>
      <c r="S305" s="106"/>
    </row>
    <row r="306" spans="1:19" ht="25.5" customHeight="1" x14ac:dyDescent="0.2">
      <c r="A306" s="3" t="str">
        <f>CONCATENATE(COUNTIF($E$156:E306,E306),E306)</f>
        <v>0</v>
      </c>
      <c r="D306" s="73"/>
      <c r="E306" s="74"/>
      <c r="F306" s="75"/>
      <c r="G306" s="7"/>
      <c r="H306" s="7"/>
      <c r="I306" s="7"/>
      <c r="J306" s="7" t="str">
        <f>IFERROR(LOOKUP($G306,'قائمة اسعار'!A$2:A$5,'قائمة اسعار'!B$2:B$5),"")</f>
        <v/>
      </c>
      <c r="K306" s="7" t="str">
        <f>IFERROR(LOOKUP($G306,'قائمة اسعار'!$A$2:$A$5,'قائمة اسعار'!$E$2:$E$5),"")</f>
        <v/>
      </c>
      <c r="L306" s="76" t="str">
        <f>IFERROR(LOOKUP($G306,'قائمة اسعار'!$A$2:$A$5,'قائمة اسعار'!$D$2:$D$5),"")</f>
        <v/>
      </c>
      <c r="M306" s="7" t="str">
        <f t="shared" si="17"/>
        <v/>
      </c>
      <c r="N306" s="77" t="str">
        <f t="shared" si="18"/>
        <v/>
      </c>
      <c r="O306" s="78"/>
      <c r="P306" s="79"/>
      <c r="Q306" s="77"/>
      <c r="R306" s="77" t="str">
        <f t="shared" si="19"/>
        <v/>
      </c>
      <c r="S306" s="80"/>
    </row>
    <row r="307" spans="1:19" ht="25.5" customHeight="1" x14ac:dyDescent="0.2">
      <c r="A307" s="3" t="str">
        <f>CONCATENATE(COUNTIF($E$156:E307,E307),E307)</f>
        <v>0</v>
      </c>
      <c r="D307" s="99"/>
      <c r="E307" s="100"/>
      <c r="F307" s="101"/>
      <c r="G307" s="102"/>
      <c r="H307" s="102"/>
      <c r="I307" s="102"/>
      <c r="J307" s="102" t="str">
        <f>IFERROR(LOOKUP($G307,'قائمة اسعار'!A$2:A$5,'قائمة اسعار'!B$2:B$5),"")</f>
        <v/>
      </c>
      <c r="K307" s="102" t="str">
        <f>IFERROR(LOOKUP($G307,'قائمة اسعار'!$A$2:$A$5,'قائمة اسعار'!$E$2:$E$5),"")</f>
        <v/>
      </c>
      <c r="L307" s="102" t="str">
        <f>IFERROR(LOOKUP($G307,'قائمة اسعار'!$A$2:$A$5,'قائمة اسعار'!$D$2:$D$5),"")</f>
        <v/>
      </c>
      <c r="M307" s="102" t="str">
        <f t="shared" si="17"/>
        <v/>
      </c>
      <c r="N307" s="103" t="str">
        <f t="shared" si="18"/>
        <v/>
      </c>
      <c r="O307" s="104"/>
      <c r="P307" s="105"/>
      <c r="Q307" s="103"/>
      <c r="R307" s="103" t="str">
        <f t="shared" si="19"/>
        <v/>
      </c>
      <c r="S307" s="106"/>
    </row>
    <row r="308" spans="1:19" ht="25.5" customHeight="1" x14ac:dyDescent="0.2">
      <c r="A308" s="3" t="str">
        <f>CONCATENATE(COUNTIF($E$156:E308,E308),E308)</f>
        <v>0</v>
      </c>
      <c r="D308" s="73"/>
      <c r="E308" s="74"/>
      <c r="F308" s="75"/>
      <c r="G308" s="7"/>
      <c r="H308" s="7"/>
      <c r="I308" s="7"/>
      <c r="J308" s="7" t="str">
        <f>IFERROR(LOOKUP($G308,'قائمة اسعار'!A$2:A$5,'قائمة اسعار'!B$2:B$5),"")</f>
        <v/>
      </c>
      <c r="K308" s="7" t="str">
        <f>IFERROR(LOOKUP($G308,'قائمة اسعار'!$A$2:$A$5,'قائمة اسعار'!$E$2:$E$5),"")</f>
        <v/>
      </c>
      <c r="L308" s="76" t="str">
        <f>IFERROR(LOOKUP($G308,'قائمة اسعار'!$A$2:$A$5,'قائمة اسعار'!$D$2:$D$5),"")</f>
        <v/>
      </c>
      <c r="M308" s="7" t="str">
        <f t="shared" si="17"/>
        <v/>
      </c>
      <c r="N308" s="77" t="str">
        <f t="shared" si="18"/>
        <v/>
      </c>
      <c r="O308" s="78"/>
      <c r="P308" s="79"/>
      <c r="Q308" s="77"/>
      <c r="R308" s="77" t="str">
        <f t="shared" si="19"/>
        <v/>
      </c>
      <c r="S308" s="80"/>
    </row>
    <row r="309" spans="1:19" ht="25.5" customHeight="1" x14ac:dyDescent="0.2">
      <c r="A309" s="3" t="str">
        <f>CONCATENATE(COUNTIF($E$156:E309,E309),E309)</f>
        <v>0</v>
      </c>
      <c r="D309" s="99"/>
      <c r="E309" s="100"/>
      <c r="F309" s="101"/>
      <c r="G309" s="102"/>
      <c r="H309" s="102"/>
      <c r="I309" s="102"/>
      <c r="J309" s="102" t="str">
        <f>IFERROR(LOOKUP($G309,'قائمة اسعار'!A$2:A$5,'قائمة اسعار'!B$2:B$5),"")</f>
        <v/>
      </c>
      <c r="K309" s="102" t="str">
        <f>IFERROR(LOOKUP($G309,'قائمة اسعار'!$A$2:$A$5,'قائمة اسعار'!$E$2:$E$5),"")</f>
        <v/>
      </c>
      <c r="L309" s="102" t="str">
        <f>IFERROR(LOOKUP($G309,'قائمة اسعار'!$A$2:$A$5,'قائمة اسعار'!$D$2:$D$5),"")</f>
        <v/>
      </c>
      <c r="M309" s="102" t="str">
        <f t="shared" si="17"/>
        <v/>
      </c>
      <c r="N309" s="103" t="str">
        <f t="shared" si="18"/>
        <v/>
      </c>
      <c r="O309" s="104"/>
      <c r="P309" s="105"/>
      <c r="Q309" s="103"/>
      <c r="R309" s="103" t="str">
        <f t="shared" si="19"/>
        <v/>
      </c>
      <c r="S309" s="106"/>
    </row>
    <row r="310" spans="1:19" ht="25.5" customHeight="1" x14ac:dyDescent="0.2">
      <c r="A310" s="3" t="str">
        <f>CONCATENATE(COUNTIF($E$156:E310,E310),E310)</f>
        <v>0</v>
      </c>
      <c r="D310" s="73"/>
      <c r="E310" s="74"/>
      <c r="F310" s="75"/>
      <c r="G310" s="7"/>
      <c r="H310" s="7"/>
      <c r="I310" s="7"/>
      <c r="J310" s="7" t="str">
        <f>IFERROR(LOOKUP($G310,'قائمة اسعار'!A$2:A$5,'قائمة اسعار'!B$2:B$5),"")</f>
        <v/>
      </c>
      <c r="K310" s="7" t="str">
        <f>IFERROR(LOOKUP($G310,'قائمة اسعار'!$A$2:$A$5,'قائمة اسعار'!$E$2:$E$5),"")</f>
        <v/>
      </c>
      <c r="L310" s="76" t="str">
        <f>IFERROR(LOOKUP($G310,'قائمة اسعار'!$A$2:$A$5,'قائمة اسعار'!$D$2:$D$5),"")</f>
        <v/>
      </c>
      <c r="M310" s="7" t="str">
        <f t="shared" si="17"/>
        <v/>
      </c>
      <c r="N310" s="77" t="str">
        <f t="shared" si="18"/>
        <v/>
      </c>
      <c r="O310" s="78"/>
      <c r="P310" s="79"/>
      <c r="Q310" s="77"/>
      <c r="R310" s="77" t="str">
        <f t="shared" si="19"/>
        <v/>
      </c>
      <c r="S310" s="80"/>
    </row>
    <row r="311" spans="1:19" ht="25.5" customHeight="1" x14ac:dyDescent="0.2">
      <c r="A311" s="3" t="str">
        <f>CONCATENATE(COUNTIF($E$156:E311,E311),E311)</f>
        <v>0</v>
      </c>
      <c r="D311" s="99"/>
      <c r="E311" s="100"/>
      <c r="F311" s="101"/>
      <c r="G311" s="102"/>
      <c r="H311" s="102"/>
      <c r="I311" s="102"/>
      <c r="J311" s="102" t="str">
        <f>IFERROR(LOOKUP($G311,'قائمة اسعار'!A$2:A$5,'قائمة اسعار'!B$2:B$5),"")</f>
        <v/>
      </c>
      <c r="K311" s="102" t="str">
        <f>IFERROR(LOOKUP($G311,'قائمة اسعار'!$A$2:$A$5,'قائمة اسعار'!$E$2:$E$5),"")</f>
        <v/>
      </c>
      <c r="L311" s="102" t="str">
        <f>IFERROR(LOOKUP($G311,'قائمة اسعار'!$A$2:$A$5,'قائمة اسعار'!$D$2:$D$5),"")</f>
        <v/>
      </c>
      <c r="M311" s="102" t="str">
        <f t="shared" si="17"/>
        <v/>
      </c>
      <c r="N311" s="103" t="str">
        <f t="shared" si="18"/>
        <v/>
      </c>
      <c r="O311" s="104"/>
      <c r="P311" s="105"/>
      <c r="Q311" s="103"/>
      <c r="R311" s="103" t="str">
        <f t="shared" si="19"/>
        <v/>
      </c>
      <c r="S311" s="106"/>
    </row>
    <row r="312" spans="1:19" ht="25.5" customHeight="1" x14ac:dyDescent="0.2">
      <c r="A312" s="3" t="str">
        <f>CONCATENATE(COUNTIF($E$156:E312,E312),E312)</f>
        <v>0</v>
      </c>
      <c r="D312" s="73"/>
      <c r="E312" s="74"/>
      <c r="F312" s="75"/>
      <c r="G312" s="7"/>
      <c r="H312" s="7"/>
      <c r="I312" s="7"/>
      <c r="J312" s="7" t="str">
        <f>IFERROR(LOOKUP($G312,'قائمة اسعار'!A$2:A$5,'قائمة اسعار'!B$2:B$5),"")</f>
        <v/>
      </c>
      <c r="K312" s="7" t="str">
        <f>IFERROR(LOOKUP($G312,'قائمة اسعار'!$A$2:$A$5,'قائمة اسعار'!$E$2:$E$5),"")</f>
        <v/>
      </c>
      <c r="L312" s="76" t="str">
        <f>IFERROR(LOOKUP($G312,'قائمة اسعار'!$A$2:$A$5,'قائمة اسعار'!$D$2:$D$5),"")</f>
        <v/>
      </c>
      <c r="M312" s="7" t="str">
        <f t="shared" si="17"/>
        <v/>
      </c>
      <c r="N312" s="77" t="str">
        <f t="shared" si="18"/>
        <v/>
      </c>
      <c r="O312" s="78"/>
      <c r="P312" s="79"/>
      <c r="Q312" s="77"/>
      <c r="R312" s="77" t="str">
        <f t="shared" si="19"/>
        <v/>
      </c>
      <c r="S312" s="80"/>
    </row>
    <row r="313" spans="1:19" ht="25.5" customHeight="1" x14ac:dyDescent="0.2">
      <c r="A313" s="3" t="str">
        <f>CONCATENATE(COUNTIF($E$156:E313,E313),E313)</f>
        <v>0</v>
      </c>
      <c r="D313" s="99"/>
      <c r="E313" s="100"/>
      <c r="F313" s="101"/>
      <c r="G313" s="102"/>
      <c r="H313" s="102"/>
      <c r="I313" s="102"/>
      <c r="J313" s="102" t="str">
        <f>IFERROR(LOOKUP($G313,'قائمة اسعار'!A$2:A$5,'قائمة اسعار'!B$2:B$5),"")</f>
        <v/>
      </c>
      <c r="K313" s="102" t="str">
        <f>IFERROR(LOOKUP($G313,'قائمة اسعار'!$A$2:$A$5,'قائمة اسعار'!$E$2:$E$5),"")</f>
        <v/>
      </c>
      <c r="L313" s="102" t="str">
        <f>IFERROR(LOOKUP($G313,'قائمة اسعار'!$A$2:$A$5,'قائمة اسعار'!$D$2:$D$5),"")</f>
        <v/>
      </c>
      <c r="M313" s="102" t="str">
        <f t="shared" si="17"/>
        <v/>
      </c>
      <c r="N313" s="103" t="str">
        <f t="shared" si="18"/>
        <v/>
      </c>
      <c r="O313" s="104"/>
      <c r="P313" s="105"/>
      <c r="Q313" s="103"/>
      <c r="R313" s="103" t="str">
        <f t="shared" si="19"/>
        <v/>
      </c>
      <c r="S313" s="106"/>
    </row>
    <row r="314" spans="1:19" ht="25.5" customHeight="1" x14ac:dyDescent="0.2">
      <c r="A314" s="3" t="str">
        <f>CONCATENATE(COUNTIF($E$156:E314,E314),E314)</f>
        <v>0</v>
      </c>
      <c r="D314" s="73"/>
      <c r="E314" s="74"/>
      <c r="F314" s="75"/>
      <c r="G314" s="7"/>
      <c r="H314" s="7"/>
      <c r="I314" s="7"/>
      <c r="J314" s="7" t="str">
        <f>IFERROR(LOOKUP($G314,'قائمة اسعار'!A$2:A$5,'قائمة اسعار'!B$2:B$5),"")</f>
        <v/>
      </c>
      <c r="K314" s="7" t="str">
        <f>IFERROR(LOOKUP($G314,'قائمة اسعار'!$A$2:$A$5,'قائمة اسعار'!$E$2:$E$5),"")</f>
        <v/>
      </c>
      <c r="L314" s="76" t="str">
        <f>IFERROR(LOOKUP($G314,'قائمة اسعار'!$A$2:$A$5,'قائمة اسعار'!$D$2:$D$5),"")</f>
        <v/>
      </c>
      <c r="M314" s="7" t="str">
        <f t="shared" si="17"/>
        <v/>
      </c>
      <c r="N314" s="77" t="str">
        <f t="shared" si="18"/>
        <v/>
      </c>
      <c r="O314" s="78"/>
      <c r="P314" s="79"/>
      <c r="Q314" s="77"/>
      <c r="R314" s="77" t="str">
        <f t="shared" si="19"/>
        <v/>
      </c>
      <c r="S314" s="80"/>
    </row>
    <row r="315" spans="1:19" ht="25.5" customHeight="1" x14ac:dyDescent="0.2">
      <c r="A315" s="3" t="str">
        <f>CONCATENATE(COUNTIF($E$156:E315,E315),E315)</f>
        <v>0</v>
      </c>
      <c r="D315" s="99"/>
      <c r="E315" s="100"/>
      <c r="F315" s="101"/>
      <c r="G315" s="102"/>
      <c r="H315" s="102"/>
      <c r="I315" s="102"/>
      <c r="J315" s="102" t="str">
        <f>IFERROR(LOOKUP($G315,'قائمة اسعار'!A$2:A$5,'قائمة اسعار'!B$2:B$5),"")</f>
        <v/>
      </c>
      <c r="K315" s="102" t="str">
        <f>IFERROR(LOOKUP($G315,'قائمة اسعار'!$A$2:$A$5,'قائمة اسعار'!$E$2:$E$5),"")</f>
        <v/>
      </c>
      <c r="L315" s="102" t="str">
        <f>IFERROR(LOOKUP($G315,'قائمة اسعار'!$A$2:$A$5,'قائمة اسعار'!$D$2:$D$5),"")</f>
        <v/>
      </c>
      <c r="M315" s="102" t="str">
        <f t="shared" si="17"/>
        <v/>
      </c>
      <c r="N315" s="103" t="str">
        <f t="shared" si="18"/>
        <v/>
      </c>
      <c r="O315" s="104"/>
      <c r="P315" s="105"/>
      <c r="Q315" s="103"/>
      <c r="R315" s="103" t="str">
        <f t="shared" si="19"/>
        <v/>
      </c>
      <c r="S315" s="106"/>
    </row>
    <row r="316" spans="1:19" ht="25.5" customHeight="1" x14ac:dyDescent="0.2">
      <c r="A316" s="3" t="str">
        <f>CONCATENATE(COUNTIF($E$156:E316,E316),E316)</f>
        <v>0</v>
      </c>
      <c r="D316" s="73"/>
      <c r="E316" s="74"/>
      <c r="F316" s="75"/>
      <c r="G316" s="7"/>
      <c r="H316" s="7"/>
      <c r="I316" s="7"/>
      <c r="J316" s="7" t="str">
        <f>IFERROR(LOOKUP($G316,'قائمة اسعار'!A$2:A$5,'قائمة اسعار'!B$2:B$5),"")</f>
        <v/>
      </c>
      <c r="K316" s="7" t="str">
        <f>IFERROR(LOOKUP($G316,'قائمة اسعار'!$A$2:$A$5,'قائمة اسعار'!$E$2:$E$5),"")</f>
        <v/>
      </c>
      <c r="L316" s="76" t="str">
        <f>IFERROR(LOOKUP($G316,'قائمة اسعار'!$A$2:$A$5,'قائمة اسعار'!$D$2:$D$5),"")</f>
        <v/>
      </c>
      <c r="M316" s="7" t="str">
        <f t="shared" si="17"/>
        <v/>
      </c>
      <c r="N316" s="77" t="str">
        <f t="shared" si="18"/>
        <v/>
      </c>
      <c r="O316" s="78"/>
      <c r="P316" s="79"/>
      <c r="Q316" s="77"/>
      <c r="R316" s="77" t="str">
        <f t="shared" si="19"/>
        <v/>
      </c>
      <c r="S316" s="80"/>
    </row>
    <row r="317" spans="1:19" ht="25.5" customHeight="1" x14ac:dyDescent="0.2">
      <c r="A317" s="3" t="str">
        <f>CONCATENATE(COUNTIF($E$156:E317,E317),E317)</f>
        <v>0</v>
      </c>
      <c r="D317" s="99"/>
      <c r="E317" s="100"/>
      <c r="F317" s="101"/>
      <c r="G317" s="102"/>
      <c r="H317" s="102"/>
      <c r="I317" s="102"/>
      <c r="J317" s="102" t="str">
        <f>IFERROR(LOOKUP($G317,'قائمة اسعار'!A$2:A$5,'قائمة اسعار'!B$2:B$5),"")</f>
        <v/>
      </c>
      <c r="K317" s="102" t="str">
        <f>IFERROR(LOOKUP($G317,'قائمة اسعار'!$A$2:$A$5,'قائمة اسعار'!$E$2:$E$5),"")</f>
        <v/>
      </c>
      <c r="L317" s="102" t="str">
        <f>IFERROR(LOOKUP($G317,'قائمة اسعار'!$A$2:$A$5,'قائمة اسعار'!$D$2:$D$5),"")</f>
        <v/>
      </c>
      <c r="M317" s="102" t="str">
        <f t="shared" si="17"/>
        <v/>
      </c>
      <c r="N317" s="103" t="str">
        <f t="shared" si="18"/>
        <v/>
      </c>
      <c r="O317" s="104"/>
      <c r="P317" s="105"/>
      <c r="Q317" s="103"/>
      <c r="R317" s="103" t="str">
        <f t="shared" si="19"/>
        <v/>
      </c>
      <c r="S317" s="106"/>
    </row>
    <row r="318" spans="1:19" ht="25.5" customHeight="1" x14ac:dyDescent="0.2">
      <c r="A318" s="3" t="str">
        <f>CONCATENATE(COUNTIF($E$156:E318,E318),E318)</f>
        <v>0</v>
      </c>
      <c r="D318" s="73"/>
      <c r="E318" s="74"/>
      <c r="F318" s="75"/>
      <c r="G318" s="7"/>
      <c r="H318" s="7"/>
      <c r="I318" s="7"/>
      <c r="J318" s="7" t="str">
        <f>IFERROR(LOOKUP($G318,'قائمة اسعار'!A$2:A$5,'قائمة اسعار'!B$2:B$5),"")</f>
        <v/>
      </c>
      <c r="K318" s="7" t="str">
        <f>IFERROR(LOOKUP($G318,'قائمة اسعار'!$A$2:$A$5,'قائمة اسعار'!$E$2:$E$5),"")</f>
        <v/>
      </c>
      <c r="L318" s="76" t="str">
        <f>IFERROR(LOOKUP($G318,'قائمة اسعار'!$A$2:$A$5,'قائمة اسعار'!$D$2:$D$5),"")</f>
        <v/>
      </c>
      <c r="M318" s="7" t="str">
        <f t="shared" si="17"/>
        <v/>
      </c>
      <c r="N318" s="77" t="str">
        <f t="shared" si="18"/>
        <v/>
      </c>
      <c r="O318" s="78"/>
      <c r="P318" s="79"/>
      <c r="Q318" s="77"/>
      <c r="R318" s="77" t="str">
        <f t="shared" si="19"/>
        <v/>
      </c>
      <c r="S318" s="80"/>
    </row>
    <row r="319" spans="1:19" ht="25.5" customHeight="1" x14ac:dyDescent="0.2">
      <c r="A319" s="3" t="str">
        <f>CONCATENATE(COUNTIF($E$156:E319,E319),E319)</f>
        <v>0</v>
      </c>
      <c r="D319" s="99"/>
      <c r="E319" s="100"/>
      <c r="F319" s="101"/>
      <c r="G319" s="102"/>
      <c r="H319" s="102"/>
      <c r="I319" s="102"/>
      <c r="J319" s="102" t="str">
        <f>IFERROR(LOOKUP($G319,'قائمة اسعار'!A$2:A$5,'قائمة اسعار'!B$2:B$5),"")</f>
        <v/>
      </c>
      <c r="K319" s="102" t="str">
        <f>IFERROR(LOOKUP($G319,'قائمة اسعار'!$A$2:$A$5,'قائمة اسعار'!$E$2:$E$5),"")</f>
        <v/>
      </c>
      <c r="L319" s="102" t="str">
        <f>IFERROR(LOOKUP($G319,'قائمة اسعار'!$A$2:$A$5,'قائمة اسعار'!$D$2:$D$5),"")</f>
        <v/>
      </c>
      <c r="M319" s="102" t="str">
        <f t="shared" si="17"/>
        <v/>
      </c>
      <c r="N319" s="103" t="str">
        <f t="shared" si="18"/>
        <v/>
      </c>
      <c r="O319" s="104"/>
      <c r="P319" s="105"/>
      <c r="Q319" s="103"/>
      <c r="R319" s="103" t="str">
        <f t="shared" si="19"/>
        <v/>
      </c>
      <c r="S319" s="106"/>
    </row>
    <row r="320" spans="1:19" ht="25.5" customHeight="1" x14ac:dyDescent="0.2">
      <c r="A320" s="3" t="str">
        <f>CONCATENATE(COUNTIF($E$156:E320,E320),E320)</f>
        <v>0</v>
      </c>
      <c r="D320" s="73"/>
      <c r="E320" s="74"/>
      <c r="F320" s="75"/>
      <c r="G320" s="7"/>
      <c r="H320" s="7"/>
      <c r="I320" s="7"/>
      <c r="J320" s="7" t="str">
        <f>IFERROR(LOOKUP($G320,'قائمة اسعار'!A$2:A$5,'قائمة اسعار'!B$2:B$5),"")</f>
        <v/>
      </c>
      <c r="K320" s="7" t="str">
        <f>IFERROR(LOOKUP($G320,'قائمة اسعار'!$A$2:$A$5,'قائمة اسعار'!$E$2:$E$5),"")</f>
        <v/>
      </c>
      <c r="L320" s="76" t="str">
        <f>IFERROR(LOOKUP($G320,'قائمة اسعار'!$A$2:$A$5,'قائمة اسعار'!$D$2:$D$5),"")</f>
        <v/>
      </c>
      <c r="M320" s="7" t="str">
        <f t="shared" si="17"/>
        <v/>
      </c>
      <c r="N320" s="77" t="str">
        <f t="shared" si="18"/>
        <v/>
      </c>
      <c r="O320" s="78"/>
      <c r="P320" s="79"/>
      <c r="Q320" s="77"/>
      <c r="R320" s="77" t="str">
        <f t="shared" si="19"/>
        <v/>
      </c>
      <c r="S320" s="80"/>
    </row>
    <row r="321" spans="1:19" ht="25.5" customHeight="1" x14ac:dyDescent="0.2">
      <c r="A321" s="3" t="str">
        <f>CONCATENATE(COUNTIF($E$156:E321,E321),E321)</f>
        <v>0</v>
      </c>
      <c r="D321" s="99"/>
      <c r="E321" s="100"/>
      <c r="F321" s="101"/>
      <c r="G321" s="102"/>
      <c r="H321" s="102"/>
      <c r="I321" s="102"/>
      <c r="J321" s="102" t="str">
        <f>IFERROR(LOOKUP($G321,'قائمة اسعار'!A$2:A$5,'قائمة اسعار'!B$2:B$5),"")</f>
        <v/>
      </c>
      <c r="K321" s="102" t="str">
        <f>IFERROR(LOOKUP($G321,'قائمة اسعار'!$A$2:$A$5,'قائمة اسعار'!$E$2:$E$5),"")</f>
        <v/>
      </c>
      <c r="L321" s="102" t="str">
        <f>IFERROR(LOOKUP($G321,'قائمة اسعار'!$A$2:$A$5,'قائمة اسعار'!$D$2:$D$5),"")</f>
        <v/>
      </c>
      <c r="M321" s="102" t="str">
        <f t="shared" si="17"/>
        <v/>
      </c>
      <c r="N321" s="103" t="str">
        <f t="shared" si="18"/>
        <v/>
      </c>
      <c r="O321" s="104"/>
      <c r="P321" s="105"/>
      <c r="Q321" s="103"/>
      <c r="R321" s="103" t="str">
        <f t="shared" si="19"/>
        <v/>
      </c>
      <c r="S321" s="106"/>
    </row>
    <row r="322" spans="1:19" ht="25.5" customHeight="1" x14ac:dyDescent="0.2">
      <c r="A322" s="3" t="str">
        <f>CONCATENATE(COUNTIF($E$156:E322,E322),E322)</f>
        <v>0</v>
      </c>
      <c r="D322" s="73"/>
      <c r="E322" s="74"/>
      <c r="F322" s="75"/>
      <c r="G322" s="7"/>
      <c r="H322" s="7"/>
      <c r="I322" s="7"/>
      <c r="J322" s="7" t="str">
        <f>IFERROR(LOOKUP($G322,'قائمة اسعار'!A$2:A$5,'قائمة اسعار'!B$2:B$5),"")</f>
        <v/>
      </c>
      <c r="K322" s="7" t="str">
        <f>IFERROR(LOOKUP($G322,'قائمة اسعار'!$A$2:$A$5,'قائمة اسعار'!$E$2:$E$5),"")</f>
        <v/>
      </c>
      <c r="L322" s="76" t="str">
        <f>IFERROR(LOOKUP($G322,'قائمة اسعار'!$A$2:$A$5,'قائمة اسعار'!$D$2:$D$5),"")</f>
        <v/>
      </c>
      <c r="M322" s="7" t="str">
        <f t="shared" si="17"/>
        <v/>
      </c>
      <c r="N322" s="77" t="str">
        <f t="shared" si="18"/>
        <v/>
      </c>
      <c r="O322" s="78"/>
      <c r="P322" s="79"/>
      <c r="Q322" s="77"/>
      <c r="R322" s="77" t="str">
        <f t="shared" si="19"/>
        <v/>
      </c>
      <c r="S322" s="80"/>
    </row>
    <row r="323" spans="1:19" ht="25.5" customHeight="1" x14ac:dyDescent="0.2">
      <c r="A323" s="3" t="str">
        <f>CONCATENATE(COUNTIF($E$156:E323,E323),E323)</f>
        <v>0</v>
      </c>
      <c r="D323" s="99"/>
      <c r="E323" s="100"/>
      <c r="F323" s="101"/>
      <c r="G323" s="102"/>
      <c r="H323" s="102"/>
      <c r="I323" s="102"/>
      <c r="J323" s="102" t="str">
        <f>IFERROR(LOOKUP($G323,'قائمة اسعار'!A$2:A$5,'قائمة اسعار'!B$2:B$5),"")</f>
        <v/>
      </c>
      <c r="K323" s="102" t="str">
        <f>IFERROR(LOOKUP($G323,'قائمة اسعار'!$A$2:$A$5,'قائمة اسعار'!$E$2:$E$5),"")</f>
        <v/>
      </c>
      <c r="L323" s="102" t="str">
        <f>IFERROR(LOOKUP($G323,'قائمة اسعار'!$A$2:$A$5,'قائمة اسعار'!$D$2:$D$5),"")</f>
        <v/>
      </c>
      <c r="M323" s="102" t="str">
        <f t="shared" si="17"/>
        <v/>
      </c>
      <c r="N323" s="103" t="str">
        <f t="shared" si="18"/>
        <v/>
      </c>
      <c r="O323" s="104"/>
      <c r="P323" s="105"/>
      <c r="Q323" s="103"/>
      <c r="R323" s="103" t="str">
        <f t="shared" si="19"/>
        <v/>
      </c>
      <c r="S323" s="106"/>
    </row>
    <row r="324" spans="1:19" ht="25.5" customHeight="1" x14ac:dyDescent="0.2">
      <c r="A324" s="3" t="str">
        <f>CONCATENATE(COUNTIF($E$156:E324,E324),E324)</f>
        <v>0</v>
      </c>
      <c r="D324" s="73"/>
      <c r="E324" s="74"/>
      <c r="F324" s="75"/>
      <c r="G324" s="7"/>
      <c r="H324" s="7"/>
      <c r="I324" s="7"/>
      <c r="J324" s="7" t="str">
        <f>IFERROR(LOOKUP($G324,'قائمة اسعار'!A$2:A$5,'قائمة اسعار'!B$2:B$5),"")</f>
        <v/>
      </c>
      <c r="K324" s="7" t="str">
        <f>IFERROR(LOOKUP($G324,'قائمة اسعار'!$A$2:$A$5,'قائمة اسعار'!$E$2:$E$5),"")</f>
        <v/>
      </c>
      <c r="L324" s="76" t="str">
        <f>IFERROR(LOOKUP($G324,'قائمة اسعار'!$A$2:$A$5,'قائمة اسعار'!$D$2:$D$5),"")</f>
        <v/>
      </c>
      <c r="M324" s="7" t="str">
        <f t="shared" ref="M324:M387" si="20">IFERROR($H324*$L324,"")</f>
        <v/>
      </c>
      <c r="N324" s="77" t="str">
        <f t="shared" ref="N324:N387" si="21">IFERROR(($M324-15%*$M324)-5%*($M324-15%*$M324),"")</f>
        <v/>
      </c>
      <c r="O324" s="78"/>
      <c r="P324" s="79"/>
      <c r="Q324" s="77"/>
      <c r="R324" s="77" t="str">
        <f t="shared" ref="R324:R387" si="22">IFERROR($N324-$P324-$Q324,"")</f>
        <v/>
      </c>
      <c r="S324" s="80"/>
    </row>
    <row r="325" spans="1:19" ht="25.5" customHeight="1" x14ac:dyDescent="0.2">
      <c r="A325" s="3" t="str">
        <f>CONCATENATE(COUNTIF($E$156:E325,E325),E325)</f>
        <v>0</v>
      </c>
      <c r="D325" s="99"/>
      <c r="E325" s="100"/>
      <c r="F325" s="101"/>
      <c r="G325" s="102"/>
      <c r="H325" s="102"/>
      <c r="I325" s="102"/>
      <c r="J325" s="102" t="str">
        <f>IFERROR(LOOKUP($G325,'قائمة اسعار'!A$2:A$5,'قائمة اسعار'!B$2:B$5),"")</f>
        <v/>
      </c>
      <c r="K325" s="102" t="str">
        <f>IFERROR(LOOKUP($G325,'قائمة اسعار'!$A$2:$A$5,'قائمة اسعار'!$E$2:$E$5),"")</f>
        <v/>
      </c>
      <c r="L325" s="102" t="str">
        <f>IFERROR(LOOKUP($G325,'قائمة اسعار'!$A$2:$A$5,'قائمة اسعار'!$D$2:$D$5),"")</f>
        <v/>
      </c>
      <c r="M325" s="102" t="str">
        <f t="shared" si="20"/>
        <v/>
      </c>
      <c r="N325" s="103" t="str">
        <f t="shared" si="21"/>
        <v/>
      </c>
      <c r="O325" s="104"/>
      <c r="P325" s="105"/>
      <c r="Q325" s="103"/>
      <c r="R325" s="103" t="str">
        <f t="shared" si="22"/>
        <v/>
      </c>
      <c r="S325" s="106"/>
    </row>
    <row r="326" spans="1:19" ht="25.5" customHeight="1" x14ac:dyDescent="0.2">
      <c r="A326" s="3" t="str">
        <f>CONCATENATE(COUNTIF($E$156:E326,E326),E326)</f>
        <v>0</v>
      </c>
      <c r="D326" s="73"/>
      <c r="E326" s="74"/>
      <c r="F326" s="75"/>
      <c r="G326" s="7"/>
      <c r="H326" s="7"/>
      <c r="I326" s="7"/>
      <c r="J326" s="7" t="str">
        <f>IFERROR(LOOKUP($G326,'قائمة اسعار'!A$2:A$5,'قائمة اسعار'!B$2:B$5),"")</f>
        <v/>
      </c>
      <c r="K326" s="7" t="str">
        <f>IFERROR(LOOKUP($G326,'قائمة اسعار'!$A$2:$A$5,'قائمة اسعار'!$E$2:$E$5),"")</f>
        <v/>
      </c>
      <c r="L326" s="76" t="str">
        <f>IFERROR(LOOKUP($G326,'قائمة اسعار'!$A$2:$A$5,'قائمة اسعار'!$D$2:$D$5),"")</f>
        <v/>
      </c>
      <c r="M326" s="7" t="str">
        <f t="shared" si="20"/>
        <v/>
      </c>
      <c r="N326" s="77" t="str">
        <f t="shared" si="21"/>
        <v/>
      </c>
      <c r="O326" s="78"/>
      <c r="P326" s="79"/>
      <c r="Q326" s="77"/>
      <c r="R326" s="77" t="str">
        <f t="shared" si="22"/>
        <v/>
      </c>
      <c r="S326" s="80"/>
    </row>
    <row r="327" spans="1:19" ht="25.5" customHeight="1" x14ac:dyDescent="0.2">
      <c r="A327" s="3" t="str">
        <f>CONCATENATE(COUNTIF($E$156:E327,E327),E327)</f>
        <v>0</v>
      </c>
      <c r="D327" s="99"/>
      <c r="E327" s="100"/>
      <c r="F327" s="101"/>
      <c r="G327" s="102"/>
      <c r="H327" s="102"/>
      <c r="I327" s="102"/>
      <c r="J327" s="102" t="str">
        <f>IFERROR(LOOKUP($G327,'قائمة اسعار'!A$2:A$5,'قائمة اسعار'!B$2:B$5),"")</f>
        <v/>
      </c>
      <c r="K327" s="102" t="str">
        <f>IFERROR(LOOKUP($G327,'قائمة اسعار'!$A$2:$A$5,'قائمة اسعار'!$E$2:$E$5),"")</f>
        <v/>
      </c>
      <c r="L327" s="102" t="str">
        <f>IFERROR(LOOKUP($G327,'قائمة اسعار'!$A$2:$A$5,'قائمة اسعار'!$D$2:$D$5),"")</f>
        <v/>
      </c>
      <c r="M327" s="102" t="str">
        <f t="shared" si="20"/>
        <v/>
      </c>
      <c r="N327" s="103" t="str">
        <f t="shared" si="21"/>
        <v/>
      </c>
      <c r="O327" s="104"/>
      <c r="P327" s="105"/>
      <c r="Q327" s="103"/>
      <c r="R327" s="103" t="str">
        <f t="shared" si="22"/>
        <v/>
      </c>
      <c r="S327" s="106"/>
    </row>
    <row r="328" spans="1:19" ht="25.5" customHeight="1" x14ac:dyDescent="0.2">
      <c r="A328" s="3" t="str">
        <f>CONCATENATE(COUNTIF($E$156:E328,E328),E328)</f>
        <v>0</v>
      </c>
      <c r="D328" s="73"/>
      <c r="E328" s="74"/>
      <c r="F328" s="75"/>
      <c r="G328" s="7"/>
      <c r="H328" s="7"/>
      <c r="I328" s="7"/>
      <c r="J328" s="7" t="str">
        <f>IFERROR(LOOKUP($G328,'قائمة اسعار'!A$2:A$5,'قائمة اسعار'!B$2:B$5),"")</f>
        <v/>
      </c>
      <c r="K328" s="7" t="str">
        <f>IFERROR(LOOKUP($G328,'قائمة اسعار'!$A$2:$A$5,'قائمة اسعار'!$E$2:$E$5),"")</f>
        <v/>
      </c>
      <c r="L328" s="76" t="str">
        <f>IFERROR(LOOKUP($G328,'قائمة اسعار'!$A$2:$A$5,'قائمة اسعار'!$D$2:$D$5),"")</f>
        <v/>
      </c>
      <c r="M328" s="7" t="str">
        <f t="shared" si="20"/>
        <v/>
      </c>
      <c r="N328" s="77" t="str">
        <f t="shared" si="21"/>
        <v/>
      </c>
      <c r="O328" s="78"/>
      <c r="P328" s="79"/>
      <c r="Q328" s="77"/>
      <c r="R328" s="77" t="str">
        <f t="shared" si="22"/>
        <v/>
      </c>
      <c r="S328" s="80"/>
    </row>
    <row r="329" spans="1:19" ht="25.5" customHeight="1" x14ac:dyDescent="0.2">
      <c r="A329" s="3" t="str">
        <f>CONCATENATE(COUNTIF($E$156:E329,E329),E329)</f>
        <v>0</v>
      </c>
      <c r="D329" s="99"/>
      <c r="E329" s="100"/>
      <c r="F329" s="101"/>
      <c r="G329" s="102"/>
      <c r="H329" s="102"/>
      <c r="I329" s="102"/>
      <c r="J329" s="102" t="str">
        <f>IFERROR(LOOKUP($G329,'قائمة اسعار'!A$2:A$5,'قائمة اسعار'!B$2:B$5),"")</f>
        <v/>
      </c>
      <c r="K329" s="102" t="str">
        <f>IFERROR(LOOKUP($G329,'قائمة اسعار'!$A$2:$A$5,'قائمة اسعار'!$E$2:$E$5),"")</f>
        <v/>
      </c>
      <c r="L329" s="102" t="str">
        <f>IFERROR(LOOKUP($G329,'قائمة اسعار'!$A$2:$A$5,'قائمة اسعار'!$D$2:$D$5),"")</f>
        <v/>
      </c>
      <c r="M329" s="102" t="str">
        <f t="shared" si="20"/>
        <v/>
      </c>
      <c r="N329" s="103" t="str">
        <f t="shared" si="21"/>
        <v/>
      </c>
      <c r="O329" s="104"/>
      <c r="P329" s="105"/>
      <c r="Q329" s="103"/>
      <c r="R329" s="103" t="str">
        <f t="shared" si="22"/>
        <v/>
      </c>
      <c r="S329" s="106"/>
    </row>
    <row r="330" spans="1:19" ht="25.5" customHeight="1" x14ac:dyDescent="0.2">
      <c r="A330" s="3" t="str">
        <f>CONCATENATE(COUNTIF($E$156:E330,E330),E330)</f>
        <v>0</v>
      </c>
      <c r="D330" s="73"/>
      <c r="E330" s="74"/>
      <c r="F330" s="75"/>
      <c r="G330" s="7"/>
      <c r="H330" s="7"/>
      <c r="I330" s="7"/>
      <c r="J330" s="7" t="str">
        <f>IFERROR(LOOKUP($G330,'قائمة اسعار'!A$2:A$5,'قائمة اسعار'!B$2:B$5),"")</f>
        <v/>
      </c>
      <c r="K330" s="7" t="str">
        <f>IFERROR(LOOKUP($G330,'قائمة اسعار'!$A$2:$A$5,'قائمة اسعار'!$E$2:$E$5),"")</f>
        <v/>
      </c>
      <c r="L330" s="76" t="str">
        <f>IFERROR(LOOKUP($G330,'قائمة اسعار'!$A$2:$A$5,'قائمة اسعار'!$D$2:$D$5),"")</f>
        <v/>
      </c>
      <c r="M330" s="7" t="str">
        <f t="shared" si="20"/>
        <v/>
      </c>
      <c r="N330" s="77" t="str">
        <f t="shared" si="21"/>
        <v/>
      </c>
      <c r="O330" s="78"/>
      <c r="P330" s="79"/>
      <c r="Q330" s="77"/>
      <c r="R330" s="77" t="str">
        <f t="shared" si="22"/>
        <v/>
      </c>
      <c r="S330" s="80"/>
    </row>
    <row r="331" spans="1:19" ht="25.5" customHeight="1" x14ac:dyDescent="0.2">
      <c r="A331" s="3" t="str">
        <f>CONCATENATE(COUNTIF($E$156:E331,E331),E331)</f>
        <v>0</v>
      </c>
      <c r="D331" s="99"/>
      <c r="E331" s="100"/>
      <c r="F331" s="101"/>
      <c r="G331" s="102"/>
      <c r="H331" s="102"/>
      <c r="I331" s="102"/>
      <c r="J331" s="102" t="str">
        <f>IFERROR(LOOKUP($G331,'قائمة اسعار'!A$2:A$5,'قائمة اسعار'!B$2:B$5),"")</f>
        <v/>
      </c>
      <c r="K331" s="102" t="str">
        <f>IFERROR(LOOKUP($G331,'قائمة اسعار'!$A$2:$A$5,'قائمة اسعار'!$E$2:$E$5),"")</f>
        <v/>
      </c>
      <c r="L331" s="102" t="str">
        <f>IFERROR(LOOKUP($G331,'قائمة اسعار'!$A$2:$A$5,'قائمة اسعار'!$D$2:$D$5),"")</f>
        <v/>
      </c>
      <c r="M331" s="102" t="str">
        <f t="shared" si="20"/>
        <v/>
      </c>
      <c r="N331" s="103" t="str">
        <f t="shared" si="21"/>
        <v/>
      </c>
      <c r="O331" s="104"/>
      <c r="P331" s="105"/>
      <c r="Q331" s="103"/>
      <c r="R331" s="103" t="str">
        <f t="shared" si="22"/>
        <v/>
      </c>
      <c r="S331" s="106"/>
    </row>
    <row r="332" spans="1:19" ht="25.5" customHeight="1" x14ac:dyDescent="0.2">
      <c r="A332" s="3" t="str">
        <f>CONCATENATE(COUNTIF($E$156:E332,E332),E332)</f>
        <v>0</v>
      </c>
      <c r="D332" s="73"/>
      <c r="E332" s="74"/>
      <c r="F332" s="75"/>
      <c r="G332" s="7"/>
      <c r="H332" s="7"/>
      <c r="I332" s="7"/>
      <c r="J332" s="7" t="str">
        <f>IFERROR(LOOKUP($G332,'قائمة اسعار'!A$2:A$5,'قائمة اسعار'!B$2:B$5),"")</f>
        <v/>
      </c>
      <c r="K332" s="7" t="str">
        <f>IFERROR(LOOKUP($G332,'قائمة اسعار'!$A$2:$A$5,'قائمة اسعار'!$E$2:$E$5),"")</f>
        <v/>
      </c>
      <c r="L332" s="76" t="str">
        <f>IFERROR(LOOKUP($G332,'قائمة اسعار'!$A$2:$A$5,'قائمة اسعار'!$D$2:$D$5),"")</f>
        <v/>
      </c>
      <c r="M332" s="7" t="str">
        <f t="shared" si="20"/>
        <v/>
      </c>
      <c r="N332" s="77" t="str">
        <f t="shared" si="21"/>
        <v/>
      </c>
      <c r="O332" s="78"/>
      <c r="P332" s="79"/>
      <c r="Q332" s="77"/>
      <c r="R332" s="77" t="str">
        <f t="shared" si="22"/>
        <v/>
      </c>
      <c r="S332" s="80"/>
    </row>
    <row r="333" spans="1:19" ht="25.5" customHeight="1" x14ac:dyDescent="0.2">
      <c r="A333" s="3" t="str">
        <f>CONCATENATE(COUNTIF($E$156:E333,E333),E333)</f>
        <v>0</v>
      </c>
      <c r="D333" s="99"/>
      <c r="E333" s="100"/>
      <c r="F333" s="101"/>
      <c r="G333" s="102"/>
      <c r="H333" s="102"/>
      <c r="I333" s="102"/>
      <c r="J333" s="102" t="str">
        <f>IFERROR(LOOKUP($G333,'قائمة اسعار'!A$2:A$5,'قائمة اسعار'!B$2:B$5),"")</f>
        <v/>
      </c>
      <c r="K333" s="102" t="str">
        <f>IFERROR(LOOKUP($G333,'قائمة اسعار'!$A$2:$A$5,'قائمة اسعار'!$E$2:$E$5),"")</f>
        <v/>
      </c>
      <c r="L333" s="102" t="str">
        <f>IFERROR(LOOKUP($G333,'قائمة اسعار'!$A$2:$A$5,'قائمة اسعار'!$D$2:$D$5),"")</f>
        <v/>
      </c>
      <c r="M333" s="102" t="str">
        <f t="shared" si="20"/>
        <v/>
      </c>
      <c r="N333" s="103" t="str">
        <f t="shared" si="21"/>
        <v/>
      </c>
      <c r="O333" s="104"/>
      <c r="P333" s="105"/>
      <c r="Q333" s="103"/>
      <c r="R333" s="103" t="str">
        <f t="shared" si="22"/>
        <v/>
      </c>
      <c r="S333" s="106"/>
    </row>
    <row r="334" spans="1:19" ht="25.5" customHeight="1" x14ac:dyDescent="0.2">
      <c r="A334" s="3" t="str">
        <f>CONCATENATE(COUNTIF($E$156:E334,E334),E334)</f>
        <v>0</v>
      </c>
      <c r="D334" s="73"/>
      <c r="E334" s="74"/>
      <c r="F334" s="75"/>
      <c r="G334" s="7"/>
      <c r="H334" s="7"/>
      <c r="I334" s="7"/>
      <c r="J334" s="7" t="str">
        <f>IFERROR(LOOKUP($G334,'قائمة اسعار'!A$2:A$5,'قائمة اسعار'!B$2:B$5),"")</f>
        <v/>
      </c>
      <c r="K334" s="7" t="str">
        <f>IFERROR(LOOKUP($G334,'قائمة اسعار'!$A$2:$A$5,'قائمة اسعار'!$E$2:$E$5),"")</f>
        <v/>
      </c>
      <c r="L334" s="76" t="str">
        <f>IFERROR(LOOKUP($G334,'قائمة اسعار'!$A$2:$A$5,'قائمة اسعار'!$D$2:$D$5),"")</f>
        <v/>
      </c>
      <c r="M334" s="7" t="str">
        <f t="shared" si="20"/>
        <v/>
      </c>
      <c r="N334" s="77" t="str">
        <f t="shared" si="21"/>
        <v/>
      </c>
      <c r="O334" s="78"/>
      <c r="P334" s="79"/>
      <c r="Q334" s="77"/>
      <c r="R334" s="77" t="str">
        <f t="shared" si="22"/>
        <v/>
      </c>
      <c r="S334" s="80"/>
    </row>
    <row r="335" spans="1:19" ht="25.5" customHeight="1" x14ac:dyDescent="0.2">
      <c r="A335" s="3" t="str">
        <f>CONCATENATE(COUNTIF($E$156:E335,E335),E335)</f>
        <v>0</v>
      </c>
      <c r="D335" s="99"/>
      <c r="E335" s="100"/>
      <c r="F335" s="101"/>
      <c r="G335" s="102"/>
      <c r="H335" s="102"/>
      <c r="I335" s="102"/>
      <c r="J335" s="102" t="str">
        <f>IFERROR(LOOKUP($G335,'قائمة اسعار'!A$2:A$5,'قائمة اسعار'!B$2:B$5),"")</f>
        <v/>
      </c>
      <c r="K335" s="102" t="str">
        <f>IFERROR(LOOKUP($G335,'قائمة اسعار'!$A$2:$A$5,'قائمة اسعار'!$E$2:$E$5),"")</f>
        <v/>
      </c>
      <c r="L335" s="102" t="str">
        <f>IFERROR(LOOKUP($G335,'قائمة اسعار'!$A$2:$A$5,'قائمة اسعار'!$D$2:$D$5),"")</f>
        <v/>
      </c>
      <c r="M335" s="102" t="str">
        <f t="shared" si="20"/>
        <v/>
      </c>
      <c r="N335" s="103" t="str">
        <f t="shared" si="21"/>
        <v/>
      </c>
      <c r="O335" s="104"/>
      <c r="P335" s="105"/>
      <c r="Q335" s="103"/>
      <c r="R335" s="103" t="str">
        <f t="shared" si="22"/>
        <v/>
      </c>
      <c r="S335" s="106"/>
    </row>
    <row r="336" spans="1:19" ht="25.5" customHeight="1" x14ac:dyDescent="0.2">
      <c r="A336" s="3" t="str">
        <f>CONCATENATE(COUNTIF($E$156:E336,E336),E336)</f>
        <v>0</v>
      </c>
      <c r="D336" s="73"/>
      <c r="E336" s="74"/>
      <c r="F336" s="75"/>
      <c r="G336" s="7"/>
      <c r="H336" s="7"/>
      <c r="I336" s="7"/>
      <c r="J336" s="7" t="str">
        <f>IFERROR(LOOKUP($G336,'قائمة اسعار'!A$2:A$5,'قائمة اسعار'!B$2:B$5),"")</f>
        <v/>
      </c>
      <c r="K336" s="7" t="str">
        <f>IFERROR(LOOKUP($G336,'قائمة اسعار'!$A$2:$A$5,'قائمة اسعار'!$E$2:$E$5),"")</f>
        <v/>
      </c>
      <c r="L336" s="76" t="str">
        <f>IFERROR(LOOKUP($G336,'قائمة اسعار'!$A$2:$A$5,'قائمة اسعار'!$D$2:$D$5),"")</f>
        <v/>
      </c>
      <c r="M336" s="7" t="str">
        <f t="shared" si="20"/>
        <v/>
      </c>
      <c r="N336" s="77" t="str">
        <f t="shared" si="21"/>
        <v/>
      </c>
      <c r="O336" s="78"/>
      <c r="P336" s="79"/>
      <c r="Q336" s="77"/>
      <c r="R336" s="77" t="str">
        <f t="shared" si="22"/>
        <v/>
      </c>
      <c r="S336" s="80"/>
    </row>
    <row r="337" spans="1:19" ht="25.5" customHeight="1" x14ac:dyDescent="0.2">
      <c r="A337" s="3" t="str">
        <f>CONCATENATE(COUNTIF($E$156:E337,E337),E337)</f>
        <v>0</v>
      </c>
      <c r="D337" s="99"/>
      <c r="E337" s="100"/>
      <c r="F337" s="101"/>
      <c r="G337" s="102"/>
      <c r="H337" s="102"/>
      <c r="I337" s="102"/>
      <c r="J337" s="102" t="str">
        <f>IFERROR(LOOKUP($G337,'قائمة اسعار'!A$2:A$5,'قائمة اسعار'!B$2:B$5),"")</f>
        <v/>
      </c>
      <c r="K337" s="102" t="str">
        <f>IFERROR(LOOKUP($G337,'قائمة اسعار'!$A$2:$A$5,'قائمة اسعار'!$E$2:$E$5),"")</f>
        <v/>
      </c>
      <c r="L337" s="102" t="str">
        <f>IFERROR(LOOKUP($G337,'قائمة اسعار'!$A$2:$A$5,'قائمة اسعار'!$D$2:$D$5),"")</f>
        <v/>
      </c>
      <c r="M337" s="102" t="str">
        <f t="shared" si="20"/>
        <v/>
      </c>
      <c r="N337" s="103" t="str">
        <f t="shared" si="21"/>
        <v/>
      </c>
      <c r="O337" s="104"/>
      <c r="P337" s="105"/>
      <c r="Q337" s="103"/>
      <c r="R337" s="103" t="str">
        <f t="shared" si="22"/>
        <v/>
      </c>
      <c r="S337" s="106"/>
    </row>
    <row r="338" spans="1:19" ht="25.5" customHeight="1" x14ac:dyDescent="0.2">
      <c r="A338" s="3" t="str">
        <f>CONCATENATE(COUNTIF($E$156:E338,E338),E338)</f>
        <v>0</v>
      </c>
      <c r="D338" s="73"/>
      <c r="E338" s="74"/>
      <c r="F338" s="75"/>
      <c r="G338" s="7"/>
      <c r="H338" s="7"/>
      <c r="I338" s="7"/>
      <c r="J338" s="7" t="str">
        <f>IFERROR(LOOKUP($G338,'قائمة اسعار'!A$2:A$5,'قائمة اسعار'!B$2:B$5),"")</f>
        <v/>
      </c>
      <c r="K338" s="7" t="str">
        <f>IFERROR(LOOKUP($G338,'قائمة اسعار'!$A$2:$A$5,'قائمة اسعار'!$E$2:$E$5),"")</f>
        <v/>
      </c>
      <c r="L338" s="76" t="str">
        <f>IFERROR(LOOKUP($G338,'قائمة اسعار'!$A$2:$A$5,'قائمة اسعار'!$D$2:$D$5),"")</f>
        <v/>
      </c>
      <c r="M338" s="7" t="str">
        <f t="shared" si="20"/>
        <v/>
      </c>
      <c r="N338" s="77" t="str">
        <f t="shared" si="21"/>
        <v/>
      </c>
      <c r="O338" s="78"/>
      <c r="P338" s="79"/>
      <c r="Q338" s="77"/>
      <c r="R338" s="77" t="str">
        <f t="shared" si="22"/>
        <v/>
      </c>
      <c r="S338" s="80"/>
    </row>
    <row r="339" spans="1:19" ht="25.5" customHeight="1" x14ac:dyDescent="0.2">
      <c r="A339" s="3" t="str">
        <f>CONCATENATE(COUNTIF($E$156:E339,E339),E339)</f>
        <v>0</v>
      </c>
      <c r="D339" s="99"/>
      <c r="E339" s="100"/>
      <c r="F339" s="101"/>
      <c r="G339" s="102"/>
      <c r="H339" s="102"/>
      <c r="I339" s="102"/>
      <c r="J339" s="102" t="str">
        <f>IFERROR(LOOKUP($G339,'قائمة اسعار'!A$2:A$5,'قائمة اسعار'!B$2:B$5),"")</f>
        <v/>
      </c>
      <c r="K339" s="102" t="str">
        <f>IFERROR(LOOKUP($G339,'قائمة اسعار'!$A$2:$A$5,'قائمة اسعار'!$E$2:$E$5),"")</f>
        <v/>
      </c>
      <c r="L339" s="102" t="str">
        <f>IFERROR(LOOKUP($G339,'قائمة اسعار'!$A$2:$A$5,'قائمة اسعار'!$D$2:$D$5),"")</f>
        <v/>
      </c>
      <c r="M339" s="102" t="str">
        <f t="shared" si="20"/>
        <v/>
      </c>
      <c r="N339" s="103" t="str">
        <f t="shared" si="21"/>
        <v/>
      </c>
      <c r="O339" s="104"/>
      <c r="P339" s="105"/>
      <c r="Q339" s="103"/>
      <c r="R339" s="103" t="str">
        <f t="shared" si="22"/>
        <v/>
      </c>
      <c r="S339" s="106"/>
    </row>
    <row r="340" spans="1:19" ht="25.5" customHeight="1" x14ac:dyDescent="0.2">
      <c r="A340" s="3" t="str">
        <f>CONCATENATE(COUNTIF($E$156:E340,E340),E340)</f>
        <v>0</v>
      </c>
      <c r="D340" s="73"/>
      <c r="E340" s="74"/>
      <c r="F340" s="75"/>
      <c r="G340" s="7"/>
      <c r="H340" s="7"/>
      <c r="I340" s="7"/>
      <c r="J340" s="7" t="str">
        <f>IFERROR(LOOKUP($G340,'قائمة اسعار'!A$2:A$5,'قائمة اسعار'!B$2:B$5),"")</f>
        <v/>
      </c>
      <c r="K340" s="7" t="str">
        <f>IFERROR(LOOKUP($G340,'قائمة اسعار'!$A$2:$A$5,'قائمة اسعار'!$E$2:$E$5),"")</f>
        <v/>
      </c>
      <c r="L340" s="76" t="str">
        <f>IFERROR(LOOKUP($G340,'قائمة اسعار'!$A$2:$A$5,'قائمة اسعار'!$D$2:$D$5),"")</f>
        <v/>
      </c>
      <c r="M340" s="7" t="str">
        <f t="shared" si="20"/>
        <v/>
      </c>
      <c r="N340" s="77" t="str">
        <f t="shared" si="21"/>
        <v/>
      </c>
      <c r="O340" s="78"/>
      <c r="P340" s="79"/>
      <c r="Q340" s="77"/>
      <c r="R340" s="77" t="str">
        <f t="shared" si="22"/>
        <v/>
      </c>
      <c r="S340" s="80"/>
    </row>
    <row r="341" spans="1:19" ht="25.5" customHeight="1" x14ac:dyDescent="0.2">
      <c r="A341" s="3" t="str">
        <f>CONCATENATE(COUNTIF($E$156:E341,E341),E341)</f>
        <v>0</v>
      </c>
      <c r="D341" s="99"/>
      <c r="E341" s="100"/>
      <c r="F341" s="101"/>
      <c r="G341" s="102"/>
      <c r="H341" s="102"/>
      <c r="I341" s="102"/>
      <c r="J341" s="102" t="str">
        <f>IFERROR(LOOKUP($G341,'قائمة اسعار'!A$2:A$5,'قائمة اسعار'!B$2:B$5),"")</f>
        <v/>
      </c>
      <c r="K341" s="102" t="str">
        <f>IFERROR(LOOKUP($G341,'قائمة اسعار'!$A$2:$A$5,'قائمة اسعار'!$E$2:$E$5),"")</f>
        <v/>
      </c>
      <c r="L341" s="102" t="str">
        <f>IFERROR(LOOKUP($G341,'قائمة اسعار'!$A$2:$A$5,'قائمة اسعار'!$D$2:$D$5),"")</f>
        <v/>
      </c>
      <c r="M341" s="102" t="str">
        <f t="shared" si="20"/>
        <v/>
      </c>
      <c r="N341" s="103" t="str">
        <f t="shared" si="21"/>
        <v/>
      </c>
      <c r="O341" s="104"/>
      <c r="P341" s="105"/>
      <c r="Q341" s="103"/>
      <c r="R341" s="103" t="str">
        <f t="shared" si="22"/>
        <v/>
      </c>
      <c r="S341" s="106"/>
    </row>
    <row r="342" spans="1:19" ht="25.5" customHeight="1" x14ac:dyDescent="0.2">
      <c r="A342" s="3" t="str">
        <f>CONCATENATE(COUNTIF($E$156:E342,E342),E342)</f>
        <v>0</v>
      </c>
      <c r="D342" s="73"/>
      <c r="E342" s="74"/>
      <c r="F342" s="75"/>
      <c r="G342" s="7"/>
      <c r="H342" s="7"/>
      <c r="I342" s="7"/>
      <c r="J342" s="7" t="str">
        <f>IFERROR(LOOKUP($G342,'قائمة اسعار'!A$2:A$5,'قائمة اسعار'!B$2:B$5),"")</f>
        <v/>
      </c>
      <c r="K342" s="7" t="str">
        <f>IFERROR(LOOKUP($G342,'قائمة اسعار'!$A$2:$A$5,'قائمة اسعار'!$E$2:$E$5),"")</f>
        <v/>
      </c>
      <c r="L342" s="76" t="str">
        <f>IFERROR(LOOKUP($G342,'قائمة اسعار'!$A$2:$A$5,'قائمة اسعار'!$D$2:$D$5),"")</f>
        <v/>
      </c>
      <c r="M342" s="7" t="str">
        <f t="shared" si="20"/>
        <v/>
      </c>
      <c r="N342" s="77" t="str">
        <f t="shared" si="21"/>
        <v/>
      </c>
      <c r="O342" s="78"/>
      <c r="P342" s="79"/>
      <c r="Q342" s="77"/>
      <c r="R342" s="77" t="str">
        <f t="shared" si="22"/>
        <v/>
      </c>
      <c r="S342" s="80"/>
    </row>
    <row r="343" spans="1:19" ht="25.5" customHeight="1" x14ac:dyDescent="0.2">
      <c r="A343" s="3" t="str">
        <f>CONCATENATE(COUNTIF($E$156:E343,E343),E343)</f>
        <v>0</v>
      </c>
      <c r="D343" s="99"/>
      <c r="E343" s="100"/>
      <c r="F343" s="101"/>
      <c r="G343" s="102"/>
      <c r="H343" s="102"/>
      <c r="I343" s="102"/>
      <c r="J343" s="102" t="str">
        <f>IFERROR(LOOKUP($G343,'قائمة اسعار'!A$2:A$5,'قائمة اسعار'!B$2:B$5),"")</f>
        <v/>
      </c>
      <c r="K343" s="102" t="str">
        <f>IFERROR(LOOKUP($G343,'قائمة اسعار'!$A$2:$A$5,'قائمة اسعار'!$E$2:$E$5),"")</f>
        <v/>
      </c>
      <c r="L343" s="102" t="str">
        <f>IFERROR(LOOKUP($G343,'قائمة اسعار'!$A$2:$A$5,'قائمة اسعار'!$D$2:$D$5),"")</f>
        <v/>
      </c>
      <c r="M343" s="102" t="str">
        <f t="shared" si="20"/>
        <v/>
      </c>
      <c r="N343" s="103" t="str">
        <f t="shared" si="21"/>
        <v/>
      </c>
      <c r="O343" s="104"/>
      <c r="P343" s="105"/>
      <c r="Q343" s="103"/>
      <c r="R343" s="103" t="str">
        <f t="shared" si="22"/>
        <v/>
      </c>
      <c r="S343" s="106"/>
    </row>
    <row r="344" spans="1:19" ht="25.5" customHeight="1" x14ac:dyDescent="0.2">
      <c r="A344" s="3" t="str">
        <f>CONCATENATE(COUNTIF($E$156:E344,E344),E344)</f>
        <v>0</v>
      </c>
      <c r="D344" s="73"/>
      <c r="E344" s="74"/>
      <c r="F344" s="75"/>
      <c r="G344" s="7"/>
      <c r="H344" s="7"/>
      <c r="I344" s="7"/>
      <c r="J344" s="7" t="str">
        <f>IFERROR(LOOKUP($G344,'قائمة اسعار'!A$2:A$5,'قائمة اسعار'!B$2:B$5),"")</f>
        <v/>
      </c>
      <c r="K344" s="7" t="str">
        <f>IFERROR(LOOKUP($G344,'قائمة اسعار'!$A$2:$A$5,'قائمة اسعار'!$E$2:$E$5),"")</f>
        <v/>
      </c>
      <c r="L344" s="76" t="str">
        <f>IFERROR(LOOKUP($G344,'قائمة اسعار'!$A$2:$A$5,'قائمة اسعار'!$D$2:$D$5),"")</f>
        <v/>
      </c>
      <c r="M344" s="7" t="str">
        <f t="shared" si="20"/>
        <v/>
      </c>
      <c r="N344" s="77" t="str">
        <f t="shared" si="21"/>
        <v/>
      </c>
      <c r="O344" s="78"/>
      <c r="P344" s="79"/>
      <c r="Q344" s="77"/>
      <c r="R344" s="77" t="str">
        <f t="shared" si="22"/>
        <v/>
      </c>
      <c r="S344" s="80"/>
    </row>
    <row r="345" spans="1:19" ht="25.5" customHeight="1" x14ac:dyDescent="0.2">
      <c r="A345" s="3" t="str">
        <f>CONCATENATE(COUNTIF($E$156:E345,E345),E345)</f>
        <v>0</v>
      </c>
      <c r="D345" s="99"/>
      <c r="E345" s="100"/>
      <c r="F345" s="101"/>
      <c r="G345" s="102"/>
      <c r="H345" s="102"/>
      <c r="I345" s="102"/>
      <c r="J345" s="102" t="str">
        <f>IFERROR(LOOKUP($G345,'قائمة اسعار'!A$2:A$5,'قائمة اسعار'!B$2:B$5),"")</f>
        <v/>
      </c>
      <c r="K345" s="102" t="str">
        <f>IFERROR(LOOKUP($G345,'قائمة اسعار'!$A$2:$A$5,'قائمة اسعار'!$E$2:$E$5),"")</f>
        <v/>
      </c>
      <c r="L345" s="102" t="str">
        <f>IFERROR(LOOKUP($G345,'قائمة اسعار'!$A$2:$A$5,'قائمة اسعار'!$D$2:$D$5),"")</f>
        <v/>
      </c>
      <c r="M345" s="102" t="str">
        <f t="shared" si="20"/>
        <v/>
      </c>
      <c r="N345" s="103" t="str">
        <f t="shared" si="21"/>
        <v/>
      </c>
      <c r="O345" s="104"/>
      <c r="P345" s="105"/>
      <c r="Q345" s="103"/>
      <c r="R345" s="103" t="str">
        <f t="shared" si="22"/>
        <v/>
      </c>
      <c r="S345" s="106"/>
    </row>
    <row r="346" spans="1:19" ht="25.5" customHeight="1" x14ac:dyDescent="0.2">
      <c r="A346" s="3" t="str">
        <f>CONCATENATE(COUNTIF($E$156:E346,E346),E346)</f>
        <v>0</v>
      </c>
      <c r="D346" s="73"/>
      <c r="E346" s="74"/>
      <c r="F346" s="75"/>
      <c r="G346" s="7"/>
      <c r="H346" s="7"/>
      <c r="I346" s="7"/>
      <c r="J346" s="7" t="str">
        <f>IFERROR(LOOKUP($G346,'قائمة اسعار'!A$2:A$5,'قائمة اسعار'!B$2:B$5),"")</f>
        <v/>
      </c>
      <c r="K346" s="7" t="str">
        <f>IFERROR(LOOKUP($G346,'قائمة اسعار'!$A$2:$A$5,'قائمة اسعار'!$E$2:$E$5),"")</f>
        <v/>
      </c>
      <c r="L346" s="76" t="str">
        <f>IFERROR(LOOKUP($G346,'قائمة اسعار'!$A$2:$A$5,'قائمة اسعار'!$D$2:$D$5),"")</f>
        <v/>
      </c>
      <c r="M346" s="7" t="str">
        <f t="shared" si="20"/>
        <v/>
      </c>
      <c r="N346" s="77" t="str">
        <f t="shared" si="21"/>
        <v/>
      </c>
      <c r="O346" s="78"/>
      <c r="P346" s="79"/>
      <c r="Q346" s="77"/>
      <c r="R346" s="77" t="str">
        <f t="shared" si="22"/>
        <v/>
      </c>
      <c r="S346" s="80"/>
    </row>
    <row r="347" spans="1:19" ht="25.5" customHeight="1" x14ac:dyDescent="0.2">
      <c r="A347" s="3" t="str">
        <f>CONCATENATE(COUNTIF($E$156:E347,E347),E347)</f>
        <v>0</v>
      </c>
      <c r="D347" s="99"/>
      <c r="E347" s="100"/>
      <c r="F347" s="101"/>
      <c r="G347" s="102"/>
      <c r="H347" s="102"/>
      <c r="I347" s="102"/>
      <c r="J347" s="102" t="str">
        <f>IFERROR(LOOKUP($G347,'قائمة اسعار'!A$2:A$5,'قائمة اسعار'!B$2:B$5),"")</f>
        <v/>
      </c>
      <c r="K347" s="102" t="str">
        <f>IFERROR(LOOKUP($G347,'قائمة اسعار'!$A$2:$A$5,'قائمة اسعار'!$E$2:$E$5),"")</f>
        <v/>
      </c>
      <c r="L347" s="102" t="str">
        <f>IFERROR(LOOKUP($G347,'قائمة اسعار'!$A$2:$A$5,'قائمة اسعار'!$D$2:$D$5),"")</f>
        <v/>
      </c>
      <c r="M347" s="102" t="str">
        <f t="shared" si="20"/>
        <v/>
      </c>
      <c r="N347" s="103" t="str">
        <f t="shared" si="21"/>
        <v/>
      </c>
      <c r="O347" s="104"/>
      <c r="P347" s="105"/>
      <c r="Q347" s="103"/>
      <c r="R347" s="103" t="str">
        <f t="shared" si="22"/>
        <v/>
      </c>
      <c r="S347" s="106"/>
    </row>
    <row r="348" spans="1:19" ht="25.5" customHeight="1" x14ac:dyDescent="0.2">
      <c r="A348" s="3" t="str">
        <f>CONCATENATE(COUNTIF($E$156:E348,E348),E348)</f>
        <v>0</v>
      </c>
      <c r="D348" s="73"/>
      <c r="E348" s="74"/>
      <c r="F348" s="75"/>
      <c r="G348" s="7"/>
      <c r="H348" s="7"/>
      <c r="I348" s="7"/>
      <c r="J348" s="7" t="str">
        <f>IFERROR(LOOKUP($G348,'قائمة اسعار'!A$2:A$5,'قائمة اسعار'!B$2:B$5),"")</f>
        <v/>
      </c>
      <c r="K348" s="7" t="str">
        <f>IFERROR(LOOKUP($G348,'قائمة اسعار'!$A$2:$A$5,'قائمة اسعار'!$E$2:$E$5),"")</f>
        <v/>
      </c>
      <c r="L348" s="76" t="str">
        <f>IFERROR(LOOKUP($G348,'قائمة اسعار'!$A$2:$A$5,'قائمة اسعار'!$D$2:$D$5),"")</f>
        <v/>
      </c>
      <c r="M348" s="7" t="str">
        <f t="shared" si="20"/>
        <v/>
      </c>
      <c r="N348" s="77" t="str">
        <f t="shared" si="21"/>
        <v/>
      </c>
      <c r="O348" s="78"/>
      <c r="P348" s="79"/>
      <c r="Q348" s="77"/>
      <c r="R348" s="77" t="str">
        <f t="shared" si="22"/>
        <v/>
      </c>
      <c r="S348" s="80"/>
    </row>
    <row r="349" spans="1:19" ht="25.5" customHeight="1" x14ac:dyDescent="0.2">
      <c r="A349" s="3" t="str">
        <f>CONCATENATE(COUNTIF($E$156:E349,E349),E349)</f>
        <v>0</v>
      </c>
      <c r="D349" s="99"/>
      <c r="E349" s="100"/>
      <c r="F349" s="101"/>
      <c r="G349" s="102"/>
      <c r="H349" s="102"/>
      <c r="I349" s="102"/>
      <c r="J349" s="102" t="str">
        <f>IFERROR(LOOKUP($G349,'قائمة اسعار'!A$2:A$5,'قائمة اسعار'!B$2:B$5),"")</f>
        <v/>
      </c>
      <c r="K349" s="102" t="str">
        <f>IFERROR(LOOKUP($G349,'قائمة اسعار'!$A$2:$A$5,'قائمة اسعار'!$E$2:$E$5),"")</f>
        <v/>
      </c>
      <c r="L349" s="102" t="str">
        <f>IFERROR(LOOKUP($G349,'قائمة اسعار'!$A$2:$A$5,'قائمة اسعار'!$D$2:$D$5),"")</f>
        <v/>
      </c>
      <c r="M349" s="102" t="str">
        <f t="shared" si="20"/>
        <v/>
      </c>
      <c r="N349" s="103" t="str">
        <f t="shared" si="21"/>
        <v/>
      </c>
      <c r="O349" s="104"/>
      <c r="P349" s="105"/>
      <c r="Q349" s="103"/>
      <c r="R349" s="103" t="str">
        <f t="shared" si="22"/>
        <v/>
      </c>
      <c r="S349" s="106"/>
    </row>
    <row r="350" spans="1:19" ht="25.5" customHeight="1" x14ac:dyDescent="0.2">
      <c r="A350" s="3" t="str">
        <f>CONCATENATE(COUNTIF($E$156:E350,E350),E350)</f>
        <v>0</v>
      </c>
      <c r="D350" s="73"/>
      <c r="E350" s="74"/>
      <c r="F350" s="75"/>
      <c r="G350" s="7"/>
      <c r="H350" s="7"/>
      <c r="I350" s="7"/>
      <c r="J350" s="7" t="str">
        <f>IFERROR(LOOKUP($G350,'قائمة اسعار'!A$2:A$5,'قائمة اسعار'!B$2:B$5),"")</f>
        <v/>
      </c>
      <c r="K350" s="7" t="str">
        <f>IFERROR(LOOKUP($G350,'قائمة اسعار'!$A$2:$A$5,'قائمة اسعار'!$E$2:$E$5),"")</f>
        <v/>
      </c>
      <c r="L350" s="76" t="str">
        <f>IFERROR(LOOKUP($G350,'قائمة اسعار'!$A$2:$A$5,'قائمة اسعار'!$D$2:$D$5),"")</f>
        <v/>
      </c>
      <c r="M350" s="7" t="str">
        <f t="shared" si="20"/>
        <v/>
      </c>
      <c r="N350" s="77" t="str">
        <f t="shared" si="21"/>
        <v/>
      </c>
      <c r="O350" s="78"/>
      <c r="P350" s="79"/>
      <c r="Q350" s="77"/>
      <c r="R350" s="77" t="str">
        <f t="shared" si="22"/>
        <v/>
      </c>
      <c r="S350" s="80"/>
    </row>
    <row r="351" spans="1:19" ht="25.5" customHeight="1" x14ac:dyDescent="0.2">
      <c r="A351" s="3" t="str">
        <f>CONCATENATE(COUNTIF($E$156:E351,E351),E351)</f>
        <v>0</v>
      </c>
      <c r="D351" s="99"/>
      <c r="E351" s="100"/>
      <c r="F351" s="101"/>
      <c r="G351" s="102"/>
      <c r="H351" s="102"/>
      <c r="I351" s="102"/>
      <c r="J351" s="102" t="str">
        <f>IFERROR(LOOKUP($G351,'قائمة اسعار'!A$2:A$5,'قائمة اسعار'!B$2:B$5),"")</f>
        <v/>
      </c>
      <c r="K351" s="102" t="str">
        <f>IFERROR(LOOKUP($G351,'قائمة اسعار'!$A$2:$A$5,'قائمة اسعار'!$E$2:$E$5),"")</f>
        <v/>
      </c>
      <c r="L351" s="102" t="str">
        <f>IFERROR(LOOKUP($G351,'قائمة اسعار'!$A$2:$A$5,'قائمة اسعار'!$D$2:$D$5),"")</f>
        <v/>
      </c>
      <c r="M351" s="102" t="str">
        <f t="shared" si="20"/>
        <v/>
      </c>
      <c r="N351" s="103" t="str">
        <f t="shared" si="21"/>
        <v/>
      </c>
      <c r="O351" s="104"/>
      <c r="P351" s="105"/>
      <c r="Q351" s="103"/>
      <c r="R351" s="103" t="str">
        <f t="shared" si="22"/>
        <v/>
      </c>
      <c r="S351" s="106"/>
    </row>
    <row r="352" spans="1:19" ht="25.5" customHeight="1" x14ac:dyDescent="0.2">
      <c r="A352" s="3" t="str">
        <f>CONCATENATE(COUNTIF($E$156:E352,E352),E352)</f>
        <v>0</v>
      </c>
      <c r="D352" s="73"/>
      <c r="E352" s="74"/>
      <c r="F352" s="75"/>
      <c r="G352" s="7"/>
      <c r="H352" s="7"/>
      <c r="I352" s="7"/>
      <c r="J352" s="7" t="str">
        <f>IFERROR(LOOKUP($G352,'قائمة اسعار'!A$2:A$5,'قائمة اسعار'!B$2:B$5),"")</f>
        <v/>
      </c>
      <c r="K352" s="7" t="str">
        <f>IFERROR(LOOKUP($G352,'قائمة اسعار'!$A$2:$A$5,'قائمة اسعار'!$E$2:$E$5),"")</f>
        <v/>
      </c>
      <c r="L352" s="76" t="str">
        <f>IFERROR(LOOKUP($G352,'قائمة اسعار'!$A$2:$A$5,'قائمة اسعار'!$D$2:$D$5),"")</f>
        <v/>
      </c>
      <c r="M352" s="7" t="str">
        <f t="shared" si="20"/>
        <v/>
      </c>
      <c r="N352" s="77" t="str">
        <f t="shared" si="21"/>
        <v/>
      </c>
      <c r="O352" s="78"/>
      <c r="P352" s="79"/>
      <c r="Q352" s="77"/>
      <c r="R352" s="77" t="str">
        <f t="shared" si="22"/>
        <v/>
      </c>
      <c r="S352" s="80"/>
    </row>
    <row r="353" spans="1:19" ht="25.5" customHeight="1" x14ac:dyDescent="0.2">
      <c r="A353" s="3" t="str">
        <f>CONCATENATE(COUNTIF($E$156:E353,E353),E353)</f>
        <v>0</v>
      </c>
      <c r="D353" s="99"/>
      <c r="E353" s="100"/>
      <c r="F353" s="101"/>
      <c r="G353" s="102"/>
      <c r="H353" s="102"/>
      <c r="I353" s="102"/>
      <c r="J353" s="102" t="str">
        <f>IFERROR(LOOKUP($G353,'قائمة اسعار'!A$2:A$5,'قائمة اسعار'!B$2:B$5),"")</f>
        <v/>
      </c>
      <c r="K353" s="102" t="str">
        <f>IFERROR(LOOKUP($G353,'قائمة اسعار'!$A$2:$A$5,'قائمة اسعار'!$E$2:$E$5),"")</f>
        <v/>
      </c>
      <c r="L353" s="102" t="str">
        <f>IFERROR(LOOKUP($G353,'قائمة اسعار'!$A$2:$A$5,'قائمة اسعار'!$D$2:$D$5),"")</f>
        <v/>
      </c>
      <c r="M353" s="102" t="str">
        <f t="shared" si="20"/>
        <v/>
      </c>
      <c r="N353" s="103" t="str">
        <f t="shared" si="21"/>
        <v/>
      </c>
      <c r="O353" s="104"/>
      <c r="P353" s="105"/>
      <c r="Q353" s="103"/>
      <c r="R353" s="103" t="str">
        <f t="shared" si="22"/>
        <v/>
      </c>
      <c r="S353" s="106"/>
    </row>
    <row r="354" spans="1:19" ht="25.5" customHeight="1" x14ac:dyDescent="0.2">
      <c r="A354" s="3" t="str">
        <f>CONCATENATE(COUNTIF($E$156:E354,E354),E354)</f>
        <v>0</v>
      </c>
      <c r="D354" s="73"/>
      <c r="E354" s="74"/>
      <c r="F354" s="75"/>
      <c r="G354" s="7"/>
      <c r="H354" s="7"/>
      <c r="I354" s="7"/>
      <c r="J354" s="7" t="str">
        <f>IFERROR(LOOKUP($G354,'قائمة اسعار'!A$2:A$5,'قائمة اسعار'!B$2:B$5),"")</f>
        <v/>
      </c>
      <c r="K354" s="7" t="str">
        <f>IFERROR(LOOKUP($G354,'قائمة اسعار'!$A$2:$A$5,'قائمة اسعار'!$E$2:$E$5),"")</f>
        <v/>
      </c>
      <c r="L354" s="76" t="str">
        <f>IFERROR(LOOKUP($G354,'قائمة اسعار'!$A$2:$A$5,'قائمة اسعار'!$D$2:$D$5),"")</f>
        <v/>
      </c>
      <c r="M354" s="7" t="str">
        <f t="shared" si="20"/>
        <v/>
      </c>
      <c r="N354" s="77" t="str">
        <f t="shared" si="21"/>
        <v/>
      </c>
      <c r="O354" s="78"/>
      <c r="P354" s="79"/>
      <c r="Q354" s="77"/>
      <c r="R354" s="77" t="str">
        <f t="shared" si="22"/>
        <v/>
      </c>
      <c r="S354" s="80"/>
    </row>
    <row r="355" spans="1:19" ht="25.5" customHeight="1" x14ac:dyDescent="0.2">
      <c r="A355" s="3" t="str">
        <f>CONCATENATE(COUNTIF($E$156:E355,E355),E355)</f>
        <v>0</v>
      </c>
      <c r="D355" s="99"/>
      <c r="E355" s="100"/>
      <c r="F355" s="101"/>
      <c r="G355" s="102"/>
      <c r="H355" s="102"/>
      <c r="I355" s="102"/>
      <c r="J355" s="102" t="str">
        <f>IFERROR(LOOKUP($G355,'قائمة اسعار'!A$2:A$5,'قائمة اسعار'!B$2:B$5),"")</f>
        <v/>
      </c>
      <c r="K355" s="102" t="str">
        <f>IFERROR(LOOKUP($G355,'قائمة اسعار'!$A$2:$A$5,'قائمة اسعار'!$E$2:$E$5),"")</f>
        <v/>
      </c>
      <c r="L355" s="102" t="str">
        <f>IFERROR(LOOKUP($G355,'قائمة اسعار'!$A$2:$A$5,'قائمة اسعار'!$D$2:$D$5),"")</f>
        <v/>
      </c>
      <c r="M355" s="102" t="str">
        <f t="shared" si="20"/>
        <v/>
      </c>
      <c r="N355" s="103" t="str">
        <f t="shared" si="21"/>
        <v/>
      </c>
      <c r="O355" s="104"/>
      <c r="P355" s="105"/>
      <c r="Q355" s="103"/>
      <c r="R355" s="103" t="str">
        <f t="shared" si="22"/>
        <v/>
      </c>
      <c r="S355" s="106"/>
    </row>
    <row r="356" spans="1:19" ht="25.5" customHeight="1" x14ac:dyDescent="0.2">
      <c r="A356" s="3" t="str">
        <f>CONCATENATE(COUNTIF($E$156:E356,E356),E356)</f>
        <v>0</v>
      </c>
      <c r="D356" s="73"/>
      <c r="E356" s="74"/>
      <c r="F356" s="75"/>
      <c r="G356" s="7"/>
      <c r="H356" s="7"/>
      <c r="I356" s="7"/>
      <c r="J356" s="7" t="str">
        <f>IFERROR(LOOKUP($G356,'قائمة اسعار'!A$2:A$5,'قائمة اسعار'!B$2:B$5),"")</f>
        <v/>
      </c>
      <c r="K356" s="7" t="str">
        <f>IFERROR(LOOKUP($G356,'قائمة اسعار'!$A$2:$A$5,'قائمة اسعار'!$E$2:$E$5),"")</f>
        <v/>
      </c>
      <c r="L356" s="76" t="str">
        <f>IFERROR(LOOKUP($G356,'قائمة اسعار'!$A$2:$A$5,'قائمة اسعار'!$D$2:$D$5),"")</f>
        <v/>
      </c>
      <c r="M356" s="7" t="str">
        <f t="shared" si="20"/>
        <v/>
      </c>
      <c r="N356" s="77" t="str">
        <f t="shared" si="21"/>
        <v/>
      </c>
      <c r="O356" s="78"/>
      <c r="P356" s="79"/>
      <c r="Q356" s="77"/>
      <c r="R356" s="77" t="str">
        <f t="shared" si="22"/>
        <v/>
      </c>
      <c r="S356" s="80"/>
    </row>
    <row r="357" spans="1:19" ht="25.5" customHeight="1" x14ac:dyDescent="0.2">
      <c r="A357" s="3" t="str">
        <f>CONCATENATE(COUNTIF($E$156:E357,E357),E357)</f>
        <v>0</v>
      </c>
      <c r="D357" s="99"/>
      <c r="E357" s="100"/>
      <c r="F357" s="101"/>
      <c r="G357" s="102"/>
      <c r="H357" s="102"/>
      <c r="I357" s="102"/>
      <c r="J357" s="102" t="str">
        <f>IFERROR(LOOKUP($G357,'قائمة اسعار'!A$2:A$5,'قائمة اسعار'!B$2:B$5),"")</f>
        <v/>
      </c>
      <c r="K357" s="102" t="str">
        <f>IFERROR(LOOKUP($G357,'قائمة اسعار'!$A$2:$A$5,'قائمة اسعار'!$E$2:$E$5),"")</f>
        <v/>
      </c>
      <c r="L357" s="102" t="str">
        <f>IFERROR(LOOKUP($G357,'قائمة اسعار'!$A$2:$A$5,'قائمة اسعار'!$D$2:$D$5),"")</f>
        <v/>
      </c>
      <c r="M357" s="102" t="str">
        <f t="shared" si="20"/>
        <v/>
      </c>
      <c r="N357" s="103" t="str">
        <f t="shared" si="21"/>
        <v/>
      </c>
      <c r="O357" s="104"/>
      <c r="P357" s="105"/>
      <c r="Q357" s="103"/>
      <c r="R357" s="103" t="str">
        <f t="shared" si="22"/>
        <v/>
      </c>
      <c r="S357" s="106"/>
    </row>
    <row r="358" spans="1:19" ht="25.5" customHeight="1" x14ac:dyDescent="0.2">
      <c r="A358" s="3" t="str">
        <f>CONCATENATE(COUNTIF($E$156:E358,E358),E358)</f>
        <v>0</v>
      </c>
      <c r="D358" s="73"/>
      <c r="E358" s="74"/>
      <c r="F358" s="75"/>
      <c r="G358" s="7"/>
      <c r="H358" s="7"/>
      <c r="I358" s="7"/>
      <c r="J358" s="7" t="str">
        <f>IFERROR(LOOKUP($G358,'قائمة اسعار'!A$2:A$5,'قائمة اسعار'!B$2:B$5),"")</f>
        <v/>
      </c>
      <c r="K358" s="7" t="str">
        <f>IFERROR(LOOKUP($G358,'قائمة اسعار'!$A$2:$A$5,'قائمة اسعار'!$E$2:$E$5),"")</f>
        <v/>
      </c>
      <c r="L358" s="76" t="str">
        <f>IFERROR(LOOKUP($G358,'قائمة اسعار'!$A$2:$A$5,'قائمة اسعار'!$D$2:$D$5),"")</f>
        <v/>
      </c>
      <c r="M358" s="7" t="str">
        <f t="shared" si="20"/>
        <v/>
      </c>
      <c r="N358" s="77" t="str">
        <f t="shared" si="21"/>
        <v/>
      </c>
      <c r="O358" s="78"/>
      <c r="P358" s="79"/>
      <c r="Q358" s="77"/>
      <c r="R358" s="77" t="str">
        <f t="shared" si="22"/>
        <v/>
      </c>
      <c r="S358" s="80"/>
    </row>
    <row r="359" spans="1:19" ht="25.5" customHeight="1" x14ac:dyDescent="0.2">
      <c r="A359" s="3" t="str">
        <f>CONCATENATE(COUNTIF($E$156:E359,E359),E359)</f>
        <v>0</v>
      </c>
      <c r="D359" s="99"/>
      <c r="E359" s="100"/>
      <c r="F359" s="101"/>
      <c r="G359" s="102"/>
      <c r="H359" s="102"/>
      <c r="I359" s="102"/>
      <c r="J359" s="102" t="str">
        <f>IFERROR(LOOKUP($G359,'قائمة اسعار'!A$2:A$5,'قائمة اسعار'!B$2:B$5),"")</f>
        <v/>
      </c>
      <c r="K359" s="102" t="str">
        <f>IFERROR(LOOKUP($G359,'قائمة اسعار'!$A$2:$A$5,'قائمة اسعار'!$E$2:$E$5),"")</f>
        <v/>
      </c>
      <c r="L359" s="102" t="str">
        <f>IFERROR(LOOKUP($G359,'قائمة اسعار'!$A$2:$A$5,'قائمة اسعار'!$D$2:$D$5),"")</f>
        <v/>
      </c>
      <c r="M359" s="102" t="str">
        <f t="shared" si="20"/>
        <v/>
      </c>
      <c r="N359" s="103" t="str">
        <f t="shared" si="21"/>
        <v/>
      </c>
      <c r="O359" s="104"/>
      <c r="P359" s="105"/>
      <c r="Q359" s="103"/>
      <c r="R359" s="103" t="str">
        <f t="shared" si="22"/>
        <v/>
      </c>
      <c r="S359" s="106"/>
    </row>
    <row r="360" spans="1:19" ht="25.5" customHeight="1" x14ac:dyDescent="0.2">
      <c r="A360" s="3" t="str">
        <f>CONCATENATE(COUNTIF($E$156:E360,E360),E360)</f>
        <v>0</v>
      </c>
      <c r="D360" s="73"/>
      <c r="E360" s="74"/>
      <c r="F360" s="75"/>
      <c r="G360" s="7"/>
      <c r="H360" s="7"/>
      <c r="I360" s="7"/>
      <c r="J360" s="7" t="str">
        <f>IFERROR(LOOKUP($G360,'قائمة اسعار'!A$2:A$5,'قائمة اسعار'!B$2:B$5),"")</f>
        <v/>
      </c>
      <c r="K360" s="7" t="str">
        <f>IFERROR(LOOKUP($G360,'قائمة اسعار'!$A$2:$A$5,'قائمة اسعار'!$E$2:$E$5),"")</f>
        <v/>
      </c>
      <c r="L360" s="76" t="str">
        <f>IFERROR(LOOKUP($G360,'قائمة اسعار'!$A$2:$A$5,'قائمة اسعار'!$D$2:$D$5),"")</f>
        <v/>
      </c>
      <c r="M360" s="7" t="str">
        <f t="shared" si="20"/>
        <v/>
      </c>
      <c r="N360" s="77" t="str">
        <f t="shared" si="21"/>
        <v/>
      </c>
      <c r="O360" s="78"/>
      <c r="P360" s="79"/>
      <c r="Q360" s="77"/>
      <c r="R360" s="77" t="str">
        <f t="shared" si="22"/>
        <v/>
      </c>
      <c r="S360" s="80"/>
    </row>
    <row r="361" spans="1:19" ht="25.5" customHeight="1" x14ac:dyDescent="0.2">
      <c r="A361" s="3" t="str">
        <f>CONCATENATE(COUNTIF($E$156:E361,E361),E361)</f>
        <v>0</v>
      </c>
      <c r="D361" s="99"/>
      <c r="E361" s="100"/>
      <c r="F361" s="101"/>
      <c r="G361" s="102"/>
      <c r="H361" s="102"/>
      <c r="I361" s="102"/>
      <c r="J361" s="102" t="str">
        <f>IFERROR(LOOKUP($G361,'قائمة اسعار'!A$2:A$5,'قائمة اسعار'!B$2:B$5),"")</f>
        <v/>
      </c>
      <c r="K361" s="102" t="str">
        <f>IFERROR(LOOKUP($G361,'قائمة اسعار'!$A$2:$A$5,'قائمة اسعار'!$E$2:$E$5),"")</f>
        <v/>
      </c>
      <c r="L361" s="102" t="str">
        <f>IFERROR(LOOKUP($G361,'قائمة اسعار'!$A$2:$A$5,'قائمة اسعار'!$D$2:$D$5),"")</f>
        <v/>
      </c>
      <c r="M361" s="102" t="str">
        <f t="shared" si="20"/>
        <v/>
      </c>
      <c r="N361" s="103" t="str">
        <f t="shared" si="21"/>
        <v/>
      </c>
      <c r="O361" s="104"/>
      <c r="P361" s="105"/>
      <c r="Q361" s="103"/>
      <c r="R361" s="103" t="str">
        <f t="shared" si="22"/>
        <v/>
      </c>
      <c r="S361" s="106"/>
    </row>
    <row r="362" spans="1:19" ht="25.5" customHeight="1" x14ac:dyDescent="0.2">
      <c r="A362" s="3" t="str">
        <f>CONCATENATE(COUNTIF($E$156:E362,E362),E362)</f>
        <v>0</v>
      </c>
      <c r="D362" s="73"/>
      <c r="E362" s="74"/>
      <c r="F362" s="75"/>
      <c r="G362" s="7"/>
      <c r="H362" s="7"/>
      <c r="I362" s="7"/>
      <c r="J362" s="7" t="str">
        <f>IFERROR(LOOKUP($G362,'قائمة اسعار'!A$2:A$5,'قائمة اسعار'!B$2:B$5),"")</f>
        <v/>
      </c>
      <c r="K362" s="7" t="str">
        <f>IFERROR(LOOKUP($G362,'قائمة اسعار'!$A$2:$A$5,'قائمة اسعار'!$E$2:$E$5),"")</f>
        <v/>
      </c>
      <c r="L362" s="76" t="str">
        <f>IFERROR(LOOKUP($G362,'قائمة اسعار'!$A$2:$A$5,'قائمة اسعار'!$D$2:$D$5),"")</f>
        <v/>
      </c>
      <c r="M362" s="7" t="str">
        <f t="shared" si="20"/>
        <v/>
      </c>
      <c r="N362" s="77" t="str">
        <f t="shared" si="21"/>
        <v/>
      </c>
      <c r="O362" s="78"/>
      <c r="P362" s="79"/>
      <c r="Q362" s="77"/>
      <c r="R362" s="77" t="str">
        <f t="shared" si="22"/>
        <v/>
      </c>
      <c r="S362" s="80"/>
    </row>
    <row r="363" spans="1:19" ht="25.5" customHeight="1" x14ac:dyDescent="0.2">
      <c r="A363" s="3" t="str">
        <f>CONCATENATE(COUNTIF($E$156:E363,E363),E363)</f>
        <v>0</v>
      </c>
      <c r="D363" s="99"/>
      <c r="E363" s="100"/>
      <c r="F363" s="101"/>
      <c r="G363" s="102"/>
      <c r="H363" s="102"/>
      <c r="I363" s="102"/>
      <c r="J363" s="102" t="str">
        <f>IFERROR(LOOKUP($G363,'قائمة اسعار'!A$2:A$5,'قائمة اسعار'!B$2:B$5),"")</f>
        <v/>
      </c>
      <c r="K363" s="102" t="str">
        <f>IFERROR(LOOKUP($G363,'قائمة اسعار'!$A$2:$A$5,'قائمة اسعار'!$E$2:$E$5),"")</f>
        <v/>
      </c>
      <c r="L363" s="102" t="str">
        <f>IFERROR(LOOKUP($G363,'قائمة اسعار'!$A$2:$A$5,'قائمة اسعار'!$D$2:$D$5),"")</f>
        <v/>
      </c>
      <c r="M363" s="102" t="str">
        <f t="shared" si="20"/>
        <v/>
      </c>
      <c r="N363" s="103" t="str">
        <f t="shared" si="21"/>
        <v/>
      </c>
      <c r="O363" s="104"/>
      <c r="P363" s="105"/>
      <c r="Q363" s="103"/>
      <c r="R363" s="103" t="str">
        <f t="shared" si="22"/>
        <v/>
      </c>
      <c r="S363" s="106"/>
    </row>
    <row r="364" spans="1:19" ht="25.5" customHeight="1" x14ac:dyDescent="0.2">
      <c r="A364" s="3" t="str">
        <f>CONCATENATE(COUNTIF($E$156:E364,E364),E364)</f>
        <v>0</v>
      </c>
      <c r="D364" s="73"/>
      <c r="E364" s="74"/>
      <c r="F364" s="75"/>
      <c r="G364" s="7"/>
      <c r="H364" s="7"/>
      <c r="I364" s="7"/>
      <c r="J364" s="7" t="str">
        <f>IFERROR(LOOKUP($G364,'قائمة اسعار'!A$2:A$5,'قائمة اسعار'!B$2:B$5),"")</f>
        <v/>
      </c>
      <c r="K364" s="7" t="str">
        <f>IFERROR(LOOKUP($G364,'قائمة اسعار'!$A$2:$A$5,'قائمة اسعار'!$E$2:$E$5),"")</f>
        <v/>
      </c>
      <c r="L364" s="76" t="str">
        <f>IFERROR(LOOKUP($G364,'قائمة اسعار'!$A$2:$A$5,'قائمة اسعار'!$D$2:$D$5),"")</f>
        <v/>
      </c>
      <c r="M364" s="7" t="str">
        <f t="shared" si="20"/>
        <v/>
      </c>
      <c r="N364" s="77" t="str">
        <f t="shared" si="21"/>
        <v/>
      </c>
      <c r="O364" s="78"/>
      <c r="P364" s="79"/>
      <c r="Q364" s="77"/>
      <c r="R364" s="77" t="str">
        <f t="shared" si="22"/>
        <v/>
      </c>
      <c r="S364" s="80"/>
    </row>
    <row r="365" spans="1:19" ht="25.5" customHeight="1" x14ac:dyDescent="0.2">
      <c r="A365" s="3" t="str">
        <f>CONCATENATE(COUNTIF($E$156:E365,E365),E365)</f>
        <v>0</v>
      </c>
      <c r="D365" s="99"/>
      <c r="E365" s="100"/>
      <c r="F365" s="101"/>
      <c r="G365" s="102"/>
      <c r="H365" s="102"/>
      <c r="I365" s="102"/>
      <c r="J365" s="102" t="str">
        <f>IFERROR(LOOKUP($G365,'قائمة اسعار'!A$2:A$5,'قائمة اسعار'!B$2:B$5),"")</f>
        <v/>
      </c>
      <c r="K365" s="102" t="str">
        <f>IFERROR(LOOKUP($G365,'قائمة اسعار'!$A$2:$A$5,'قائمة اسعار'!$E$2:$E$5),"")</f>
        <v/>
      </c>
      <c r="L365" s="102" t="str">
        <f>IFERROR(LOOKUP($G365,'قائمة اسعار'!$A$2:$A$5,'قائمة اسعار'!$D$2:$D$5),"")</f>
        <v/>
      </c>
      <c r="M365" s="102" t="str">
        <f t="shared" si="20"/>
        <v/>
      </c>
      <c r="N365" s="103" t="str">
        <f t="shared" si="21"/>
        <v/>
      </c>
      <c r="O365" s="104"/>
      <c r="P365" s="105"/>
      <c r="Q365" s="103"/>
      <c r="R365" s="103" t="str">
        <f t="shared" si="22"/>
        <v/>
      </c>
      <c r="S365" s="106"/>
    </row>
    <row r="366" spans="1:19" ht="25.5" customHeight="1" x14ac:dyDescent="0.2">
      <c r="A366" s="3" t="str">
        <f>CONCATENATE(COUNTIF($E$156:E366,E366),E366)</f>
        <v>0</v>
      </c>
      <c r="D366" s="73"/>
      <c r="E366" s="74"/>
      <c r="F366" s="75"/>
      <c r="G366" s="7"/>
      <c r="H366" s="7"/>
      <c r="I366" s="7"/>
      <c r="J366" s="7" t="str">
        <f>IFERROR(LOOKUP($G366,'قائمة اسعار'!A$2:A$5,'قائمة اسعار'!B$2:B$5),"")</f>
        <v/>
      </c>
      <c r="K366" s="7" t="str">
        <f>IFERROR(LOOKUP($G366,'قائمة اسعار'!$A$2:$A$5,'قائمة اسعار'!$E$2:$E$5),"")</f>
        <v/>
      </c>
      <c r="L366" s="76" t="str">
        <f>IFERROR(LOOKUP($G366,'قائمة اسعار'!$A$2:$A$5,'قائمة اسعار'!$D$2:$D$5),"")</f>
        <v/>
      </c>
      <c r="M366" s="7" t="str">
        <f t="shared" si="20"/>
        <v/>
      </c>
      <c r="N366" s="77" t="str">
        <f t="shared" si="21"/>
        <v/>
      </c>
      <c r="O366" s="78"/>
      <c r="P366" s="79"/>
      <c r="Q366" s="77"/>
      <c r="R366" s="77" t="str">
        <f t="shared" si="22"/>
        <v/>
      </c>
      <c r="S366" s="80"/>
    </row>
    <row r="367" spans="1:19" ht="25.5" customHeight="1" x14ac:dyDescent="0.2">
      <c r="A367" s="3" t="str">
        <f>CONCATENATE(COUNTIF($E$156:E367,E367),E367)</f>
        <v>0</v>
      </c>
      <c r="D367" s="99"/>
      <c r="E367" s="100"/>
      <c r="F367" s="101"/>
      <c r="G367" s="102"/>
      <c r="H367" s="102"/>
      <c r="I367" s="102"/>
      <c r="J367" s="102" t="str">
        <f>IFERROR(LOOKUP($G367,'قائمة اسعار'!A$2:A$5,'قائمة اسعار'!B$2:B$5),"")</f>
        <v/>
      </c>
      <c r="K367" s="102" t="str">
        <f>IFERROR(LOOKUP($G367,'قائمة اسعار'!$A$2:$A$5,'قائمة اسعار'!$E$2:$E$5),"")</f>
        <v/>
      </c>
      <c r="L367" s="102" t="str">
        <f>IFERROR(LOOKUP($G367,'قائمة اسعار'!$A$2:$A$5,'قائمة اسعار'!$D$2:$D$5),"")</f>
        <v/>
      </c>
      <c r="M367" s="102" t="str">
        <f t="shared" si="20"/>
        <v/>
      </c>
      <c r="N367" s="103" t="str">
        <f t="shared" si="21"/>
        <v/>
      </c>
      <c r="O367" s="104"/>
      <c r="P367" s="105"/>
      <c r="Q367" s="103"/>
      <c r="R367" s="103" t="str">
        <f t="shared" si="22"/>
        <v/>
      </c>
      <c r="S367" s="106"/>
    </row>
    <row r="368" spans="1:19" ht="25.5" customHeight="1" x14ac:dyDescent="0.2">
      <c r="A368" s="3" t="str">
        <f>CONCATENATE(COUNTIF($E$156:E368,E368),E368)</f>
        <v>0</v>
      </c>
      <c r="D368" s="73"/>
      <c r="E368" s="74"/>
      <c r="F368" s="75"/>
      <c r="G368" s="7"/>
      <c r="H368" s="7"/>
      <c r="I368" s="7"/>
      <c r="J368" s="7" t="str">
        <f>IFERROR(LOOKUP($G368,'قائمة اسعار'!A$2:A$5,'قائمة اسعار'!B$2:B$5),"")</f>
        <v/>
      </c>
      <c r="K368" s="7" t="str">
        <f>IFERROR(LOOKUP($G368,'قائمة اسعار'!$A$2:$A$5,'قائمة اسعار'!$E$2:$E$5),"")</f>
        <v/>
      </c>
      <c r="L368" s="76" t="str">
        <f>IFERROR(LOOKUP($G368,'قائمة اسعار'!$A$2:$A$5,'قائمة اسعار'!$D$2:$D$5),"")</f>
        <v/>
      </c>
      <c r="M368" s="7" t="str">
        <f t="shared" si="20"/>
        <v/>
      </c>
      <c r="N368" s="77" t="str">
        <f t="shared" si="21"/>
        <v/>
      </c>
      <c r="O368" s="78"/>
      <c r="P368" s="79"/>
      <c r="Q368" s="77"/>
      <c r="R368" s="77" t="str">
        <f t="shared" si="22"/>
        <v/>
      </c>
      <c r="S368" s="80"/>
    </row>
    <row r="369" spans="1:19" ht="25.5" customHeight="1" x14ac:dyDescent="0.2">
      <c r="A369" s="3" t="str">
        <f>CONCATENATE(COUNTIF($E$156:E369,E369),E369)</f>
        <v>0</v>
      </c>
      <c r="D369" s="99"/>
      <c r="E369" s="100"/>
      <c r="F369" s="101"/>
      <c r="G369" s="102"/>
      <c r="H369" s="102"/>
      <c r="I369" s="102"/>
      <c r="J369" s="102" t="str">
        <f>IFERROR(LOOKUP($G369,'قائمة اسعار'!A$2:A$5,'قائمة اسعار'!B$2:B$5),"")</f>
        <v/>
      </c>
      <c r="K369" s="102" t="str">
        <f>IFERROR(LOOKUP($G369,'قائمة اسعار'!$A$2:$A$5,'قائمة اسعار'!$E$2:$E$5),"")</f>
        <v/>
      </c>
      <c r="L369" s="102" t="str">
        <f>IFERROR(LOOKUP($G369,'قائمة اسعار'!$A$2:$A$5,'قائمة اسعار'!$D$2:$D$5),"")</f>
        <v/>
      </c>
      <c r="M369" s="102" t="str">
        <f t="shared" si="20"/>
        <v/>
      </c>
      <c r="N369" s="103" t="str">
        <f t="shared" si="21"/>
        <v/>
      </c>
      <c r="O369" s="104"/>
      <c r="P369" s="105"/>
      <c r="Q369" s="103"/>
      <c r="R369" s="103" t="str">
        <f t="shared" si="22"/>
        <v/>
      </c>
      <c r="S369" s="106"/>
    </row>
    <row r="370" spans="1:19" ht="25.5" customHeight="1" x14ac:dyDescent="0.2">
      <c r="A370" s="3" t="str">
        <f>CONCATENATE(COUNTIF($E$156:E370,E370),E370)</f>
        <v>0</v>
      </c>
      <c r="D370" s="73"/>
      <c r="E370" s="74"/>
      <c r="F370" s="75"/>
      <c r="G370" s="7"/>
      <c r="H370" s="7"/>
      <c r="I370" s="7"/>
      <c r="J370" s="7" t="str">
        <f>IFERROR(LOOKUP($G370,'قائمة اسعار'!A$2:A$5,'قائمة اسعار'!B$2:B$5),"")</f>
        <v/>
      </c>
      <c r="K370" s="7" t="str">
        <f>IFERROR(LOOKUP($G370,'قائمة اسعار'!$A$2:$A$5,'قائمة اسعار'!$E$2:$E$5),"")</f>
        <v/>
      </c>
      <c r="L370" s="76" t="str">
        <f>IFERROR(LOOKUP($G370,'قائمة اسعار'!$A$2:$A$5,'قائمة اسعار'!$D$2:$D$5),"")</f>
        <v/>
      </c>
      <c r="M370" s="7" t="str">
        <f t="shared" si="20"/>
        <v/>
      </c>
      <c r="N370" s="77" t="str">
        <f t="shared" si="21"/>
        <v/>
      </c>
      <c r="O370" s="78"/>
      <c r="P370" s="79"/>
      <c r="Q370" s="77"/>
      <c r="R370" s="77" t="str">
        <f t="shared" si="22"/>
        <v/>
      </c>
      <c r="S370" s="80"/>
    </row>
    <row r="371" spans="1:19" ht="25.5" customHeight="1" x14ac:dyDescent="0.2">
      <c r="A371" s="3" t="str">
        <f>CONCATENATE(COUNTIF($E$156:E371,E371),E371)</f>
        <v>0</v>
      </c>
      <c r="D371" s="99"/>
      <c r="E371" s="100"/>
      <c r="F371" s="101"/>
      <c r="G371" s="102"/>
      <c r="H371" s="102"/>
      <c r="I371" s="102"/>
      <c r="J371" s="102" t="str">
        <f>IFERROR(LOOKUP($G371,'قائمة اسعار'!A$2:A$5,'قائمة اسعار'!B$2:B$5),"")</f>
        <v/>
      </c>
      <c r="K371" s="102" t="str">
        <f>IFERROR(LOOKUP($G371,'قائمة اسعار'!$A$2:$A$5,'قائمة اسعار'!$E$2:$E$5),"")</f>
        <v/>
      </c>
      <c r="L371" s="102" t="str">
        <f>IFERROR(LOOKUP($G371,'قائمة اسعار'!$A$2:$A$5,'قائمة اسعار'!$D$2:$D$5),"")</f>
        <v/>
      </c>
      <c r="M371" s="102" t="str">
        <f t="shared" si="20"/>
        <v/>
      </c>
      <c r="N371" s="103" t="str">
        <f t="shared" si="21"/>
        <v/>
      </c>
      <c r="O371" s="104"/>
      <c r="P371" s="105"/>
      <c r="Q371" s="103"/>
      <c r="R371" s="103" t="str">
        <f t="shared" si="22"/>
        <v/>
      </c>
      <c r="S371" s="106"/>
    </row>
    <row r="372" spans="1:19" ht="25.5" customHeight="1" x14ac:dyDescent="0.2">
      <c r="A372" s="3" t="str">
        <f>CONCATENATE(COUNTIF($E$156:E372,E372),E372)</f>
        <v>0</v>
      </c>
      <c r="D372" s="73"/>
      <c r="E372" s="74"/>
      <c r="F372" s="75"/>
      <c r="G372" s="7"/>
      <c r="H372" s="7"/>
      <c r="I372" s="7"/>
      <c r="J372" s="7" t="str">
        <f>IFERROR(LOOKUP($G372,'قائمة اسعار'!A$2:A$5,'قائمة اسعار'!B$2:B$5),"")</f>
        <v/>
      </c>
      <c r="K372" s="7" t="str">
        <f>IFERROR(LOOKUP($G372,'قائمة اسعار'!$A$2:$A$5,'قائمة اسعار'!$E$2:$E$5),"")</f>
        <v/>
      </c>
      <c r="L372" s="76" t="str">
        <f>IFERROR(LOOKUP($G372,'قائمة اسعار'!$A$2:$A$5,'قائمة اسعار'!$D$2:$D$5),"")</f>
        <v/>
      </c>
      <c r="M372" s="7" t="str">
        <f t="shared" si="20"/>
        <v/>
      </c>
      <c r="N372" s="77" t="str">
        <f t="shared" si="21"/>
        <v/>
      </c>
      <c r="O372" s="78"/>
      <c r="P372" s="79"/>
      <c r="Q372" s="77"/>
      <c r="R372" s="77" t="str">
        <f t="shared" si="22"/>
        <v/>
      </c>
      <c r="S372" s="80"/>
    </row>
    <row r="373" spans="1:19" ht="25.5" customHeight="1" x14ac:dyDescent="0.2">
      <c r="A373" s="3" t="str">
        <f>CONCATENATE(COUNTIF($E$156:E373,E373),E373)</f>
        <v>0</v>
      </c>
      <c r="D373" s="99"/>
      <c r="E373" s="100"/>
      <c r="F373" s="101"/>
      <c r="G373" s="102"/>
      <c r="H373" s="102"/>
      <c r="I373" s="102"/>
      <c r="J373" s="102" t="str">
        <f>IFERROR(LOOKUP($G373,'قائمة اسعار'!A$2:A$5,'قائمة اسعار'!B$2:B$5),"")</f>
        <v/>
      </c>
      <c r="K373" s="102" t="str">
        <f>IFERROR(LOOKUP($G373,'قائمة اسعار'!$A$2:$A$5,'قائمة اسعار'!$E$2:$E$5),"")</f>
        <v/>
      </c>
      <c r="L373" s="102" t="str">
        <f>IFERROR(LOOKUP($G373,'قائمة اسعار'!$A$2:$A$5,'قائمة اسعار'!$D$2:$D$5),"")</f>
        <v/>
      </c>
      <c r="M373" s="102" t="str">
        <f t="shared" si="20"/>
        <v/>
      </c>
      <c r="N373" s="103" t="str">
        <f t="shared" si="21"/>
        <v/>
      </c>
      <c r="O373" s="104"/>
      <c r="P373" s="105"/>
      <c r="Q373" s="103"/>
      <c r="R373" s="103" t="str">
        <f t="shared" si="22"/>
        <v/>
      </c>
      <c r="S373" s="106"/>
    </row>
    <row r="374" spans="1:19" ht="25.5" customHeight="1" x14ac:dyDescent="0.2">
      <c r="A374" s="3" t="str">
        <f>CONCATENATE(COUNTIF($E$156:E374,E374),E374)</f>
        <v>0</v>
      </c>
      <c r="D374" s="73"/>
      <c r="E374" s="74"/>
      <c r="F374" s="75"/>
      <c r="G374" s="7"/>
      <c r="H374" s="7"/>
      <c r="I374" s="7"/>
      <c r="J374" s="7" t="str">
        <f>IFERROR(LOOKUP($G374,'قائمة اسعار'!A$2:A$5,'قائمة اسعار'!B$2:B$5),"")</f>
        <v/>
      </c>
      <c r="K374" s="7" t="str">
        <f>IFERROR(LOOKUP($G374,'قائمة اسعار'!$A$2:$A$5,'قائمة اسعار'!$E$2:$E$5),"")</f>
        <v/>
      </c>
      <c r="L374" s="76" t="str">
        <f>IFERROR(LOOKUP($G374,'قائمة اسعار'!$A$2:$A$5,'قائمة اسعار'!$D$2:$D$5),"")</f>
        <v/>
      </c>
      <c r="M374" s="7" t="str">
        <f t="shared" si="20"/>
        <v/>
      </c>
      <c r="N374" s="77" t="str">
        <f t="shared" si="21"/>
        <v/>
      </c>
      <c r="O374" s="78"/>
      <c r="P374" s="79"/>
      <c r="Q374" s="77"/>
      <c r="R374" s="77" t="str">
        <f t="shared" si="22"/>
        <v/>
      </c>
      <c r="S374" s="80"/>
    </row>
    <row r="375" spans="1:19" ht="25.5" customHeight="1" x14ac:dyDescent="0.2">
      <c r="A375" s="3" t="str">
        <f>CONCATENATE(COUNTIF($E$156:E375,E375),E375)</f>
        <v>0</v>
      </c>
      <c r="D375" s="99"/>
      <c r="E375" s="100"/>
      <c r="F375" s="101"/>
      <c r="G375" s="102"/>
      <c r="H375" s="102"/>
      <c r="I375" s="102"/>
      <c r="J375" s="102" t="str">
        <f>IFERROR(LOOKUP($G375,'قائمة اسعار'!A$2:A$5,'قائمة اسعار'!B$2:B$5),"")</f>
        <v/>
      </c>
      <c r="K375" s="102" t="str">
        <f>IFERROR(LOOKUP($G375,'قائمة اسعار'!$A$2:$A$5,'قائمة اسعار'!$E$2:$E$5),"")</f>
        <v/>
      </c>
      <c r="L375" s="102" t="str">
        <f>IFERROR(LOOKUP($G375,'قائمة اسعار'!$A$2:$A$5,'قائمة اسعار'!$D$2:$D$5),"")</f>
        <v/>
      </c>
      <c r="M375" s="102" t="str">
        <f t="shared" si="20"/>
        <v/>
      </c>
      <c r="N375" s="103" t="str">
        <f t="shared" si="21"/>
        <v/>
      </c>
      <c r="O375" s="104"/>
      <c r="P375" s="105"/>
      <c r="Q375" s="103"/>
      <c r="R375" s="103" t="str">
        <f t="shared" si="22"/>
        <v/>
      </c>
      <c r="S375" s="106"/>
    </row>
    <row r="376" spans="1:19" ht="25.5" customHeight="1" x14ac:dyDescent="0.2">
      <c r="A376" s="3" t="str">
        <f>CONCATENATE(COUNTIF($E$156:E376,E376),E376)</f>
        <v>0</v>
      </c>
      <c r="D376" s="73"/>
      <c r="E376" s="74"/>
      <c r="F376" s="75"/>
      <c r="G376" s="7"/>
      <c r="H376" s="7"/>
      <c r="I376" s="7"/>
      <c r="J376" s="7" t="str">
        <f>IFERROR(LOOKUP($G376,'قائمة اسعار'!A$2:A$5,'قائمة اسعار'!B$2:B$5),"")</f>
        <v/>
      </c>
      <c r="K376" s="7" t="str">
        <f>IFERROR(LOOKUP($G376,'قائمة اسعار'!$A$2:$A$5,'قائمة اسعار'!$E$2:$E$5),"")</f>
        <v/>
      </c>
      <c r="L376" s="76" t="str">
        <f>IFERROR(LOOKUP($G376,'قائمة اسعار'!$A$2:$A$5,'قائمة اسعار'!$D$2:$D$5),"")</f>
        <v/>
      </c>
      <c r="M376" s="7" t="str">
        <f t="shared" si="20"/>
        <v/>
      </c>
      <c r="N376" s="77" t="str">
        <f t="shared" si="21"/>
        <v/>
      </c>
      <c r="O376" s="78"/>
      <c r="P376" s="79"/>
      <c r="Q376" s="77"/>
      <c r="R376" s="77" t="str">
        <f t="shared" si="22"/>
        <v/>
      </c>
      <c r="S376" s="80"/>
    </row>
    <row r="377" spans="1:19" ht="25.5" customHeight="1" x14ac:dyDescent="0.2">
      <c r="A377" s="3" t="str">
        <f>CONCATENATE(COUNTIF($E$156:E377,E377),E377)</f>
        <v>0</v>
      </c>
      <c r="D377" s="99"/>
      <c r="E377" s="100"/>
      <c r="F377" s="101"/>
      <c r="G377" s="102"/>
      <c r="H377" s="102"/>
      <c r="I377" s="102"/>
      <c r="J377" s="102" t="str">
        <f>IFERROR(LOOKUP($G377,'قائمة اسعار'!A$2:A$5,'قائمة اسعار'!B$2:B$5),"")</f>
        <v/>
      </c>
      <c r="K377" s="102" t="str">
        <f>IFERROR(LOOKUP($G377,'قائمة اسعار'!$A$2:$A$5,'قائمة اسعار'!$E$2:$E$5),"")</f>
        <v/>
      </c>
      <c r="L377" s="102" t="str">
        <f>IFERROR(LOOKUP($G377,'قائمة اسعار'!$A$2:$A$5,'قائمة اسعار'!$D$2:$D$5),"")</f>
        <v/>
      </c>
      <c r="M377" s="102" t="str">
        <f t="shared" si="20"/>
        <v/>
      </c>
      <c r="N377" s="103" t="str">
        <f t="shared" si="21"/>
        <v/>
      </c>
      <c r="O377" s="104"/>
      <c r="P377" s="105"/>
      <c r="Q377" s="103"/>
      <c r="R377" s="103" t="str">
        <f t="shared" si="22"/>
        <v/>
      </c>
      <c r="S377" s="106"/>
    </row>
    <row r="378" spans="1:19" ht="25.5" customHeight="1" x14ac:dyDescent="0.2">
      <c r="A378" s="3" t="str">
        <f>CONCATENATE(COUNTIF($E$156:E378,E378),E378)</f>
        <v>0</v>
      </c>
      <c r="D378" s="73"/>
      <c r="E378" s="74"/>
      <c r="F378" s="75"/>
      <c r="G378" s="7"/>
      <c r="H378" s="7"/>
      <c r="I378" s="7"/>
      <c r="J378" s="7" t="str">
        <f>IFERROR(LOOKUP($G378,'قائمة اسعار'!A$2:A$5,'قائمة اسعار'!B$2:B$5),"")</f>
        <v/>
      </c>
      <c r="K378" s="7" t="str">
        <f>IFERROR(LOOKUP($G378,'قائمة اسعار'!$A$2:$A$5,'قائمة اسعار'!$E$2:$E$5),"")</f>
        <v/>
      </c>
      <c r="L378" s="76" t="str">
        <f>IFERROR(LOOKUP($G378,'قائمة اسعار'!$A$2:$A$5,'قائمة اسعار'!$D$2:$D$5),"")</f>
        <v/>
      </c>
      <c r="M378" s="7" t="str">
        <f t="shared" si="20"/>
        <v/>
      </c>
      <c r="N378" s="77" t="str">
        <f t="shared" si="21"/>
        <v/>
      </c>
      <c r="O378" s="78"/>
      <c r="P378" s="79"/>
      <c r="Q378" s="77"/>
      <c r="R378" s="77" t="str">
        <f t="shared" si="22"/>
        <v/>
      </c>
      <c r="S378" s="80"/>
    </row>
    <row r="379" spans="1:19" ht="25.5" customHeight="1" x14ac:dyDescent="0.2">
      <c r="A379" s="3" t="str">
        <f>CONCATENATE(COUNTIF($E$156:E379,E379),E379)</f>
        <v>0</v>
      </c>
      <c r="D379" s="99"/>
      <c r="E379" s="100"/>
      <c r="F379" s="101"/>
      <c r="G379" s="102"/>
      <c r="H379" s="102"/>
      <c r="I379" s="102"/>
      <c r="J379" s="102" t="str">
        <f>IFERROR(LOOKUP($G379,'قائمة اسعار'!A$2:A$5,'قائمة اسعار'!B$2:B$5),"")</f>
        <v/>
      </c>
      <c r="K379" s="102" t="str">
        <f>IFERROR(LOOKUP($G379,'قائمة اسعار'!$A$2:$A$5,'قائمة اسعار'!$E$2:$E$5),"")</f>
        <v/>
      </c>
      <c r="L379" s="102" t="str">
        <f>IFERROR(LOOKUP($G379,'قائمة اسعار'!$A$2:$A$5,'قائمة اسعار'!$D$2:$D$5),"")</f>
        <v/>
      </c>
      <c r="M379" s="102" t="str">
        <f t="shared" si="20"/>
        <v/>
      </c>
      <c r="N379" s="103" t="str">
        <f t="shared" si="21"/>
        <v/>
      </c>
      <c r="O379" s="104"/>
      <c r="P379" s="105"/>
      <c r="Q379" s="103"/>
      <c r="R379" s="103" t="str">
        <f t="shared" si="22"/>
        <v/>
      </c>
      <c r="S379" s="106"/>
    </row>
    <row r="380" spans="1:19" ht="25.5" customHeight="1" x14ac:dyDescent="0.2">
      <c r="A380" s="3" t="str">
        <f>CONCATENATE(COUNTIF($E$156:E380,E380),E380)</f>
        <v>0</v>
      </c>
      <c r="D380" s="73"/>
      <c r="E380" s="74"/>
      <c r="F380" s="75"/>
      <c r="G380" s="7"/>
      <c r="H380" s="7"/>
      <c r="I380" s="7"/>
      <c r="J380" s="7" t="str">
        <f>IFERROR(LOOKUP($G380,'قائمة اسعار'!A$2:A$5,'قائمة اسعار'!B$2:B$5),"")</f>
        <v/>
      </c>
      <c r="K380" s="7" t="str">
        <f>IFERROR(LOOKUP($G380,'قائمة اسعار'!$A$2:$A$5,'قائمة اسعار'!$E$2:$E$5),"")</f>
        <v/>
      </c>
      <c r="L380" s="76" t="str">
        <f>IFERROR(LOOKUP($G380,'قائمة اسعار'!$A$2:$A$5,'قائمة اسعار'!$D$2:$D$5),"")</f>
        <v/>
      </c>
      <c r="M380" s="7" t="str">
        <f t="shared" si="20"/>
        <v/>
      </c>
      <c r="N380" s="77" t="str">
        <f t="shared" si="21"/>
        <v/>
      </c>
      <c r="O380" s="78"/>
      <c r="P380" s="79"/>
      <c r="Q380" s="77"/>
      <c r="R380" s="77" t="str">
        <f t="shared" si="22"/>
        <v/>
      </c>
      <c r="S380" s="80"/>
    </row>
    <row r="381" spans="1:19" ht="25.5" customHeight="1" x14ac:dyDescent="0.2">
      <c r="A381" s="3" t="str">
        <f>CONCATENATE(COUNTIF($E$156:E381,E381),E381)</f>
        <v>0</v>
      </c>
      <c r="D381" s="99"/>
      <c r="E381" s="100"/>
      <c r="F381" s="101"/>
      <c r="G381" s="102"/>
      <c r="H381" s="102"/>
      <c r="I381" s="102"/>
      <c r="J381" s="102" t="str">
        <f>IFERROR(LOOKUP($G381,'قائمة اسعار'!A$2:A$5,'قائمة اسعار'!B$2:B$5),"")</f>
        <v/>
      </c>
      <c r="K381" s="102" t="str">
        <f>IFERROR(LOOKUP($G381,'قائمة اسعار'!$A$2:$A$5,'قائمة اسعار'!$E$2:$E$5),"")</f>
        <v/>
      </c>
      <c r="L381" s="102" t="str">
        <f>IFERROR(LOOKUP($G381,'قائمة اسعار'!$A$2:$A$5,'قائمة اسعار'!$D$2:$D$5),"")</f>
        <v/>
      </c>
      <c r="M381" s="102" t="str">
        <f t="shared" si="20"/>
        <v/>
      </c>
      <c r="N381" s="103" t="str">
        <f t="shared" si="21"/>
        <v/>
      </c>
      <c r="O381" s="104"/>
      <c r="P381" s="105"/>
      <c r="Q381" s="103"/>
      <c r="R381" s="103" t="str">
        <f t="shared" si="22"/>
        <v/>
      </c>
      <c r="S381" s="106"/>
    </row>
    <row r="382" spans="1:19" ht="25.5" customHeight="1" x14ac:dyDescent="0.2">
      <c r="A382" s="3" t="str">
        <f>CONCATENATE(COUNTIF($E$156:E382,E382),E382)</f>
        <v>0</v>
      </c>
      <c r="D382" s="73"/>
      <c r="E382" s="74"/>
      <c r="F382" s="75"/>
      <c r="G382" s="7"/>
      <c r="H382" s="7"/>
      <c r="I382" s="7"/>
      <c r="J382" s="7" t="str">
        <f>IFERROR(LOOKUP($G382,'قائمة اسعار'!A$2:A$5,'قائمة اسعار'!B$2:B$5),"")</f>
        <v/>
      </c>
      <c r="K382" s="7" t="str">
        <f>IFERROR(LOOKUP($G382,'قائمة اسعار'!$A$2:$A$5,'قائمة اسعار'!$E$2:$E$5),"")</f>
        <v/>
      </c>
      <c r="L382" s="76" t="str">
        <f>IFERROR(LOOKUP($G382,'قائمة اسعار'!$A$2:$A$5,'قائمة اسعار'!$D$2:$D$5),"")</f>
        <v/>
      </c>
      <c r="M382" s="7" t="str">
        <f t="shared" si="20"/>
        <v/>
      </c>
      <c r="N382" s="77" t="str">
        <f t="shared" si="21"/>
        <v/>
      </c>
      <c r="O382" s="78"/>
      <c r="P382" s="79"/>
      <c r="Q382" s="77"/>
      <c r="R382" s="77" t="str">
        <f t="shared" si="22"/>
        <v/>
      </c>
      <c r="S382" s="80"/>
    </row>
    <row r="383" spans="1:19" ht="25.5" customHeight="1" x14ac:dyDescent="0.2">
      <c r="A383" s="3" t="str">
        <f>CONCATENATE(COUNTIF($E$156:E383,E383),E383)</f>
        <v>0</v>
      </c>
      <c r="D383" s="99"/>
      <c r="E383" s="100"/>
      <c r="F383" s="101"/>
      <c r="G383" s="102"/>
      <c r="H383" s="102"/>
      <c r="I383" s="102"/>
      <c r="J383" s="102" t="str">
        <f>IFERROR(LOOKUP($G383,'قائمة اسعار'!A$2:A$5,'قائمة اسعار'!B$2:B$5),"")</f>
        <v/>
      </c>
      <c r="K383" s="102" t="str">
        <f>IFERROR(LOOKUP($G383,'قائمة اسعار'!$A$2:$A$5,'قائمة اسعار'!$E$2:$E$5),"")</f>
        <v/>
      </c>
      <c r="L383" s="102" t="str">
        <f>IFERROR(LOOKUP($G383,'قائمة اسعار'!$A$2:$A$5,'قائمة اسعار'!$D$2:$D$5),"")</f>
        <v/>
      </c>
      <c r="M383" s="102" t="str">
        <f t="shared" si="20"/>
        <v/>
      </c>
      <c r="N383" s="103" t="str">
        <f t="shared" si="21"/>
        <v/>
      </c>
      <c r="O383" s="104"/>
      <c r="P383" s="105"/>
      <c r="Q383" s="103"/>
      <c r="R383" s="103" t="str">
        <f t="shared" si="22"/>
        <v/>
      </c>
      <c r="S383" s="106"/>
    </row>
    <row r="384" spans="1:19" ht="25.5" customHeight="1" x14ac:dyDescent="0.2">
      <c r="A384" s="3" t="str">
        <f>CONCATENATE(COUNTIF($E$156:E384,E384),E384)</f>
        <v>0</v>
      </c>
      <c r="D384" s="73"/>
      <c r="E384" s="74"/>
      <c r="F384" s="75"/>
      <c r="G384" s="7"/>
      <c r="H384" s="7"/>
      <c r="I384" s="7"/>
      <c r="J384" s="7" t="str">
        <f>IFERROR(LOOKUP($G384,'قائمة اسعار'!A$2:A$5,'قائمة اسعار'!B$2:B$5),"")</f>
        <v/>
      </c>
      <c r="K384" s="7" t="str">
        <f>IFERROR(LOOKUP($G384,'قائمة اسعار'!$A$2:$A$5,'قائمة اسعار'!$E$2:$E$5),"")</f>
        <v/>
      </c>
      <c r="L384" s="76" t="str">
        <f>IFERROR(LOOKUP($G384,'قائمة اسعار'!$A$2:$A$5,'قائمة اسعار'!$D$2:$D$5),"")</f>
        <v/>
      </c>
      <c r="M384" s="7" t="str">
        <f t="shared" si="20"/>
        <v/>
      </c>
      <c r="N384" s="77" t="str">
        <f t="shared" si="21"/>
        <v/>
      </c>
      <c r="O384" s="78"/>
      <c r="P384" s="79"/>
      <c r="Q384" s="77"/>
      <c r="R384" s="77" t="str">
        <f t="shared" si="22"/>
        <v/>
      </c>
      <c r="S384" s="80"/>
    </row>
    <row r="385" spans="1:19" ht="25.5" customHeight="1" x14ac:dyDescent="0.2">
      <c r="A385" s="3" t="str">
        <f>CONCATENATE(COUNTIF($E$156:E385,E385),E385)</f>
        <v>0</v>
      </c>
      <c r="D385" s="99"/>
      <c r="E385" s="100"/>
      <c r="F385" s="101"/>
      <c r="G385" s="102"/>
      <c r="H385" s="102"/>
      <c r="I385" s="102"/>
      <c r="J385" s="102" t="str">
        <f>IFERROR(LOOKUP($G385,'قائمة اسعار'!A$2:A$5,'قائمة اسعار'!B$2:B$5),"")</f>
        <v/>
      </c>
      <c r="K385" s="102" t="str">
        <f>IFERROR(LOOKUP($G385,'قائمة اسعار'!$A$2:$A$5,'قائمة اسعار'!$E$2:$E$5),"")</f>
        <v/>
      </c>
      <c r="L385" s="102" t="str">
        <f>IFERROR(LOOKUP($G385,'قائمة اسعار'!$A$2:$A$5,'قائمة اسعار'!$D$2:$D$5),"")</f>
        <v/>
      </c>
      <c r="M385" s="102" t="str">
        <f t="shared" si="20"/>
        <v/>
      </c>
      <c r="N385" s="103" t="str">
        <f t="shared" si="21"/>
        <v/>
      </c>
      <c r="O385" s="104"/>
      <c r="P385" s="105"/>
      <c r="Q385" s="103"/>
      <c r="R385" s="103" t="str">
        <f t="shared" si="22"/>
        <v/>
      </c>
      <c r="S385" s="106"/>
    </row>
    <row r="386" spans="1:19" ht="25.5" customHeight="1" x14ac:dyDescent="0.2">
      <c r="A386" s="3" t="str">
        <f>CONCATENATE(COUNTIF($E$156:E386,E386),E386)</f>
        <v>0</v>
      </c>
      <c r="D386" s="73"/>
      <c r="E386" s="74"/>
      <c r="F386" s="75"/>
      <c r="G386" s="7"/>
      <c r="H386" s="7"/>
      <c r="I386" s="7"/>
      <c r="J386" s="7" t="str">
        <f>IFERROR(LOOKUP($G386,'قائمة اسعار'!A$2:A$5,'قائمة اسعار'!B$2:B$5),"")</f>
        <v/>
      </c>
      <c r="K386" s="7" t="str">
        <f>IFERROR(LOOKUP($G386,'قائمة اسعار'!$A$2:$A$5,'قائمة اسعار'!$E$2:$E$5),"")</f>
        <v/>
      </c>
      <c r="L386" s="76" t="str">
        <f>IFERROR(LOOKUP($G386,'قائمة اسعار'!$A$2:$A$5,'قائمة اسعار'!$D$2:$D$5),"")</f>
        <v/>
      </c>
      <c r="M386" s="7" t="str">
        <f t="shared" si="20"/>
        <v/>
      </c>
      <c r="N386" s="77" t="str">
        <f t="shared" si="21"/>
        <v/>
      </c>
      <c r="O386" s="78"/>
      <c r="P386" s="79"/>
      <c r="Q386" s="77"/>
      <c r="R386" s="77" t="str">
        <f t="shared" si="22"/>
        <v/>
      </c>
      <c r="S386" s="80"/>
    </row>
    <row r="387" spans="1:19" ht="25.5" customHeight="1" x14ac:dyDescent="0.2">
      <c r="A387" s="3" t="str">
        <f>CONCATENATE(COUNTIF($E$156:E387,E387),E387)</f>
        <v>0</v>
      </c>
      <c r="D387" s="99"/>
      <c r="E387" s="100"/>
      <c r="F387" s="101"/>
      <c r="G387" s="102"/>
      <c r="H387" s="102"/>
      <c r="I387" s="102"/>
      <c r="J387" s="102" t="str">
        <f>IFERROR(LOOKUP($G387,'قائمة اسعار'!A$2:A$5,'قائمة اسعار'!B$2:B$5),"")</f>
        <v/>
      </c>
      <c r="K387" s="102" t="str">
        <f>IFERROR(LOOKUP($G387,'قائمة اسعار'!$A$2:$A$5,'قائمة اسعار'!$E$2:$E$5),"")</f>
        <v/>
      </c>
      <c r="L387" s="102" t="str">
        <f>IFERROR(LOOKUP($G387,'قائمة اسعار'!$A$2:$A$5,'قائمة اسعار'!$D$2:$D$5),"")</f>
        <v/>
      </c>
      <c r="M387" s="102" t="str">
        <f t="shared" si="20"/>
        <v/>
      </c>
      <c r="N387" s="103" t="str">
        <f t="shared" si="21"/>
        <v/>
      </c>
      <c r="O387" s="104"/>
      <c r="P387" s="105"/>
      <c r="Q387" s="103"/>
      <c r="R387" s="103" t="str">
        <f t="shared" si="22"/>
        <v/>
      </c>
      <c r="S387" s="106"/>
    </row>
    <row r="388" spans="1:19" ht="25.5" customHeight="1" x14ac:dyDescent="0.2">
      <c r="A388" s="3" t="str">
        <f>CONCATENATE(COUNTIF($E$156:E388,E388),E388)</f>
        <v>0</v>
      </c>
      <c r="D388" s="73"/>
      <c r="E388" s="74"/>
      <c r="F388" s="75"/>
      <c r="G388" s="7"/>
      <c r="H388" s="7"/>
      <c r="I388" s="7"/>
      <c r="J388" s="7" t="str">
        <f>IFERROR(LOOKUP($G388,'قائمة اسعار'!A$2:A$5,'قائمة اسعار'!B$2:B$5),"")</f>
        <v/>
      </c>
      <c r="K388" s="7" t="str">
        <f>IFERROR(LOOKUP($G388,'قائمة اسعار'!$A$2:$A$5,'قائمة اسعار'!$E$2:$E$5),"")</f>
        <v/>
      </c>
      <c r="L388" s="76" t="str">
        <f>IFERROR(LOOKUP($G388,'قائمة اسعار'!$A$2:$A$5,'قائمة اسعار'!$D$2:$D$5),"")</f>
        <v/>
      </c>
      <c r="M388" s="7" t="str">
        <f t="shared" ref="M388:M451" si="23">IFERROR($H388*$L388,"")</f>
        <v/>
      </c>
      <c r="N388" s="77" t="str">
        <f t="shared" ref="N388:N451" si="24">IFERROR(($M388-15%*$M388)-5%*($M388-15%*$M388),"")</f>
        <v/>
      </c>
      <c r="O388" s="78"/>
      <c r="P388" s="79"/>
      <c r="Q388" s="77"/>
      <c r="R388" s="77" t="str">
        <f t="shared" ref="R388:R451" si="25">IFERROR($N388-$P388-$Q388,"")</f>
        <v/>
      </c>
      <c r="S388" s="80"/>
    </row>
    <row r="389" spans="1:19" ht="25.5" customHeight="1" x14ac:dyDescent="0.2">
      <c r="A389" s="3" t="str">
        <f>CONCATENATE(COUNTIF($E$156:E389,E389),E389)</f>
        <v>0</v>
      </c>
      <c r="D389" s="99"/>
      <c r="E389" s="100"/>
      <c r="F389" s="101"/>
      <c r="G389" s="102"/>
      <c r="H389" s="102"/>
      <c r="I389" s="102"/>
      <c r="J389" s="102" t="str">
        <f>IFERROR(LOOKUP($G389,'قائمة اسعار'!A$2:A$5,'قائمة اسعار'!B$2:B$5),"")</f>
        <v/>
      </c>
      <c r="K389" s="102" t="str">
        <f>IFERROR(LOOKUP($G389,'قائمة اسعار'!$A$2:$A$5,'قائمة اسعار'!$E$2:$E$5),"")</f>
        <v/>
      </c>
      <c r="L389" s="102" t="str">
        <f>IFERROR(LOOKUP($G389,'قائمة اسعار'!$A$2:$A$5,'قائمة اسعار'!$D$2:$D$5),"")</f>
        <v/>
      </c>
      <c r="M389" s="102" t="str">
        <f t="shared" si="23"/>
        <v/>
      </c>
      <c r="N389" s="103" t="str">
        <f t="shared" si="24"/>
        <v/>
      </c>
      <c r="O389" s="104"/>
      <c r="P389" s="105"/>
      <c r="Q389" s="103"/>
      <c r="R389" s="103" t="str">
        <f t="shared" si="25"/>
        <v/>
      </c>
      <c r="S389" s="106"/>
    </row>
    <row r="390" spans="1:19" ht="25.5" customHeight="1" x14ac:dyDescent="0.2">
      <c r="A390" s="3" t="str">
        <f>CONCATENATE(COUNTIF($E$156:E390,E390),E390)</f>
        <v>0</v>
      </c>
      <c r="D390" s="73"/>
      <c r="E390" s="74"/>
      <c r="F390" s="75"/>
      <c r="G390" s="7"/>
      <c r="H390" s="7"/>
      <c r="I390" s="7"/>
      <c r="J390" s="7" t="str">
        <f>IFERROR(LOOKUP($G390,'قائمة اسعار'!A$2:A$5,'قائمة اسعار'!B$2:B$5),"")</f>
        <v/>
      </c>
      <c r="K390" s="7" t="str">
        <f>IFERROR(LOOKUP($G390,'قائمة اسعار'!$A$2:$A$5,'قائمة اسعار'!$E$2:$E$5),"")</f>
        <v/>
      </c>
      <c r="L390" s="76" t="str">
        <f>IFERROR(LOOKUP($G390,'قائمة اسعار'!$A$2:$A$5,'قائمة اسعار'!$D$2:$D$5),"")</f>
        <v/>
      </c>
      <c r="M390" s="7" t="str">
        <f t="shared" si="23"/>
        <v/>
      </c>
      <c r="N390" s="77" t="str">
        <f t="shared" si="24"/>
        <v/>
      </c>
      <c r="O390" s="78"/>
      <c r="P390" s="79"/>
      <c r="Q390" s="77"/>
      <c r="R390" s="77" t="str">
        <f t="shared" si="25"/>
        <v/>
      </c>
      <c r="S390" s="80"/>
    </row>
    <row r="391" spans="1:19" ht="25.5" customHeight="1" x14ac:dyDescent="0.2">
      <c r="A391" s="3" t="str">
        <f>CONCATENATE(COUNTIF($E$156:E391,E391),E391)</f>
        <v>0</v>
      </c>
      <c r="D391" s="99"/>
      <c r="E391" s="100"/>
      <c r="F391" s="101"/>
      <c r="G391" s="102"/>
      <c r="H391" s="102"/>
      <c r="I391" s="102"/>
      <c r="J391" s="102" t="str">
        <f>IFERROR(LOOKUP($G391,'قائمة اسعار'!A$2:A$5,'قائمة اسعار'!B$2:B$5),"")</f>
        <v/>
      </c>
      <c r="K391" s="102" t="str">
        <f>IFERROR(LOOKUP($G391,'قائمة اسعار'!$A$2:$A$5,'قائمة اسعار'!$E$2:$E$5),"")</f>
        <v/>
      </c>
      <c r="L391" s="102" t="str">
        <f>IFERROR(LOOKUP($G391,'قائمة اسعار'!$A$2:$A$5,'قائمة اسعار'!$D$2:$D$5),"")</f>
        <v/>
      </c>
      <c r="M391" s="102" t="str">
        <f t="shared" si="23"/>
        <v/>
      </c>
      <c r="N391" s="103" t="str">
        <f t="shared" si="24"/>
        <v/>
      </c>
      <c r="O391" s="104"/>
      <c r="P391" s="105"/>
      <c r="Q391" s="103"/>
      <c r="R391" s="103" t="str">
        <f t="shared" si="25"/>
        <v/>
      </c>
      <c r="S391" s="106"/>
    </row>
    <row r="392" spans="1:19" ht="25.5" customHeight="1" x14ac:dyDescent="0.2">
      <c r="A392" s="3" t="str">
        <f>CONCATENATE(COUNTIF($E$156:E392,E392),E392)</f>
        <v>0</v>
      </c>
      <c r="D392" s="73"/>
      <c r="E392" s="74"/>
      <c r="F392" s="75"/>
      <c r="G392" s="7"/>
      <c r="H392" s="7"/>
      <c r="I392" s="7"/>
      <c r="J392" s="7" t="str">
        <f>IFERROR(LOOKUP($G392,'قائمة اسعار'!A$2:A$5,'قائمة اسعار'!B$2:B$5),"")</f>
        <v/>
      </c>
      <c r="K392" s="7" t="str">
        <f>IFERROR(LOOKUP($G392,'قائمة اسعار'!$A$2:$A$5,'قائمة اسعار'!$E$2:$E$5),"")</f>
        <v/>
      </c>
      <c r="L392" s="76" t="str">
        <f>IFERROR(LOOKUP($G392,'قائمة اسعار'!$A$2:$A$5,'قائمة اسعار'!$D$2:$D$5),"")</f>
        <v/>
      </c>
      <c r="M392" s="7" t="str">
        <f t="shared" si="23"/>
        <v/>
      </c>
      <c r="N392" s="77" t="str">
        <f t="shared" si="24"/>
        <v/>
      </c>
      <c r="O392" s="78"/>
      <c r="P392" s="79"/>
      <c r="Q392" s="77"/>
      <c r="R392" s="77" t="str">
        <f t="shared" si="25"/>
        <v/>
      </c>
      <c r="S392" s="80"/>
    </row>
    <row r="393" spans="1:19" ht="25.5" customHeight="1" x14ac:dyDescent="0.2">
      <c r="A393" s="3" t="str">
        <f>CONCATENATE(COUNTIF($E$156:E393,E393),E393)</f>
        <v>0</v>
      </c>
      <c r="D393" s="99"/>
      <c r="E393" s="100"/>
      <c r="F393" s="101"/>
      <c r="G393" s="102"/>
      <c r="H393" s="102"/>
      <c r="I393" s="102"/>
      <c r="J393" s="102" t="str">
        <f>IFERROR(LOOKUP($G393,'قائمة اسعار'!A$2:A$5,'قائمة اسعار'!B$2:B$5),"")</f>
        <v/>
      </c>
      <c r="K393" s="102" t="str">
        <f>IFERROR(LOOKUP($G393,'قائمة اسعار'!$A$2:$A$5,'قائمة اسعار'!$E$2:$E$5),"")</f>
        <v/>
      </c>
      <c r="L393" s="102" t="str">
        <f>IFERROR(LOOKUP($G393,'قائمة اسعار'!$A$2:$A$5,'قائمة اسعار'!$D$2:$D$5),"")</f>
        <v/>
      </c>
      <c r="M393" s="102" t="str">
        <f t="shared" si="23"/>
        <v/>
      </c>
      <c r="N393" s="103" t="str">
        <f t="shared" si="24"/>
        <v/>
      </c>
      <c r="O393" s="104"/>
      <c r="P393" s="105"/>
      <c r="Q393" s="103"/>
      <c r="R393" s="103" t="str">
        <f t="shared" si="25"/>
        <v/>
      </c>
      <c r="S393" s="106"/>
    </row>
    <row r="394" spans="1:19" ht="25.5" customHeight="1" x14ac:dyDescent="0.2">
      <c r="A394" s="3" t="str">
        <f>CONCATENATE(COUNTIF($E$156:E394,E394),E394)</f>
        <v>0</v>
      </c>
      <c r="D394" s="73"/>
      <c r="E394" s="74"/>
      <c r="F394" s="75"/>
      <c r="G394" s="7"/>
      <c r="H394" s="7"/>
      <c r="I394" s="7"/>
      <c r="J394" s="7" t="str">
        <f>IFERROR(LOOKUP($G394,'قائمة اسعار'!A$2:A$5,'قائمة اسعار'!B$2:B$5),"")</f>
        <v/>
      </c>
      <c r="K394" s="7" t="str">
        <f>IFERROR(LOOKUP($G394,'قائمة اسعار'!$A$2:$A$5,'قائمة اسعار'!$E$2:$E$5),"")</f>
        <v/>
      </c>
      <c r="L394" s="76" t="str">
        <f>IFERROR(LOOKUP($G394,'قائمة اسعار'!$A$2:$A$5,'قائمة اسعار'!$D$2:$D$5),"")</f>
        <v/>
      </c>
      <c r="M394" s="7" t="str">
        <f t="shared" si="23"/>
        <v/>
      </c>
      <c r="N394" s="77" t="str">
        <f t="shared" si="24"/>
        <v/>
      </c>
      <c r="O394" s="78"/>
      <c r="P394" s="79"/>
      <c r="Q394" s="77"/>
      <c r="R394" s="77" t="str">
        <f t="shared" si="25"/>
        <v/>
      </c>
      <c r="S394" s="80"/>
    </row>
    <row r="395" spans="1:19" ht="25.5" customHeight="1" x14ac:dyDescent="0.2">
      <c r="A395" s="3" t="str">
        <f>CONCATENATE(COUNTIF($E$156:E395,E395),E395)</f>
        <v>0</v>
      </c>
      <c r="D395" s="99"/>
      <c r="E395" s="100"/>
      <c r="F395" s="101"/>
      <c r="G395" s="102"/>
      <c r="H395" s="102"/>
      <c r="I395" s="102"/>
      <c r="J395" s="102" t="str">
        <f>IFERROR(LOOKUP($G395,'قائمة اسعار'!A$2:A$5,'قائمة اسعار'!B$2:B$5),"")</f>
        <v/>
      </c>
      <c r="K395" s="102" t="str">
        <f>IFERROR(LOOKUP($G395,'قائمة اسعار'!$A$2:$A$5,'قائمة اسعار'!$E$2:$E$5),"")</f>
        <v/>
      </c>
      <c r="L395" s="102" t="str">
        <f>IFERROR(LOOKUP($G395,'قائمة اسعار'!$A$2:$A$5,'قائمة اسعار'!$D$2:$D$5),"")</f>
        <v/>
      </c>
      <c r="M395" s="102" t="str">
        <f t="shared" si="23"/>
        <v/>
      </c>
      <c r="N395" s="103" t="str">
        <f t="shared" si="24"/>
        <v/>
      </c>
      <c r="O395" s="104"/>
      <c r="P395" s="105"/>
      <c r="Q395" s="103"/>
      <c r="R395" s="103" t="str">
        <f t="shared" si="25"/>
        <v/>
      </c>
      <c r="S395" s="106"/>
    </row>
    <row r="396" spans="1:19" ht="25.5" customHeight="1" x14ac:dyDescent="0.2">
      <c r="A396" s="3" t="str">
        <f>CONCATENATE(COUNTIF($E$156:E396,E396),E396)</f>
        <v>0</v>
      </c>
      <c r="D396" s="73"/>
      <c r="E396" s="74"/>
      <c r="F396" s="75"/>
      <c r="G396" s="7"/>
      <c r="H396" s="7"/>
      <c r="I396" s="7"/>
      <c r="J396" s="7" t="str">
        <f>IFERROR(LOOKUP($G396,'قائمة اسعار'!A$2:A$5,'قائمة اسعار'!B$2:B$5),"")</f>
        <v/>
      </c>
      <c r="K396" s="7" t="str">
        <f>IFERROR(LOOKUP($G396,'قائمة اسعار'!$A$2:$A$5,'قائمة اسعار'!$E$2:$E$5),"")</f>
        <v/>
      </c>
      <c r="L396" s="76" t="str">
        <f>IFERROR(LOOKUP($G396,'قائمة اسعار'!$A$2:$A$5,'قائمة اسعار'!$D$2:$D$5),"")</f>
        <v/>
      </c>
      <c r="M396" s="7" t="str">
        <f t="shared" si="23"/>
        <v/>
      </c>
      <c r="N396" s="77" t="str">
        <f t="shared" si="24"/>
        <v/>
      </c>
      <c r="O396" s="78"/>
      <c r="P396" s="79"/>
      <c r="Q396" s="77"/>
      <c r="R396" s="77" t="str">
        <f t="shared" si="25"/>
        <v/>
      </c>
      <c r="S396" s="80"/>
    </row>
    <row r="397" spans="1:19" ht="25.5" customHeight="1" x14ac:dyDescent="0.2">
      <c r="A397" s="3" t="str">
        <f>CONCATENATE(COUNTIF($E$156:E397,E397),E397)</f>
        <v>0</v>
      </c>
      <c r="D397" s="99"/>
      <c r="E397" s="100"/>
      <c r="F397" s="101"/>
      <c r="G397" s="102"/>
      <c r="H397" s="102"/>
      <c r="I397" s="102"/>
      <c r="J397" s="102" t="str">
        <f>IFERROR(LOOKUP($G397,'قائمة اسعار'!A$2:A$5,'قائمة اسعار'!B$2:B$5),"")</f>
        <v/>
      </c>
      <c r="K397" s="102" t="str">
        <f>IFERROR(LOOKUP($G397,'قائمة اسعار'!$A$2:$A$5,'قائمة اسعار'!$E$2:$E$5),"")</f>
        <v/>
      </c>
      <c r="L397" s="102" t="str">
        <f>IFERROR(LOOKUP($G397,'قائمة اسعار'!$A$2:$A$5,'قائمة اسعار'!$D$2:$D$5),"")</f>
        <v/>
      </c>
      <c r="M397" s="102" t="str">
        <f t="shared" si="23"/>
        <v/>
      </c>
      <c r="N397" s="103" t="str">
        <f t="shared" si="24"/>
        <v/>
      </c>
      <c r="O397" s="104"/>
      <c r="P397" s="105"/>
      <c r="Q397" s="103"/>
      <c r="R397" s="103" t="str">
        <f t="shared" si="25"/>
        <v/>
      </c>
      <c r="S397" s="106"/>
    </row>
    <row r="398" spans="1:19" ht="25.5" customHeight="1" x14ac:dyDescent="0.2">
      <c r="A398" s="3" t="str">
        <f>CONCATENATE(COUNTIF($E$156:E398,E398),E398)</f>
        <v>0</v>
      </c>
      <c r="D398" s="73"/>
      <c r="E398" s="74"/>
      <c r="F398" s="75"/>
      <c r="G398" s="7"/>
      <c r="H398" s="7"/>
      <c r="I398" s="7"/>
      <c r="J398" s="7" t="str">
        <f>IFERROR(LOOKUP($G398,'قائمة اسعار'!A$2:A$5,'قائمة اسعار'!B$2:B$5),"")</f>
        <v/>
      </c>
      <c r="K398" s="7" t="str">
        <f>IFERROR(LOOKUP($G398,'قائمة اسعار'!$A$2:$A$5,'قائمة اسعار'!$E$2:$E$5),"")</f>
        <v/>
      </c>
      <c r="L398" s="76" t="str">
        <f>IFERROR(LOOKUP($G398,'قائمة اسعار'!$A$2:$A$5,'قائمة اسعار'!$D$2:$D$5),"")</f>
        <v/>
      </c>
      <c r="M398" s="7" t="str">
        <f t="shared" si="23"/>
        <v/>
      </c>
      <c r="N398" s="77" t="str">
        <f t="shared" si="24"/>
        <v/>
      </c>
      <c r="O398" s="78"/>
      <c r="P398" s="79"/>
      <c r="Q398" s="77"/>
      <c r="R398" s="77" t="str">
        <f t="shared" si="25"/>
        <v/>
      </c>
      <c r="S398" s="80"/>
    </row>
    <row r="399" spans="1:19" ht="25.5" customHeight="1" x14ac:dyDescent="0.2">
      <c r="A399" s="3" t="str">
        <f>CONCATENATE(COUNTIF($E$156:E399,E399),E399)</f>
        <v>0</v>
      </c>
      <c r="D399" s="99"/>
      <c r="E399" s="100"/>
      <c r="F399" s="101"/>
      <c r="G399" s="102"/>
      <c r="H399" s="102"/>
      <c r="I399" s="102"/>
      <c r="J399" s="102" t="str">
        <f>IFERROR(LOOKUP($G399,'قائمة اسعار'!A$2:A$5,'قائمة اسعار'!B$2:B$5),"")</f>
        <v/>
      </c>
      <c r="K399" s="102" t="str">
        <f>IFERROR(LOOKUP($G399,'قائمة اسعار'!$A$2:$A$5,'قائمة اسعار'!$E$2:$E$5),"")</f>
        <v/>
      </c>
      <c r="L399" s="102" t="str">
        <f>IFERROR(LOOKUP($G399,'قائمة اسعار'!$A$2:$A$5,'قائمة اسعار'!$D$2:$D$5),"")</f>
        <v/>
      </c>
      <c r="M399" s="102" t="str">
        <f t="shared" si="23"/>
        <v/>
      </c>
      <c r="N399" s="103" t="str">
        <f t="shared" si="24"/>
        <v/>
      </c>
      <c r="O399" s="104"/>
      <c r="P399" s="105"/>
      <c r="Q399" s="103"/>
      <c r="R399" s="103" t="str">
        <f t="shared" si="25"/>
        <v/>
      </c>
      <c r="S399" s="106"/>
    </row>
    <row r="400" spans="1:19" ht="25.5" customHeight="1" x14ac:dyDescent="0.2">
      <c r="A400" s="3" t="str">
        <f>CONCATENATE(COUNTIF($E$156:E400,E400),E400)</f>
        <v>0</v>
      </c>
      <c r="D400" s="73"/>
      <c r="E400" s="74"/>
      <c r="F400" s="75"/>
      <c r="G400" s="7"/>
      <c r="H400" s="7"/>
      <c r="I400" s="7"/>
      <c r="J400" s="7" t="str">
        <f>IFERROR(LOOKUP($G400,'قائمة اسعار'!A$2:A$5,'قائمة اسعار'!B$2:B$5),"")</f>
        <v/>
      </c>
      <c r="K400" s="7" t="str">
        <f>IFERROR(LOOKUP($G400,'قائمة اسعار'!$A$2:$A$5,'قائمة اسعار'!$E$2:$E$5),"")</f>
        <v/>
      </c>
      <c r="L400" s="76" t="str">
        <f>IFERROR(LOOKUP($G400,'قائمة اسعار'!$A$2:$A$5,'قائمة اسعار'!$D$2:$D$5),"")</f>
        <v/>
      </c>
      <c r="M400" s="7" t="str">
        <f t="shared" si="23"/>
        <v/>
      </c>
      <c r="N400" s="77" t="str">
        <f t="shared" si="24"/>
        <v/>
      </c>
      <c r="O400" s="78"/>
      <c r="P400" s="79"/>
      <c r="Q400" s="77"/>
      <c r="R400" s="77" t="str">
        <f t="shared" si="25"/>
        <v/>
      </c>
      <c r="S400" s="80"/>
    </row>
    <row r="401" spans="1:19" ht="25.5" customHeight="1" x14ac:dyDescent="0.2">
      <c r="A401" s="3" t="str">
        <f>CONCATENATE(COUNTIF($E$156:E401,E401),E401)</f>
        <v>0</v>
      </c>
      <c r="D401" s="99"/>
      <c r="E401" s="100"/>
      <c r="F401" s="101"/>
      <c r="G401" s="102"/>
      <c r="H401" s="102"/>
      <c r="I401" s="102"/>
      <c r="J401" s="102" t="str">
        <f>IFERROR(LOOKUP($G401,'قائمة اسعار'!A$2:A$5,'قائمة اسعار'!B$2:B$5),"")</f>
        <v/>
      </c>
      <c r="K401" s="102" t="str">
        <f>IFERROR(LOOKUP($G401,'قائمة اسعار'!$A$2:$A$5,'قائمة اسعار'!$E$2:$E$5),"")</f>
        <v/>
      </c>
      <c r="L401" s="102" t="str">
        <f>IFERROR(LOOKUP($G401,'قائمة اسعار'!$A$2:$A$5,'قائمة اسعار'!$D$2:$D$5),"")</f>
        <v/>
      </c>
      <c r="M401" s="102" t="str">
        <f t="shared" si="23"/>
        <v/>
      </c>
      <c r="N401" s="103" t="str">
        <f t="shared" si="24"/>
        <v/>
      </c>
      <c r="O401" s="104"/>
      <c r="P401" s="105"/>
      <c r="Q401" s="103"/>
      <c r="R401" s="103" t="str">
        <f t="shared" si="25"/>
        <v/>
      </c>
      <c r="S401" s="106"/>
    </row>
    <row r="402" spans="1:19" ht="25.5" customHeight="1" x14ac:dyDescent="0.2">
      <c r="A402" s="3" t="str">
        <f>CONCATENATE(COUNTIF($E$156:E402,E402),E402)</f>
        <v>0</v>
      </c>
      <c r="D402" s="73"/>
      <c r="E402" s="74"/>
      <c r="F402" s="75"/>
      <c r="G402" s="7"/>
      <c r="H402" s="7"/>
      <c r="I402" s="7"/>
      <c r="J402" s="7" t="str">
        <f>IFERROR(LOOKUP($G402,'قائمة اسعار'!A$2:A$5,'قائمة اسعار'!B$2:B$5),"")</f>
        <v/>
      </c>
      <c r="K402" s="7" t="str">
        <f>IFERROR(LOOKUP($G402,'قائمة اسعار'!$A$2:$A$5,'قائمة اسعار'!$E$2:$E$5),"")</f>
        <v/>
      </c>
      <c r="L402" s="76" t="str">
        <f>IFERROR(LOOKUP($G402,'قائمة اسعار'!$A$2:$A$5,'قائمة اسعار'!$D$2:$D$5),"")</f>
        <v/>
      </c>
      <c r="M402" s="7" t="str">
        <f t="shared" si="23"/>
        <v/>
      </c>
      <c r="N402" s="77" t="str">
        <f t="shared" si="24"/>
        <v/>
      </c>
      <c r="O402" s="78"/>
      <c r="P402" s="79"/>
      <c r="Q402" s="77"/>
      <c r="R402" s="77" t="str">
        <f t="shared" si="25"/>
        <v/>
      </c>
      <c r="S402" s="80"/>
    </row>
    <row r="403" spans="1:19" ht="25.5" customHeight="1" x14ac:dyDescent="0.2">
      <c r="A403" s="3" t="str">
        <f>CONCATENATE(COUNTIF($E$156:E403,E403),E403)</f>
        <v>0</v>
      </c>
      <c r="D403" s="99"/>
      <c r="E403" s="100"/>
      <c r="F403" s="101"/>
      <c r="G403" s="102"/>
      <c r="H403" s="102"/>
      <c r="I403" s="102"/>
      <c r="J403" s="102" t="str">
        <f>IFERROR(LOOKUP($G403,'قائمة اسعار'!A$2:A$5,'قائمة اسعار'!B$2:B$5),"")</f>
        <v/>
      </c>
      <c r="K403" s="102" t="str">
        <f>IFERROR(LOOKUP($G403,'قائمة اسعار'!$A$2:$A$5,'قائمة اسعار'!$E$2:$E$5),"")</f>
        <v/>
      </c>
      <c r="L403" s="102" t="str">
        <f>IFERROR(LOOKUP($G403,'قائمة اسعار'!$A$2:$A$5,'قائمة اسعار'!$D$2:$D$5),"")</f>
        <v/>
      </c>
      <c r="M403" s="102" t="str">
        <f t="shared" si="23"/>
        <v/>
      </c>
      <c r="N403" s="103" t="str">
        <f t="shared" si="24"/>
        <v/>
      </c>
      <c r="O403" s="104"/>
      <c r="P403" s="105"/>
      <c r="Q403" s="103"/>
      <c r="R403" s="103" t="str">
        <f t="shared" si="25"/>
        <v/>
      </c>
      <c r="S403" s="106"/>
    </row>
    <row r="404" spans="1:19" ht="25.5" customHeight="1" x14ac:dyDescent="0.2">
      <c r="A404" s="3" t="str">
        <f>CONCATENATE(COUNTIF($E$156:E404,E404),E404)</f>
        <v>0</v>
      </c>
      <c r="D404" s="73"/>
      <c r="E404" s="74"/>
      <c r="F404" s="75"/>
      <c r="G404" s="7"/>
      <c r="H404" s="7"/>
      <c r="I404" s="7"/>
      <c r="J404" s="7" t="str">
        <f>IFERROR(LOOKUP($G404,'قائمة اسعار'!A$2:A$5,'قائمة اسعار'!B$2:B$5),"")</f>
        <v/>
      </c>
      <c r="K404" s="7" t="str">
        <f>IFERROR(LOOKUP($G404,'قائمة اسعار'!$A$2:$A$5,'قائمة اسعار'!$E$2:$E$5),"")</f>
        <v/>
      </c>
      <c r="L404" s="76" t="str">
        <f>IFERROR(LOOKUP($G404,'قائمة اسعار'!$A$2:$A$5,'قائمة اسعار'!$D$2:$D$5),"")</f>
        <v/>
      </c>
      <c r="M404" s="7" t="str">
        <f t="shared" si="23"/>
        <v/>
      </c>
      <c r="N404" s="77" t="str">
        <f t="shared" si="24"/>
        <v/>
      </c>
      <c r="O404" s="78"/>
      <c r="P404" s="79"/>
      <c r="Q404" s="77"/>
      <c r="R404" s="77" t="str">
        <f t="shared" si="25"/>
        <v/>
      </c>
      <c r="S404" s="80"/>
    </row>
    <row r="405" spans="1:19" ht="25.5" customHeight="1" x14ac:dyDescent="0.2">
      <c r="A405" s="3" t="str">
        <f>CONCATENATE(COUNTIF($E$156:E405,E405),E405)</f>
        <v>0</v>
      </c>
      <c r="D405" s="99"/>
      <c r="E405" s="100"/>
      <c r="F405" s="101"/>
      <c r="G405" s="102"/>
      <c r="H405" s="102"/>
      <c r="I405" s="102"/>
      <c r="J405" s="102" t="str">
        <f>IFERROR(LOOKUP($G405,'قائمة اسعار'!A$2:A$5,'قائمة اسعار'!B$2:B$5),"")</f>
        <v/>
      </c>
      <c r="K405" s="102" t="str">
        <f>IFERROR(LOOKUP($G405,'قائمة اسعار'!$A$2:$A$5,'قائمة اسعار'!$E$2:$E$5),"")</f>
        <v/>
      </c>
      <c r="L405" s="102" t="str">
        <f>IFERROR(LOOKUP($G405,'قائمة اسعار'!$A$2:$A$5,'قائمة اسعار'!$D$2:$D$5),"")</f>
        <v/>
      </c>
      <c r="M405" s="102" t="str">
        <f t="shared" si="23"/>
        <v/>
      </c>
      <c r="N405" s="103" t="str">
        <f t="shared" si="24"/>
        <v/>
      </c>
      <c r="O405" s="104"/>
      <c r="P405" s="105"/>
      <c r="Q405" s="103"/>
      <c r="R405" s="103" t="str">
        <f t="shared" si="25"/>
        <v/>
      </c>
      <c r="S405" s="106"/>
    </row>
    <row r="406" spans="1:19" ht="25.5" customHeight="1" x14ac:dyDescent="0.2">
      <c r="A406" s="3" t="str">
        <f>CONCATENATE(COUNTIF($E$156:E406,E406),E406)</f>
        <v>0</v>
      </c>
      <c r="D406" s="73"/>
      <c r="E406" s="74"/>
      <c r="F406" s="75"/>
      <c r="G406" s="7"/>
      <c r="H406" s="7"/>
      <c r="I406" s="7"/>
      <c r="J406" s="7" t="str">
        <f>IFERROR(LOOKUP($G406,'قائمة اسعار'!A$2:A$5,'قائمة اسعار'!B$2:B$5),"")</f>
        <v/>
      </c>
      <c r="K406" s="7" t="str">
        <f>IFERROR(LOOKUP($G406,'قائمة اسعار'!$A$2:$A$5,'قائمة اسعار'!$E$2:$E$5),"")</f>
        <v/>
      </c>
      <c r="L406" s="76" t="str">
        <f>IFERROR(LOOKUP($G406,'قائمة اسعار'!$A$2:$A$5,'قائمة اسعار'!$D$2:$D$5),"")</f>
        <v/>
      </c>
      <c r="M406" s="7" t="str">
        <f t="shared" si="23"/>
        <v/>
      </c>
      <c r="N406" s="77" t="str">
        <f t="shared" si="24"/>
        <v/>
      </c>
      <c r="O406" s="78"/>
      <c r="P406" s="79"/>
      <c r="Q406" s="77"/>
      <c r="R406" s="77" t="str">
        <f t="shared" si="25"/>
        <v/>
      </c>
      <c r="S406" s="80"/>
    </row>
    <row r="407" spans="1:19" ht="25.5" customHeight="1" x14ac:dyDescent="0.2">
      <c r="A407" s="3" t="str">
        <f>CONCATENATE(COUNTIF($E$156:E407,E407),E407)</f>
        <v>0</v>
      </c>
      <c r="D407" s="99"/>
      <c r="E407" s="100"/>
      <c r="F407" s="101"/>
      <c r="G407" s="102"/>
      <c r="H407" s="102"/>
      <c r="I407" s="102"/>
      <c r="J407" s="102" t="str">
        <f>IFERROR(LOOKUP($G407,'قائمة اسعار'!A$2:A$5,'قائمة اسعار'!B$2:B$5),"")</f>
        <v/>
      </c>
      <c r="K407" s="102" t="str">
        <f>IFERROR(LOOKUP($G407,'قائمة اسعار'!$A$2:$A$5,'قائمة اسعار'!$E$2:$E$5),"")</f>
        <v/>
      </c>
      <c r="L407" s="102" t="str">
        <f>IFERROR(LOOKUP($G407,'قائمة اسعار'!$A$2:$A$5,'قائمة اسعار'!$D$2:$D$5),"")</f>
        <v/>
      </c>
      <c r="M407" s="102" t="str">
        <f t="shared" si="23"/>
        <v/>
      </c>
      <c r="N407" s="103" t="str">
        <f t="shared" si="24"/>
        <v/>
      </c>
      <c r="O407" s="104"/>
      <c r="P407" s="105"/>
      <c r="Q407" s="103"/>
      <c r="R407" s="103" t="str">
        <f t="shared" si="25"/>
        <v/>
      </c>
      <c r="S407" s="106"/>
    </row>
    <row r="408" spans="1:19" ht="25.5" customHeight="1" x14ac:dyDescent="0.2">
      <c r="A408" s="3" t="str">
        <f>CONCATENATE(COUNTIF($E$156:E408,E408),E408)</f>
        <v>0</v>
      </c>
      <c r="D408" s="73"/>
      <c r="E408" s="74"/>
      <c r="F408" s="75"/>
      <c r="G408" s="7"/>
      <c r="H408" s="7"/>
      <c r="I408" s="7"/>
      <c r="J408" s="7" t="str">
        <f>IFERROR(LOOKUP($G408,'قائمة اسعار'!A$2:A$5,'قائمة اسعار'!B$2:B$5),"")</f>
        <v/>
      </c>
      <c r="K408" s="7" t="str">
        <f>IFERROR(LOOKUP($G408,'قائمة اسعار'!$A$2:$A$5,'قائمة اسعار'!$E$2:$E$5),"")</f>
        <v/>
      </c>
      <c r="L408" s="76" t="str">
        <f>IFERROR(LOOKUP($G408,'قائمة اسعار'!$A$2:$A$5,'قائمة اسعار'!$D$2:$D$5),"")</f>
        <v/>
      </c>
      <c r="M408" s="7" t="str">
        <f t="shared" si="23"/>
        <v/>
      </c>
      <c r="N408" s="77" t="str">
        <f t="shared" si="24"/>
        <v/>
      </c>
      <c r="O408" s="78"/>
      <c r="P408" s="79"/>
      <c r="Q408" s="77"/>
      <c r="R408" s="77" t="str">
        <f t="shared" si="25"/>
        <v/>
      </c>
      <c r="S408" s="80"/>
    </row>
    <row r="409" spans="1:19" ht="25.5" customHeight="1" x14ac:dyDescent="0.2">
      <c r="A409" s="3" t="str">
        <f>CONCATENATE(COUNTIF($E$156:E409,E409),E409)</f>
        <v>0</v>
      </c>
      <c r="D409" s="99"/>
      <c r="E409" s="100"/>
      <c r="F409" s="101"/>
      <c r="G409" s="102"/>
      <c r="H409" s="102"/>
      <c r="I409" s="102"/>
      <c r="J409" s="102" t="str">
        <f>IFERROR(LOOKUP($G409,'قائمة اسعار'!A$2:A$5,'قائمة اسعار'!B$2:B$5),"")</f>
        <v/>
      </c>
      <c r="K409" s="102" t="str">
        <f>IFERROR(LOOKUP($G409,'قائمة اسعار'!$A$2:$A$5,'قائمة اسعار'!$E$2:$E$5),"")</f>
        <v/>
      </c>
      <c r="L409" s="102" t="str">
        <f>IFERROR(LOOKUP($G409,'قائمة اسعار'!$A$2:$A$5,'قائمة اسعار'!$D$2:$D$5),"")</f>
        <v/>
      </c>
      <c r="M409" s="102" t="str">
        <f t="shared" si="23"/>
        <v/>
      </c>
      <c r="N409" s="103" t="str">
        <f t="shared" si="24"/>
        <v/>
      </c>
      <c r="O409" s="104"/>
      <c r="P409" s="105"/>
      <c r="Q409" s="103"/>
      <c r="R409" s="103" t="str">
        <f t="shared" si="25"/>
        <v/>
      </c>
      <c r="S409" s="106"/>
    </row>
    <row r="410" spans="1:19" ht="25.5" customHeight="1" x14ac:dyDescent="0.2">
      <c r="A410" s="3" t="str">
        <f>CONCATENATE(COUNTIF($E$156:E410,E410),E410)</f>
        <v>0</v>
      </c>
      <c r="D410" s="73"/>
      <c r="E410" s="74"/>
      <c r="F410" s="75"/>
      <c r="G410" s="7"/>
      <c r="H410" s="7"/>
      <c r="I410" s="7"/>
      <c r="J410" s="7" t="str">
        <f>IFERROR(LOOKUP($G410,'قائمة اسعار'!A$2:A$5,'قائمة اسعار'!B$2:B$5),"")</f>
        <v/>
      </c>
      <c r="K410" s="7" t="str">
        <f>IFERROR(LOOKUP($G410,'قائمة اسعار'!$A$2:$A$5,'قائمة اسعار'!$E$2:$E$5),"")</f>
        <v/>
      </c>
      <c r="L410" s="76" t="str">
        <f>IFERROR(LOOKUP($G410,'قائمة اسعار'!$A$2:$A$5,'قائمة اسعار'!$D$2:$D$5),"")</f>
        <v/>
      </c>
      <c r="M410" s="7" t="str">
        <f t="shared" si="23"/>
        <v/>
      </c>
      <c r="N410" s="77" t="str">
        <f t="shared" si="24"/>
        <v/>
      </c>
      <c r="O410" s="78"/>
      <c r="P410" s="79"/>
      <c r="Q410" s="77"/>
      <c r="R410" s="77" t="str">
        <f t="shared" si="25"/>
        <v/>
      </c>
      <c r="S410" s="80"/>
    </row>
    <row r="411" spans="1:19" ht="25.5" customHeight="1" x14ac:dyDescent="0.2">
      <c r="A411" s="3" t="str">
        <f>CONCATENATE(COUNTIF($E$156:E411,E411),E411)</f>
        <v>0</v>
      </c>
      <c r="D411" s="99"/>
      <c r="E411" s="100"/>
      <c r="F411" s="101"/>
      <c r="G411" s="102"/>
      <c r="H411" s="102"/>
      <c r="I411" s="102"/>
      <c r="J411" s="102" t="str">
        <f>IFERROR(LOOKUP($G411,'قائمة اسعار'!A$2:A$5,'قائمة اسعار'!B$2:B$5),"")</f>
        <v/>
      </c>
      <c r="K411" s="102" t="str">
        <f>IFERROR(LOOKUP($G411,'قائمة اسعار'!$A$2:$A$5,'قائمة اسعار'!$E$2:$E$5),"")</f>
        <v/>
      </c>
      <c r="L411" s="102" t="str">
        <f>IFERROR(LOOKUP($G411,'قائمة اسعار'!$A$2:$A$5,'قائمة اسعار'!$D$2:$D$5),"")</f>
        <v/>
      </c>
      <c r="M411" s="102" t="str">
        <f t="shared" si="23"/>
        <v/>
      </c>
      <c r="N411" s="103" t="str">
        <f t="shared" si="24"/>
        <v/>
      </c>
      <c r="O411" s="104"/>
      <c r="P411" s="105"/>
      <c r="Q411" s="103"/>
      <c r="R411" s="103" t="str">
        <f t="shared" si="25"/>
        <v/>
      </c>
      <c r="S411" s="106"/>
    </row>
    <row r="412" spans="1:19" ht="25.5" customHeight="1" x14ac:dyDescent="0.2">
      <c r="A412" s="3" t="str">
        <f>CONCATENATE(COUNTIF($E$156:E412,E412),E412)</f>
        <v>0</v>
      </c>
      <c r="D412" s="73"/>
      <c r="E412" s="74"/>
      <c r="F412" s="75"/>
      <c r="G412" s="7"/>
      <c r="H412" s="7"/>
      <c r="I412" s="7"/>
      <c r="J412" s="7" t="str">
        <f>IFERROR(LOOKUP($G412,'قائمة اسعار'!A$2:A$5,'قائمة اسعار'!B$2:B$5),"")</f>
        <v/>
      </c>
      <c r="K412" s="7" t="str">
        <f>IFERROR(LOOKUP($G412,'قائمة اسعار'!$A$2:$A$5,'قائمة اسعار'!$E$2:$E$5),"")</f>
        <v/>
      </c>
      <c r="L412" s="76" t="str">
        <f>IFERROR(LOOKUP($G412,'قائمة اسعار'!$A$2:$A$5,'قائمة اسعار'!$D$2:$D$5),"")</f>
        <v/>
      </c>
      <c r="M412" s="7" t="str">
        <f t="shared" si="23"/>
        <v/>
      </c>
      <c r="N412" s="77" t="str">
        <f t="shared" si="24"/>
        <v/>
      </c>
      <c r="O412" s="78"/>
      <c r="P412" s="79"/>
      <c r="Q412" s="77"/>
      <c r="R412" s="77" t="str">
        <f t="shared" si="25"/>
        <v/>
      </c>
      <c r="S412" s="80"/>
    </row>
    <row r="413" spans="1:19" ht="25.5" customHeight="1" x14ac:dyDescent="0.2">
      <c r="A413" s="3" t="str">
        <f>CONCATENATE(COUNTIF($E$156:E413,E413),E413)</f>
        <v>0</v>
      </c>
      <c r="D413" s="99"/>
      <c r="E413" s="100"/>
      <c r="F413" s="101"/>
      <c r="G413" s="102"/>
      <c r="H413" s="102"/>
      <c r="I413" s="102"/>
      <c r="J413" s="102" t="str">
        <f>IFERROR(LOOKUP($G413,'قائمة اسعار'!A$2:A$5,'قائمة اسعار'!B$2:B$5),"")</f>
        <v/>
      </c>
      <c r="K413" s="102" t="str">
        <f>IFERROR(LOOKUP($G413,'قائمة اسعار'!$A$2:$A$5,'قائمة اسعار'!$E$2:$E$5),"")</f>
        <v/>
      </c>
      <c r="L413" s="102" t="str">
        <f>IFERROR(LOOKUP($G413,'قائمة اسعار'!$A$2:$A$5,'قائمة اسعار'!$D$2:$D$5),"")</f>
        <v/>
      </c>
      <c r="M413" s="102" t="str">
        <f t="shared" si="23"/>
        <v/>
      </c>
      <c r="N413" s="103" t="str">
        <f t="shared" si="24"/>
        <v/>
      </c>
      <c r="O413" s="104"/>
      <c r="P413" s="105"/>
      <c r="Q413" s="103"/>
      <c r="R413" s="103" t="str">
        <f t="shared" si="25"/>
        <v/>
      </c>
      <c r="S413" s="106"/>
    </row>
    <row r="414" spans="1:19" ht="25.5" customHeight="1" x14ac:dyDescent="0.2">
      <c r="A414" s="3" t="str">
        <f>CONCATENATE(COUNTIF($E$156:E414,E414),E414)</f>
        <v>0</v>
      </c>
      <c r="D414" s="73"/>
      <c r="E414" s="74"/>
      <c r="F414" s="75"/>
      <c r="G414" s="7"/>
      <c r="H414" s="7"/>
      <c r="I414" s="7"/>
      <c r="J414" s="7" t="str">
        <f>IFERROR(LOOKUP($G414,'قائمة اسعار'!A$2:A$5,'قائمة اسعار'!B$2:B$5),"")</f>
        <v/>
      </c>
      <c r="K414" s="7" t="str">
        <f>IFERROR(LOOKUP($G414,'قائمة اسعار'!$A$2:$A$5,'قائمة اسعار'!$E$2:$E$5),"")</f>
        <v/>
      </c>
      <c r="L414" s="76" t="str">
        <f>IFERROR(LOOKUP($G414,'قائمة اسعار'!$A$2:$A$5,'قائمة اسعار'!$D$2:$D$5),"")</f>
        <v/>
      </c>
      <c r="M414" s="7" t="str">
        <f t="shared" si="23"/>
        <v/>
      </c>
      <c r="N414" s="77" t="str">
        <f t="shared" si="24"/>
        <v/>
      </c>
      <c r="O414" s="78"/>
      <c r="P414" s="79"/>
      <c r="Q414" s="77"/>
      <c r="R414" s="77" t="str">
        <f t="shared" si="25"/>
        <v/>
      </c>
      <c r="S414" s="80"/>
    </row>
    <row r="415" spans="1:19" ht="25.5" customHeight="1" x14ac:dyDescent="0.2">
      <c r="A415" s="3" t="str">
        <f>CONCATENATE(COUNTIF($E$156:E415,E415),E415)</f>
        <v>0</v>
      </c>
      <c r="D415" s="99"/>
      <c r="E415" s="100"/>
      <c r="F415" s="101"/>
      <c r="G415" s="102"/>
      <c r="H415" s="102"/>
      <c r="I415" s="102"/>
      <c r="J415" s="102" t="str">
        <f>IFERROR(LOOKUP($G415,'قائمة اسعار'!A$2:A$5,'قائمة اسعار'!B$2:B$5),"")</f>
        <v/>
      </c>
      <c r="K415" s="102" t="str">
        <f>IFERROR(LOOKUP($G415,'قائمة اسعار'!$A$2:$A$5,'قائمة اسعار'!$E$2:$E$5),"")</f>
        <v/>
      </c>
      <c r="L415" s="102" t="str">
        <f>IFERROR(LOOKUP($G415,'قائمة اسعار'!$A$2:$A$5,'قائمة اسعار'!$D$2:$D$5),"")</f>
        <v/>
      </c>
      <c r="M415" s="102" t="str">
        <f t="shared" si="23"/>
        <v/>
      </c>
      <c r="N415" s="103" t="str">
        <f t="shared" si="24"/>
        <v/>
      </c>
      <c r="O415" s="104"/>
      <c r="P415" s="105"/>
      <c r="Q415" s="103"/>
      <c r="R415" s="103" t="str">
        <f t="shared" si="25"/>
        <v/>
      </c>
      <c r="S415" s="106"/>
    </row>
    <row r="416" spans="1:19" ht="25.5" customHeight="1" x14ac:dyDescent="0.2">
      <c r="A416" s="3" t="str">
        <f>CONCATENATE(COUNTIF($E$156:E416,E416),E416)</f>
        <v>0</v>
      </c>
      <c r="D416" s="73"/>
      <c r="E416" s="74"/>
      <c r="F416" s="75"/>
      <c r="G416" s="7"/>
      <c r="H416" s="7"/>
      <c r="I416" s="7"/>
      <c r="J416" s="7" t="str">
        <f>IFERROR(LOOKUP($G416,'قائمة اسعار'!A$2:A$5,'قائمة اسعار'!B$2:B$5),"")</f>
        <v/>
      </c>
      <c r="K416" s="7" t="str">
        <f>IFERROR(LOOKUP($G416,'قائمة اسعار'!$A$2:$A$5,'قائمة اسعار'!$E$2:$E$5),"")</f>
        <v/>
      </c>
      <c r="L416" s="76" t="str">
        <f>IFERROR(LOOKUP($G416,'قائمة اسعار'!$A$2:$A$5,'قائمة اسعار'!$D$2:$D$5),"")</f>
        <v/>
      </c>
      <c r="M416" s="7" t="str">
        <f t="shared" si="23"/>
        <v/>
      </c>
      <c r="N416" s="77" t="str">
        <f t="shared" si="24"/>
        <v/>
      </c>
      <c r="O416" s="78"/>
      <c r="P416" s="79"/>
      <c r="Q416" s="77"/>
      <c r="R416" s="77" t="str">
        <f t="shared" si="25"/>
        <v/>
      </c>
      <c r="S416" s="80"/>
    </row>
    <row r="417" spans="1:19" ht="25.5" customHeight="1" x14ac:dyDescent="0.2">
      <c r="A417" s="3" t="str">
        <f>CONCATENATE(COUNTIF($E$156:E417,E417),E417)</f>
        <v>0</v>
      </c>
      <c r="D417" s="99"/>
      <c r="E417" s="100"/>
      <c r="F417" s="101"/>
      <c r="G417" s="102"/>
      <c r="H417" s="102"/>
      <c r="I417" s="102"/>
      <c r="J417" s="102" t="str">
        <f>IFERROR(LOOKUP($G417,'قائمة اسعار'!A$2:A$5,'قائمة اسعار'!B$2:B$5),"")</f>
        <v/>
      </c>
      <c r="K417" s="102" t="str">
        <f>IFERROR(LOOKUP($G417,'قائمة اسعار'!$A$2:$A$5,'قائمة اسعار'!$E$2:$E$5),"")</f>
        <v/>
      </c>
      <c r="L417" s="102" t="str">
        <f>IFERROR(LOOKUP($G417,'قائمة اسعار'!$A$2:$A$5,'قائمة اسعار'!$D$2:$D$5),"")</f>
        <v/>
      </c>
      <c r="M417" s="102" t="str">
        <f t="shared" si="23"/>
        <v/>
      </c>
      <c r="N417" s="103" t="str">
        <f t="shared" si="24"/>
        <v/>
      </c>
      <c r="O417" s="104"/>
      <c r="P417" s="105"/>
      <c r="Q417" s="103"/>
      <c r="R417" s="103" t="str">
        <f t="shared" si="25"/>
        <v/>
      </c>
      <c r="S417" s="106"/>
    </row>
    <row r="418" spans="1:19" ht="25.5" customHeight="1" x14ac:dyDescent="0.2">
      <c r="A418" s="3" t="str">
        <f>CONCATENATE(COUNTIF($E$156:E418,E418),E418)</f>
        <v>0</v>
      </c>
      <c r="D418" s="73"/>
      <c r="E418" s="74"/>
      <c r="F418" s="75"/>
      <c r="G418" s="7"/>
      <c r="H418" s="7"/>
      <c r="I418" s="7"/>
      <c r="J418" s="7" t="str">
        <f>IFERROR(LOOKUP($G418,'قائمة اسعار'!A$2:A$5,'قائمة اسعار'!B$2:B$5),"")</f>
        <v/>
      </c>
      <c r="K418" s="7" t="str">
        <f>IFERROR(LOOKUP($G418,'قائمة اسعار'!$A$2:$A$5,'قائمة اسعار'!$E$2:$E$5),"")</f>
        <v/>
      </c>
      <c r="L418" s="76" t="str">
        <f>IFERROR(LOOKUP($G418,'قائمة اسعار'!$A$2:$A$5,'قائمة اسعار'!$D$2:$D$5),"")</f>
        <v/>
      </c>
      <c r="M418" s="7" t="str">
        <f t="shared" si="23"/>
        <v/>
      </c>
      <c r="N418" s="77" t="str">
        <f t="shared" si="24"/>
        <v/>
      </c>
      <c r="O418" s="78"/>
      <c r="P418" s="79"/>
      <c r="Q418" s="77"/>
      <c r="R418" s="77" t="str">
        <f t="shared" si="25"/>
        <v/>
      </c>
      <c r="S418" s="80"/>
    </row>
    <row r="419" spans="1:19" ht="25.5" customHeight="1" x14ac:dyDescent="0.2">
      <c r="A419" s="3" t="str">
        <f>CONCATENATE(COUNTIF($E$156:E419,E419),E419)</f>
        <v>0</v>
      </c>
      <c r="D419" s="99"/>
      <c r="E419" s="100"/>
      <c r="F419" s="101"/>
      <c r="G419" s="102"/>
      <c r="H419" s="102"/>
      <c r="I419" s="102"/>
      <c r="J419" s="102" t="str">
        <f>IFERROR(LOOKUP($G419,'قائمة اسعار'!A$2:A$5,'قائمة اسعار'!B$2:B$5),"")</f>
        <v/>
      </c>
      <c r="K419" s="102" t="str">
        <f>IFERROR(LOOKUP($G419,'قائمة اسعار'!$A$2:$A$5,'قائمة اسعار'!$E$2:$E$5),"")</f>
        <v/>
      </c>
      <c r="L419" s="102" t="str">
        <f>IFERROR(LOOKUP($G419,'قائمة اسعار'!$A$2:$A$5,'قائمة اسعار'!$D$2:$D$5),"")</f>
        <v/>
      </c>
      <c r="M419" s="102" t="str">
        <f t="shared" si="23"/>
        <v/>
      </c>
      <c r="N419" s="103" t="str">
        <f t="shared" si="24"/>
        <v/>
      </c>
      <c r="O419" s="104"/>
      <c r="P419" s="105"/>
      <c r="Q419" s="103"/>
      <c r="R419" s="103" t="str">
        <f t="shared" si="25"/>
        <v/>
      </c>
      <c r="S419" s="106"/>
    </row>
    <row r="420" spans="1:19" ht="25.5" customHeight="1" x14ac:dyDescent="0.2">
      <c r="A420" s="3" t="str">
        <f>CONCATENATE(COUNTIF($E$156:E420,E420),E420)</f>
        <v>0</v>
      </c>
      <c r="D420" s="73"/>
      <c r="E420" s="74"/>
      <c r="F420" s="75"/>
      <c r="G420" s="7"/>
      <c r="H420" s="7"/>
      <c r="I420" s="7"/>
      <c r="J420" s="7" t="str">
        <f>IFERROR(LOOKUP($G420,'قائمة اسعار'!A$2:A$5,'قائمة اسعار'!B$2:B$5),"")</f>
        <v/>
      </c>
      <c r="K420" s="7" t="str">
        <f>IFERROR(LOOKUP($G420,'قائمة اسعار'!$A$2:$A$5,'قائمة اسعار'!$E$2:$E$5),"")</f>
        <v/>
      </c>
      <c r="L420" s="76" t="str">
        <f>IFERROR(LOOKUP($G420,'قائمة اسعار'!$A$2:$A$5,'قائمة اسعار'!$D$2:$D$5),"")</f>
        <v/>
      </c>
      <c r="M420" s="7" t="str">
        <f t="shared" si="23"/>
        <v/>
      </c>
      <c r="N420" s="77" t="str">
        <f t="shared" si="24"/>
        <v/>
      </c>
      <c r="O420" s="78"/>
      <c r="P420" s="79"/>
      <c r="Q420" s="77"/>
      <c r="R420" s="77" t="str">
        <f t="shared" si="25"/>
        <v/>
      </c>
      <c r="S420" s="80"/>
    </row>
    <row r="421" spans="1:19" ht="25.5" customHeight="1" x14ac:dyDescent="0.2">
      <c r="A421" s="3" t="str">
        <f>CONCATENATE(COUNTIF($E$156:E421,E421),E421)</f>
        <v>0</v>
      </c>
      <c r="D421" s="99"/>
      <c r="E421" s="100"/>
      <c r="F421" s="101"/>
      <c r="G421" s="102"/>
      <c r="H421" s="102"/>
      <c r="I421" s="102"/>
      <c r="J421" s="102" t="str">
        <f>IFERROR(LOOKUP($G421,'قائمة اسعار'!A$2:A$5,'قائمة اسعار'!B$2:B$5),"")</f>
        <v/>
      </c>
      <c r="K421" s="102" t="str">
        <f>IFERROR(LOOKUP($G421,'قائمة اسعار'!$A$2:$A$5,'قائمة اسعار'!$E$2:$E$5),"")</f>
        <v/>
      </c>
      <c r="L421" s="102" t="str">
        <f>IFERROR(LOOKUP($G421,'قائمة اسعار'!$A$2:$A$5,'قائمة اسعار'!$D$2:$D$5),"")</f>
        <v/>
      </c>
      <c r="M421" s="102" t="str">
        <f t="shared" si="23"/>
        <v/>
      </c>
      <c r="N421" s="103" t="str">
        <f t="shared" si="24"/>
        <v/>
      </c>
      <c r="O421" s="104"/>
      <c r="P421" s="105"/>
      <c r="Q421" s="103"/>
      <c r="R421" s="103" t="str">
        <f t="shared" si="25"/>
        <v/>
      </c>
      <c r="S421" s="106"/>
    </row>
    <row r="422" spans="1:19" ht="25.5" customHeight="1" x14ac:dyDescent="0.2">
      <c r="A422" s="3" t="str">
        <f>CONCATENATE(COUNTIF($E$156:E422,E422),E422)</f>
        <v>0</v>
      </c>
      <c r="D422" s="73"/>
      <c r="E422" s="74"/>
      <c r="F422" s="75"/>
      <c r="G422" s="7"/>
      <c r="H422" s="7"/>
      <c r="I422" s="7"/>
      <c r="J422" s="7" t="str">
        <f>IFERROR(LOOKUP($G422,'قائمة اسعار'!A$2:A$5,'قائمة اسعار'!B$2:B$5),"")</f>
        <v/>
      </c>
      <c r="K422" s="7" t="str">
        <f>IFERROR(LOOKUP($G422,'قائمة اسعار'!$A$2:$A$5,'قائمة اسعار'!$E$2:$E$5),"")</f>
        <v/>
      </c>
      <c r="L422" s="76" t="str">
        <f>IFERROR(LOOKUP($G422,'قائمة اسعار'!$A$2:$A$5,'قائمة اسعار'!$D$2:$D$5),"")</f>
        <v/>
      </c>
      <c r="M422" s="7" t="str">
        <f t="shared" si="23"/>
        <v/>
      </c>
      <c r="N422" s="77" t="str">
        <f t="shared" si="24"/>
        <v/>
      </c>
      <c r="O422" s="78"/>
      <c r="P422" s="79"/>
      <c r="Q422" s="77"/>
      <c r="R422" s="77" t="str">
        <f t="shared" si="25"/>
        <v/>
      </c>
      <c r="S422" s="80"/>
    </row>
    <row r="423" spans="1:19" ht="25.5" customHeight="1" x14ac:dyDescent="0.2">
      <c r="A423" s="3" t="str">
        <f>CONCATENATE(COUNTIF($E$156:E423,E423),E423)</f>
        <v>0</v>
      </c>
      <c r="D423" s="99"/>
      <c r="E423" s="100"/>
      <c r="F423" s="101"/>
      <c r="G423" s="102"/>
      <c r="H423" s="102"/>
      <c r="I423" s="102"/>
      <c r="J423" s="102" t="str">
        <f>IFERROR(LOOKUP($G423,'قائمة اسعار'!A$2:A$5,'قائمة اسعار'!B$2:B$5),"")</f>
        <v/>
      </c>
      <c r="K423" s="102" t="str">
        <f>IFERROR(LOOKUP($G423,'قائمة اسعار'!$A$2:$A$5,'قائمة اسعار'!$E$2:$E$5),"")</f>
        <v/>
      </c>
      <c r="L423" s="102" t="str">
        <f>IFERROR(LOOKUP($G423,'قائمة اسعار'!$A$2:$A$5,'قائمة اسعار'!$D$2:$D$5),"")</f>
        <v/>
      </c>
      <c r="M423" s="102" t="str">
        <f t="shared" si="23"/>
        <v/>
      </c>
      <c r="N423" s="103" t="str">
        <f t="shared" si="24"/>
        <v/>
      </c>
      <c r="O423" s="104"/>
      <c r="P423" s="105"/>
      <c r="Q423" s="103"/>
      <c r="R423" s="103" t="str">
        <f t="shared" si="25"/>
        <v/>
      </c>
      <c r="S423" s="106"/>
    </row>
    <row r="424" spans="1:19" ht="25.5" customHeight="1" x14ac:dyDescent="0.2">
      <c r="A424" s="3" t="str">
        <f>CONCATENATE(COUNTIF($E$156:E424,E424),E424)</f>
        <v>0</v>
      </c>
      <c r="D424" s="73"/>
      <c r="E424" s="74"/>
      <c r="F424" s="75"/>
      <c r="G424" s="7"/>
      <c r="H424" s="7"/>
      <c r="I424" s="7"/>
      <c r="J424" s="7" t="str">
        <f>IFERROR(LOOKUP($G424,'قائمة اسعار'!A$2:A$5,'قائمة اسعار'!B$2:B$5),"")</f>
        <v/>
      </c>
      <c r="K424" s="7" t="str">
        <f>IFERROR(LOOKUP($G424,'قائمة اسعار'!$A$2:$A$5,'قائمة اسعار'!$E$2:$E$5),"")</f>
        <v/>
      </c>
      <c r="L424" s="76" t="str">
        <f>IFERROR(LOOKUP($G424,'قائمة اسعار'!$A$2:$A$5,'قائمة اسعار'!$D$2:$D$5),"")</f>
        <v/>
      </c>
      <c r="M424" s="7" t="str">
        <f t="shared" si="23"/>
        <v/>
      </c>
      <c r="N424" s="77" t="str">
        <f t="shared" si="24"/>
        <v/>
      </c>
      <c r="O424" s="78"/>
      <c r="P424" s="79"/>
      <c r="Q424" s="77"/>
      <c r="R424" s="77" t="str">
        <f t="shared" si="25"/>
        <v/>
      </c>
      <c r="S424" s="80"/>
    </row>
    <row r="425" spans="1:19" ht="25.5" customHeight="1" x14ac:dyDescent="0.2">
      <c r="A425" s="3" t="str">
        <f>CONCATENATE(COUNTIF($E$156:E425,E425),E425)</f>
        <v>0</v>
      </c>
      <c r="D425" s="99"/>
      <c r="E425" s="100"/>
      <c r="F425" s="101"/>
      <c r="G425" s="102"/>
      <c r="H425" s="102"/>
      <c r="I425" s="102"/>
      <c r="J425" s="102" t="str">
        <f>IFERROR(LOOKUP($G425,'قائمة اسعار'!A$2:A$5,'قائمة اسعار'!B$2:B$5),"")</f>
        <v/>
      </c>
      <c r="K425" s="102" t="str">
        <f>IFERROR(LOOKUP($G425,'قائمة اسعار'!$A$2:$A$5,'قائمة اسعار'!$E$2:$E$5),"")</f>
        <v/>
      </c>
      <c r="L425" s="102" t="str">
        <f>IFERROR(LOOKUP($G425,'قائمة اسعار'!$A$2:$A$5,'قائمة اسعار'!$D$2:$D$5),"")</f>
        <v/>
      </c>
      <c r="M425" s="102" t="str">
        <f t="shared" si="23"/>
        <v/>
      </c>
      <c r="N425" s="103" t="str">
        <f t="shared" si="24"/>
        <v/>
      </c>
      <c r="O425" s="104"/>
      <c r="P425" s="105"/>
      <c r="Q425" s="103"/>
      <c r="R425" s="103" t="str">
        <f t="shared" si="25"/>
        <v/>
      </c>
      <c r="S425" s="106"/>
    </row>
    <row r="426" spans="1:19" ht="25.5" customHeight="1" x14ac:dyDescent="0.2">
      <c r="A426" s="3" t="str">
        <f>CONCATENATE(COUNTIF($E$156:E426,E426),E426)</f>
        <v>0</v>
      </c>
      <c r="D426" s="73"/>
      <c r="E426" s="74"/>
      <c r="F426" s="75"/>
      <c r="G426" s="7"/>
      <c r="H426" s="7"/>
      <c r="I426" s="7"/>
      <c r="J426" s="7" t="str">
        <f>IFERROR(LOOKUP($G426,'قائمة اسعار'!A$2:A$5,'قائمة اسعار'!B$2:B$5),"")</f>
        <v/>
      </c>
      <c r="K426" s="7" t="str">
        <f>IFERROR(LOOKUP($G426,'قائمة اسعار'!$A$2:$A$5,'قائمة اسعار'!$E$2:$E$5),"")</f>
        <v/>
      </c>
      <c r="L426" s="76" t="str">
        <f>IFERROR(LOOKUP($G426,'قائمة اسعار'!$A$2:$A$5,'قائمة اسعار'!$D$2:$D$5),"")</f>
        <v/>
      </c>
      <c r="M426" s="7" t="str">
        <f t="shared" si="23"/>
        <v/>
      </c>
      <c r="N426" s="77" t="str">
        <f t="shared" si="24"/>
        <v/>
      </c>
      <c r="O426" s="78"/>
      <c r="P426" s="79"/>
      <c r="Q426" s="77"/>
      <c r="R426" s="77" t="str">
        <f t="shared" si="25"/>
        <v/>
      </c>
      <c r="S426" s="80"/>
    </row>
    <row r="427" spans="1:19" ht="25.5" customHeight="1" x14ac:dyDescent="0.2">
      <c r="A427" s="3" t="str">
        <f>CONCATENATE(COUNTIF($E$156:E427,E427),E427)</f>
        <v>0</v>
      </c>
      <c r="D427" s="99"/>
      <c r="E427" s="100"/>
      <c r="F427" s="101"/>
      <c r="G427" s="102"/>
      <c r="H427" s="102"/>
      <c r="I427" s="102"/>
      <c r="J427" s="102" t="str">
        <f>IFERROR(LOOKUP($G427,'قائمة اسعار'!A$2:A$5,'قائمة اسعار'!B$2:B$5),"")</f>
        <v/>
      </c>
      <c r="K427" s="102" t="str">
        <f>IFERROR(LOOKUP($G427,'قائمة اسعار'!$A$2:$A$5,'قائمة اسعار'!$E$2:$E$5),"")</f>
        <v/>
      </c>
      <c r="L427" s="102" t="str">
        <f>IFERROR(LOOKUP($G427,'قائمة اسعار'!$A$2:$A$5,'قائمة اسعار'!$D$2:$D$5),"")</f>
        <v/>
      </c>
      <c r="M427" s="102" t="str">
        <f t="shared" si="23"/>
        <v/>
      </c>
      <c r="N427" s="103" t="str">
        <f t="shared" si="24"/>
        <v/>
      </c>
      <c r="O427" s="104"/>
      <c r="P427" s="105"/>
      <c r="Q427" s="103"/>
      <c r="R427" s="103" t="str">
        <f t="shared" si="25"/>
        <v/>
      </c>
      <c r="S427" s="106"/>
    </row>
    <row r="428" spans="1:19" ht="25.5" customHeight="1" x14ac:dyDescent="0.2">
      <c r="A428" s="3" t="str">
        <f>CONCATENATE(COUNTIF($E$156:E428,E428),E428)</f>
        <v>0</v>
      </c>
      <c r="D428" s="73"/>
      <c r="E428" s="74"/>
      <c r="F428" s="75"/>
      <c r="G428" s="7"/>
      <c r="H428" s="7"/>
      <c r="I428" s="7"/>
      <c r="J428" s="7" t="str">
        <f>IFERROR(LOOKUP($G428,'قائمة اسعار'!A$2:A$5,'قائمة اسعار'!B$2:B$5),"")</f>
        <v/>
      </c>
      <c r="K428" s="7" t="str">
        <f>IFERROR(LOOKUP($G428,'قائمة اسعار'!$A$2:$A$5,'قائمة اسعار'!$E$2:$E$5),"")</f>
        <v/>
      </c>
      <c r="L428" s="76" t="str">
        <f>IFERROR(LOOKUP($G428,'قائمة اسعار'!$A$2:$A$5,'قائمة اسعار'!$D$2:$D$5),"")</f>
        <v/>
      </c>
      <c r="M428" s="7" t="str">
        <f t="shared" si="23"/>
        <v/>
      </c>
      <c r="N428" s="77" t="str">
        <f t="shared" si="24"/>
        <v/>
      </c>
      <c r="O428" s="78"/>
      <c r="P428" s="79"/>
      <c r="Q428" s="77"/>
      <c r="R428" s="77" t="str">
        <f t="shared" si="25"/>
        <v/>
      </c>
      <c r="S428" s="80"/>
    </row>
    <row r="429" spans="1:19" ht="25.5" customHeight="1" x14ac:dyDescent="0.2">
      <c r="A429" s="3" t="str">
        <f>CONCATENATE(COUNTIF($E$156:E429,E429),E429)</f>
        <v>0</v>
      </c>
      <c r="D429" s="99"/>
      <c r="E429" s="100"/>
      <c r="F429" s="101"/>
      <c r="G429" s="102"/>
      <c r="H429" s="102"/>
      <c r="I429" s="102"/>
      <c r="J429" s="102" t="str">
        <f>IFERROR(LOOKUP($G429,'قائمة اسعار'!A$2:A$5,'قائمة اسعار'!B$2:B$5),"")</f>
        <v/>
      </c>
      <c r="K429" s="102" t="str">
        <f>IFERROR(LOOKUP($G429,'قائمة اسعار'!$A$2:$A$5,'قائمة اسعار'!$E$2:$E$5),"")</f>
        <v/>
      </c>
      <c r="L429" s="102" t="str">
        <f>IFERROR(LOOKUP($G429,'قائمة اسعار'!$A$2:$A$5,'قائمة اسعار'!$D$2:$D$5),"")</f>
        <v/>
      </c>
      <c r="M429" s="102" t="str">
        <f t="shared" si="23"/>
        <v/>
      </c>
      <c r="N429" s="103" t="str">
        <f t="shared" si="24"/>
        <v/>
      </c>
      <c r="O429" s="104"/>
      <c r="P429" s="105"/>
      <c r="Q429" s="103"/>
      <c r="R429" s="103" t="str">
        <f t="shared" si="25"/>
        <v/>
      </c>
      <c r="S429" s="106"/>
    </row>
    <row r="430" spans="1:19" ht="25.5" customHeight="1" x14ac:dyDescent="0.2">
      <c r="A430" s="3" t="str">
        <f>CONCATENATE(COUNTIF($E$156:E430,E430),E430)</f>
        <v>0</v>
      </c>
      <c r="D430" s="73"/>
      <c r="E430" s="74"/>
      <c r="F430" s="75"/>
      <c r="G430" s="7"/>
      <c r="H430" s="7"/>
      <c r="I430" s="7"/>
      <c r="J430" s="7" t="str">
        <f>IFERROR(LOOKUP($G430,'قائمة اسعار'!A$2:A$5,'قائمة اسعار'!B$2:B$5),"")</f>
        <v/>
      </c>
      <c r="K430" s="7" t="str">
        <f>IFERROR(LOOKUP($G430,'قائمة اسعار'!$A$2:$A$5,'قائمة اسعار'!$E$2:$E$5),"")</f>
        <v/>
      </c>
      <c r="L430" s="76" t="str">
        <f>IFERROR(LOOKUP($G430,'قائمة اسعار'!$A$2:$A$5,'قائمة اسعار'!$D$2:$D$5),"")</f>
        <v/>
      </c>
      <c r="M430" s="7" t="str">
        <f t="shared" si="23"/>
        <v/>
      </c>
      <c r="N430" s="77" t="str">
        <f t="shared" si="24"/>
        <v/>
      </c>
      <c r="O430" s="78"/>
      <c r="P430" s="79"/>
      <c r="Q430" s="77"/>
      <c r="R430" s="77" t="str">
        <f t="shared" si="25"/>
        <v/>
      </c>
      <c r="S430" s="80"/>
    </row>
    <row r="431" spans="1:19" ht="25.5" customHeight="1" x14ac:dyDescent="0.2">
      <c r="A431" s="3" t="str">
        <f>CONCATENATE(COUNTIF($E$156:E431,E431),E431)</f>
        <v>0</v>
      </c>
      <c r="D431" s="99"/>
      <c r="E431" s="100"/>
      <c r="F431" s="101"/>
      <c r="G431" s="102"/>
      <c r="H431" s="102"/>
      <c r="I431" s="102"/>
      <c r="J431" s="102" t="str">
        <f>IFERROR(LOOKUP($G431,'قائمة اسعار'!A$2:A$5,'قائمة اسعار'!B$2:B$5),"")</f>
        <v/>
      </c>
      <c r="K431" s="102" t="str">
        <f>IFERROR(LOOKUP($G431,'قائمة اسعار'!$A$2:$A$5,'قائمة اسعار'!$E$2:$E$5),"")</f>
        <v/>
      </c>
      <c r="L431" s="102" t="str">
        <f>IFERROR(LOOKUP($G431,'قائمة اسعار'!$A$2:$A$5,'قائمة اسعار'!$D$2:$D$5),"")</f>
        <v/>
      </c>
      <c r="M431" s="102" t="str">
        <f t="shared" si="23"/>
        <v/>
      </c>
      <c r="N431" s="103" t="str">
        <f t="shared" si="24"/>
        <v/>
      </c>
      <c r="O431" s="104"/>
      <c r="P431" s="105"/>
      <c r="Q431" s="103"/>
      <c r="R431" s="103" t="str">
        <f t="shared" si="25"/>
        <v/>
      </c>
      <c r="S431" s="106"/>
    </row>
    <row r="432" spans="1:19" ht="25.5" customHeight="1" x14ac:dyDescent="0.2">
      <c r="A432" s="3" t="str">
        <f>CONCATENATE(COUNTIF($E$156:E432,E432),E432)</f>
        <v>0</v>
      </c>
      <c r="D432" s="73"/>
      <c r="E432" s="74"/>
      <c r="F432" s="75"/>
      <c r="G432" s="7"/>
      <c r="H432" s="7"/>
      <c r="I432" s="7"/>
      <c r="J432" s="7" t="str">
        <f>IFERROR(LOOKUP($G432,'قائمة اسعار'!A$2:A$5,'قائمة اسعار'!B$2:B$5),"")</f>
        <v/>
      </c>
      <c r="K432" s="7" t="str">
        <f>IFERROR(LOOKUP($G432,'قائمة اسعار'!$A$2:$A$5,'قائمة اسعار'!$E$2:$E$5),"")</f>
        <v/>
      </c>
      <c r="L432" s="76" t="str">
        <f>IFERROR(LOOKUP($G432,'قائمة اسعار'!$A$2:$A$5,'قائمة اسعار'!$D$2:$D$5),"")</f>
        <v/>
      </c>
      <c r="M432" s="7" t="str">
        <f t="shared" si="23"/>
        <v/>
      </c>
      <c r="N432" s="77" t="str">
        <f t="shared" si="24"/>
        <v/>
      </c>
      <c r="O432" s="78"/>
      <c r="P432" s="79"/>
      <c r="Q432" s="77"/>
      <c r="R432" s="77" t="str">
        <f t="shared" si="25"/>
        <v/>
      </c>
      <c r="S432" s="80"/>
    </row>
    <row r="433" spans="1:19" ht="25.5" customHeight="1" x14ac:dyDescent="0.2">
      <c r="A433" s="3" t="str">
        <f>CONCATENATE(COUNTIF($E$156:E433,E433),E433)</f>
        <v>0</v>
      </c>
      <c r="D433" s="99"/>
      <c r="E433" s="100"/>
      <c r="F433" s="101"/>
      <c r="G433" s="102"/>
      <c r="H433" s="102"/>
      <c r="I433" s="102"/>
      <c r="J433" s="102" t="str">
        <f>IFERROR(LOOKUP($G433,'قائمة اسعار'!A$2:A$5,'قائمة اسعار'!B$2:B$5),"")</f>
        <v/>
      </c>
      <c r="K433" s="102" t="str">
        <f>IFERROR(LOOKUP($G433,'قائمة اسعار'!$A$2:$A$5,'قائمة اسعار'!$E$2:$E$5),"")</f>
        <v/>
      </c>
      <c r="L433" s="102" t="str">
        <f>IFERROR(LOOKUP($G433,'قائمة اسعار'!$A$2:$A$5,'قائمة اسعار'!$D$2:$D$5),"")</f>
        <v/>
      </c>
      <c r="M433" s="102" t="str">
        <f t="shared" si="23"/>
        <v/>
      </c>
      <c r="N433" s="103" t="str">
        <f t="shared" si="24"/>
        <v/>
      </c>
      <c r="O433" s="104"/>
      <c r="P433" s="105"/>
      <c r="Q433" s="103"/>
      <c r="R433" s="103" t="str">
        <f t="shared" si="25"/>
        <v/>
      </c>
      <c r="S433" s="106"/>
    </row>
    <row r="434" spans="1:19" ht="25.5" customHeight="1" x14ac:dyDescent="0.2">
      <c r="A434" s="3" t="str">
        <f>CONCATENATE(COUNTIF($E$156:E434,E434),E434)</f>
        <v>0</v>
      </c>
      <c r="D434" s="73"/>
      <c r="E434" s="74"/>
      <c r="F434" s="75"/>
      <c r="G434" s="7"/>
      <c r="H434" s="7"/>
      <c r="I434" s="7"/>
      <c r="J434" s="7" t="str">
        <f>IFERROR(LOOKUP($G434,'قائمة اسعار'!A$2:A$5,'قائمة اسعار'!B$2:B$5),"")</f>
        <v/>
      </c>
      <c r="K434" s="7" t="str">
        <f>IFERROR(LOOKUP($G434,'قائمة اسعار'!$A$2:$A$5,'قائمة اسعار'!$E$2:$E$5),"")</f>
        <v/>
      </c>
      <c r="L434" s="76" t="str">
        <f>IFERROR(LOOKUP($G434,'قائمة اسعار'!$A$2:$A$5,'قائمة اسعار'!$D$2:$D$5),"")</f>
        <v/>
      </c>
      <c r="M434" s="7" t="str">
        <f t="shared" si="23"/>
        <v/>
      </c>
      <c r="N434" s="77" t="str">
        <f t="shared" si="24"/>
        <v/>
      </c>
      <c r="O434" s="78"/>
      <c r="P434" s="79"/>
      <c r="Q434" s="77"/>
      <c r="R434" s="77" t="str">
        <f t="shared" si="25"/>
        <v/>
      </c>
      <c r="S434" s="80"/>
    </row>
    <row r="435" spans="1:19" ht="25.5" customHeight="1" x14ac:dyDescent="0.2">
      <c r="A435" s="3" t="str">
        <f>CONCATENATE(COUNTIF($E$156:E435,E435),E435)</f>
        <v>0</v>
      </c>
      <c r="D435" s="99"/>
      <c r="E435" s="100"/>
      <c r="F435" s="101"/>
      <c r="G435" s="102"/>
      <c r="H435" s="102"/>
      <c r="I435" s="102"/>
      <c r="J435" s="102" t="str">
        <f>IFERROR(LOOKUP($G435,'قائمة اسعار'!A$2:A$5,'قائمة اسعار'!B$2:B$5),"")</f>
        <v/>
      </c>
      <c r="K435" s="102" t="str">
        <f>IFERROR(LOOKUP($G435,'قائمة اسعار'!$A$2:$A$5,'قائمة اسعار'!$E$2:$E$5),"")</f>
        <v/>
      </c>
      <c r="L435" s="102" t="str">
        <f>IFERROR(LOOKUP($G435,'قائمة اسعار'!$A$2:$A$5,'قائمة اسعار'!$D$2:$D$5),"")</f>
        <v/>
      </c>
      <c r="M435" s="102" t="str">
        <f t="shared" si="23"/>
        <v/>
      </c>
      <c r="N435" s="103" t="str">
        <f t="shared" si="24"/>
        <v/>
      </c>
      <c r="O435" s="104"/>
      <c r="P435" s="105"/>
      <c r="Q435" s="103"/>
      <c r="R435" s="103" t="str">
        <f t="shared" si="25"/>
        <v/>
      </c>
      <c r="S435" s="106"/>
    </row>
    <row r="436" spans="1:19" ht="25.5" customHeight="1" x14ac:dyDescent="0.2">
      <c r="A436" s="3" t="str">
        <f>CONCATENATE(COUNTIF($E$156:E436,E436),E436)</f>
        <v>0</v>
      </c>
      <c r="D436" s="73"/>
      <c r="E436" s="74"/>
      <c r="F436" s="75"/>
      <c r="G436" s="7"/>
      <c r="H436" s="7"/>
      <c r="I436" s="7"/>
      <c r="J436" s="7" t="str">
        <f>IFERROR(LOOKUP($G436,'قائمة اسعار'!A$2:A$5,'قائمة اسعار'!B$2:B$5),"")</f>
        <v/>
      </c>
      <c r="K436" s="7" t="str">
        <f>IFERROR(LOOKUP($G436,'قائمة اسعار'!$A$2:$A$5,'قائمة اسعار'!$E$2:$E$5),"")</f>
        <v/>
      </c>
      <c r="L436" s="76" t="str">
        <f>IFERROR(LOOKUP($G436,'قائمة اسعار'!$A$2:$A$5,'قائمة اسعار'!$D$2:$D$5),"")</f>
        <v/>
      </c>
      <c r="M436" s="7" t="str">
        <f t="shared" si="23"/>
        <v/>
      </c>
      <c r="N436" s="77" t="str">
        <f t="shared" si="24"/>
        <v/>
      </c>
      <c r="O436" s="78"/>
      <c r="P436" s="79"/>
      <c r="Q436" s="77"/>
      <c r="R436" s="77" t="str">
        <f t="shared" si="25"/>
        <v/>
      </c>
      <c r="S436" s="80"/>
    </row>
    <row r="437" spans="1:19" ht="25.5" customHeight="1" x14ac:dyDescent="0.2">
      <c r="A437" s="3" t="str">
        <f>CONCATENATE(COUNTIF($E$156:E437,E437),E437)</f>
        <v>0</v>
      </c>
      <c r="D437" s="99"/>
      <c r="E437" s="100"/>
      <c r="F437" s="101"/>
      <c r="G437" s="102"/>
      <c r="H437" s="102"/>
      <c r="I437" s="102"/>
      <c r="J437" s="102" t="str">
        <f>IFERROR(LOOKUP($G437,'قائمة اسعار'!A$2:A$5,'قائمة اسعار'!B$2:B$5),"")</f>
        <v/>
      </c>
      <c r="K437" s="102" t="str">
        <f>IFERROR(LOOKUP($G437,'قائمة اسعار'!$A$2:$A$5,'قائمة اسعار'!$E$2:$E$5),"")</f>
        <v/>
      </c>
      <c r="L437" s="102" t="str">
        <f>IFERROR(LOOKUP($G437,'قائمة اسعار'!$A$2:$A$5,'قائمة اسعار'!$D$2:$D$5),"")</f>
        <v/>
      </c>
      <c r="M437" s="102" t="str">
        <f t="shared" si="23"/>
        <v/>
      </c>
      <c r="N437" s="103" t="str">
        <f t="shared" si="24"/>
        <v/>
      </c>
      <c r="O437" s="104"/>
      <c r="P437" s="105"/>
      <c r="Q437" s="103"/>
      <c r="R437" s="103" t="str">
        <f t="shared" si="25"/>
        <v/>
      </c>
      <c r="S437" s="106"/>
    </row>
    <row r="438" spans="1:19" ht="25.5" customHeight="1" x14ac:dyDescent="0.2">
      <c r="A438" s="3" t="str">
        <f>CONCATENATE(COUNTIF($E$156:E438,E438),E438)</f>
        <v>0</v>
      </c>
      <c r="D438" s="73"/>
      <c r="E438" s="74"/>
      <c r="F438" s="75"/>
      <c r="G438" s="7"/>
      <c r="H438" s="7"/>
      <c r="I438" s="7"/>
      <c r="J438" s="7" t="str">
        <f>IFERROR(LOOKUP($G438,'قائمة اسعار'!A$2:A$5,'قائمة اسعار'!B$2:B$5),"")</f>
        <v/>
      </c>
      <c r="K438" s="7" t="str">
        <f>IFERROR(LOOKUP($G438,'قائمة اسعار'!$A$2:$A$5,'قائمة اسعار'!$E$2:$E$5),"")</f>
        <v/>
      </c>
      <c r="L438" s="76" t="str">
        <f>IFERROR(LOOKUP($G438,'قائمة اسعار'!$A$2:$A$5,'قائمة اسعار'!$D$2:$D$5),"")</f>
        <v/>
      </c>
      <c r="M438" s="7" t="str">
        <f t="shared" si="23"/>
        <v/>
      </c>
      <c r="N438" s="77" t="str">
        <f t="shared" si="24"/>
        <v/>
      </c>
      <c r="O438" s="78"/>
      <c r="P438" s="79"/>
      <c r="Q438" s="77"/>
      <c r="R438" s="77" t="str">
        <f t="shared" si="25"/>
        <v/>
      </c>
      <c r="S438" s="80"/>
    </row>
    <row r="439" spans="1:19" ht="25.5" customHeight="1" x14ac:dyDescent="0.2">
      <c r="A439" s="3" t="str">
        <f>CONCATENATE(COUNTIF($E$156:E439,E439),E439)</f>
        <v>0</v>
      </c>
      <c r="D439" s="99"/>
      <c r="E439" s="100"/>
      <c r="F439" s="101"/>
      <c r="G439" s="102"/>
      <c r="H439" s="102"/>
      <c r="I439" s="102"/>
      <c r="J439" s="102" t="str">
        <f>IFERROR(LOOKUP($G439,'قائمة اسعار'!A$2:A$5,'قائمة اسعار'!B$2:B$5),"")</f>
        <v/>
      </c>
      <c r="K439" s="102" t="str">
        <f>IFERROR(LOOKUP($G439,'قائمة اسعار'!$A$2:$A$5,'قائمة اسعار'!$E$2:$E$5),"")</f>
        <v/>
      </c>
      <c r="L439" s="102" t="str">
        <f>IFERROR(LOOKUP($G439,'قائمة اسعار'!$A$2:$A$5,'قائمة اسعار'!$D$2:$D$5),"")</f>
        <v/>
      </c>
      <c r="M439" s="102" t="str">
        <f t="shared" si="23"/>
        <v/>
      </c>
      <c r="N439" s="103" t="str">
        <f t="shared" si="24"/>
        <v/>
      </c>
      <c r="O439" s="104"/>
      <c r="P439" s="105"/>
      <c r="Q439" s="103"/>
      <c r="R439" s="103" t="str">
        <f t="shared" si="25"/>
        <v/>
      </c>
      <c r="S439" s="106"/>
    </row>
    <row r="440" spans="1:19" ht="25.5" customHeight="1" x14ac:dyDescent="0.2">
      <c r="A440" s="3" t="str">
        <f>CONCATENATE(COUNTIF($E$156:E440,E440),E440)</f>
        <v>0</v>
      </c>
      <c r="D440" s="73"/>
      <c r="E440" s="74"/>
      <c r="F440" s="75"/>
      <c r="G440" s="7"/>
      <c r="H440" s="7"/>
      <c r="I440" s="7"/>
      <c r="J440" s="7" t="str">
        <f>IFERROR(LOOKUP($G440,'قائمة اسعار'!A$2:A$5,'قائمة اسعار'!B$2:B$5),"")</f>
        <v/>
      </c>
      <c r="K440" s="7" t="str">
        <f>IFERROR(LOOKUP($G440,'قائمة اسعار'!$A$2:$A$5,'قائمة اسعار'!$E$2:$E$5),"")</f>
        <v/>
      </c>
      <c r="L440" s="76" t="str">
        <f>IFERROR(LOOKUP($G440,'قائمة اسعار'!$A$2:$A$5,'قائمة اسعار'!$D$2:$D$5),"")</f>
        <v/>
      </c>
      <c r="M440" s="7" t="str">
        <f t="shared" si="23"/>
        <v/>
      </c>
      <c r="N440" s="77" t="str">
        <f t="shared" si="24"/>
        <v/>
      </c>
      <c r="O440" s="78"/>
      <c r="P440" s="79"/>
      <c r="Q440" s="77"/>
      <c r="R440" s="77" t="str">
        <f t="shared" si="25"/>
        <v/>
      </c>
      <c r="S440" s="80"/>
    </row>
    <row r="441" spans="1:19" ht="25.5" customHeight="1" x14ac:dyDescent="0.2">
      <c r="A441" s="3" t="str">
        <f>CONCATENATE(COUNTIF($E$156:E441,E441),E441)</f>
        <v>0</v>
      </c>
      <c r="D441" s="99"/>
      <c r="E441" s="100"/>
      <c r="F441" s="101"/>
      <c r="G441" s="102"/>
      <c r="H441" s="102"/>
      <c r="I441" s="102"/>
      <c r="J441" s="102" t="str">
        <f>IFERROR(LOOKUP($G441,'قائمة اسعار'!A$2:A$5,'قائمة اسعار'!B$2:B$5),"")</f>
        <v/>
      </c>
      <c r="K441" s="102" t="str">
        <f>IFERROR(LOOKUP($G441,'قائمة اسعار'!$A$2:$A$5,'قائمة اسعار'!$E$2:$E$5),"")</f>
        <v/>
      </c>
      <c r="L441" s="102" t="str">
        <f>IFERROR(LOOKUP($G441,'قائمة اسعار'!$A$2:$A$5,'قائمة اسعار'!$D$2:$D$5),"")</f>
        <v/>
      </c>
      <c r="M441" s="102" t="str">
        <f t="shared" si="23"/>
        <v/>
      </c>
      <c r="N441" s="103" t="str">
        <f t="shared" si="24"/>
        <v/>
      </c>
      <c r="O441" s="104"/>
      <c r="P441" s="105"/>
      <c r="Q441" s="103"/>
      <c r="R441" s="103" t="str">
        <f t="shared" si="25"/>
        <v/>
      </c>
      <c r="S441" s="106"/>
    </row>
    <row r="442" spans="1:19" ht="25.5" customHeight="1" x14ac:dyDescent="0.2">
      <c r="A442" s="3" t="str">
        <f>CONCATENATE(COUNTIF($E$156:E442,E442),E442)</f>
        <v>0</v>
      </c>
      <c r="D442" s="73"/>
      <c r="E442" s="74"/>
      <c r="F442" s="75"/>
      <c r="G442" s="7"/>
      <c r="H442" s="7"/>
      <c r="I442" s="7"/>
      <c r="J442" s="7" t="str">
        <f>IFERROR(LOOKUP($G442,'قائمة اسعار'!A$2:A$5,'قائمة اسعار'!B$2:B$5),"")</f>
        <v/>
      </c>
      <c r="K442" s="7" t="str">
        <f>IFERROR(LOOKUP($G442,'قائمة اسعار'!$A$2:$A$5,'قائمة اسعار'!$E$2:$E$5),"")</f>
        <v/>
      </c>
      <c r="L442" s="76" t="str">
        <f>IFERROR(LOOKUP($G442,'قائمة اسعار'!$A$2:$A$5,'قائمة اسعار'!$D$2:$D$5),"")</f>
        <v/>
      </c>
      <c r="M442" s="7" t="str">
        <f t="shared" si="23"/>
        <v/>
      </c>
      <c r="N442" s="77" t="str">
        <f t="shared" si="24"/>
        <v/>
      </c>
      <c r="O442" s="78"/>
      <c r="P442" s="79"/>
      <c r="Q442" s="77"/>
      <c r="R442" s="77" t="str">
        <f t="shared" si="25"/>
        <v/>
      </c>
      <c r="S442" s="80"/>
    </row>
    <row r="443" spans="1:19" ht="25.5" customHeight="1" x14ac:dyDescent="0.2">
      <c r="A443" s="3" t="str">
        <f>CONCATENATE(COUNTIF($E$156:E443,E443),E443)</f>
        <v>0</v>
      </c>
      <c r="D443" s="99"/>
      <c r="E443" s="100"/>
      <c r="F443" s="101"/>
      <c r="G443" s="102"/>
      <c r="H443" s="102"/>
      <c r="I443" s="102"/>
      <c r="J443" s="102" t="str">
        <f>IFERROR(LOOKUP($G443,'قائمة اسعار'!A$2:A$5,'قائمة اسعار'!B$2:B$5),"")</f>
        <v/>
      </c>
      <c r="K443" s="102" t="str">
        <f>IFERROR(LOOKUP($G443,'قائمة اسعار'!$A$2:$A$5,'قائمة اسعار'!$E$2:$E$5),"")</f>
        <v/>
      </c>
      <c r="L443" s="102" t="str">
        <f>IFERROR(LOOKUP($G443,'قائمة اسعار'!$A$2:$A$5,'قائمة اسعار'!$D$2:$D$5),"")</f>
        <v/>
      </c>
      <c r="M443" s="102" t="str">
        <f t="shared" si="23"/>
        <v/>
      </c>
      <c r="N443" s="103" t="str">
        <f t="shared" si="24"/>
        <v/>
      </c>
      <c r="O443" s="104"/>
      <c r="P443" s="105"/>
      <c r="Q443" s="103"/>
      <c r="R443" s="103" t="str">
        <f t="shared" si="25"/>
        <v/>
      </c>
      <c r="S443" s="106"/>
    </row>
    <row r="444" spans="1:19" ht="25.5" customHeight="1" x14ac:dyDescent="0.2">
      <c r="A444" s="3" t="str">
        <f>CONCATENATE(COUNTIF($E$156:E444,E444),E444)</f>
        <v>0</v>
      </c>
      <c r="D444" s="73"/>
      <c r="E444" s="74"/>
      <c r="F444" s="75"/>
      <c r="G444" s="7"/>
      <c r="H444" s="7"/>
      <c r="I444" s="7"/>
      <c r="J444" s="7" t="str">
        <f>IFERROR(LOOKUP($G444,'قائمة اسعار'!A$2:A$5,'قائمة اسعار'!B$2:B$5),"")</f>
        <v/>
      </c>
      <c r="K444" s="7" t="str">
        <f>IFERROR(LOOKUP($G444,'قائمة اسعار'!$A$2:$A$5,'قائمة اسعار'!$E$2:$E$5),"")</f>
        <v/>
      </c>
      <c r="L444" s="76" t="str">
        <f>IFERROR(LOOKUP($G444,'قائمة اسعار'!$A$2:$A$5,'قائمة اسعار'!$D$2:$D$5),"")</f>
        <v/>
      </c>
      <c r="M444" s="7" t="str">
        <f t="shared" si="23"/>
        <v/>
      </c>
      <c r="N444" s="77" t="str">
        <f t="shared" si="24"/>
        <v/>
      </c>
      <c r="O444" s="78"/>
      <c r="P444" s="79"/>
      <c r="Q444" s="77"/>
      <c r="R444" s="77" t="str">
        <f t="shared" si="25"/>
        <v/>
      </c>
      <c r="S444" s="80"/>
    </row>
    <row r="445" spans="1:19" ht="25.5" customHeight="1" x14ac:dyDescent="0.2">
      <c r="A445" s="3" t="str">
        <f>CONCATENATE(COUNTIF($E$156:E445,E445),E445)</f>
        <v>0</v>
      </c>
      <c r="D445" s="99"/>
      <c r="E445" s="100"/>
      <c r="F445" s="101"/>
      <c r="G445" s="102"/>
      <c r="H445" s="102"/>
      <c r="I445" s="102"/>
      <c r="J445" s="102" t="str">
        <f>IFERROR(LOOKUP($G445,'قائمة اسعار'!A$2:A$5,'قائمة اسعار'!B$2:B$5),"")</f>
        <v/>
      </c>
      <c r="K445" s="102" t="str">
        <f>IFERROR(LOOKUP($G445,'قائمة اسعار'!$A$2:$A$5,'قائمة اسعار'!$E$2:$E$5),"")</f>
        <v/>
      </c>
      <c r="L445" s="102" t="str">
        <f>IFERROR(LOOKUP($G445,'قائمة اسعار'!$A$2:$A$5,'قائمة اسعار'!$D$2:$D$5),"")</f>
        <v/>
      </c>
      <c r="M445" s="102" t="str">
        <f t="shared" si="23"/>
        <v/>
      </c>
      <c r="N445" s="103" t="str">
        <f t="shared" si="24"/>
        <v/>
      </c>
      <c r="O445" s="104"/>
      <c r="P445" s="105"/>
      <c r="Q445" s="103"/>
      <c r="R445" s="103" t="str">
        <f t="shared" si="25"/>
        <v/>
      </c>
      <c r="S445" s="106"/>
    </row>
    <row r="446" spans="1:19" ht="25.5" customHeight="1" x14ac:dyDescent="0.2">
      <c r="A446" s="3" t="str">
        <f>CONCATENATE(COUNTIF($E$156:E446,E446),E446)</f>
        <v>0</v>
      </c>
      <c r="D446" s="73"/>
      <c r="E446" s="74"/>
      <c r="F446" s="75"/>
      <c r="G446" s="7"/>
      <c r="H446" s="7"/>
      <c r="I446" s="7"/>
      <c r="J446" s="7" t="str">
        <f>IFERROR(LOOKUP($G446,'قائمة اسعار'!A$2:A$5,'قائمة اسعار'!B$2:B$5),"")</f>
        <v/>
      </c>
      <c r="K446" s="7" t="str">
        <f>IFERROR(LOOKUP($G446,'قائمة اسعار'!$A$2:$A$5,'قائمة اسعار'!$E$2:$E$5),"")</f>
        <v/>
      </c>
      <c r="L446" s="76" t="str">
        <f>IFERROR(LOOKUP($G446,'قائمة اسعار'!$A$2:$A$5,'قائمة اسعار'!$D$2:$D$5),"")</f>
        <v/>
      </c>
      <c r="M446" s="7" t="str">
        <f t="shared" si="23"/>
        <v/>
      </c>
      <c r="N446" s="77" t="str">
        <f t="shared" si="24"/>
        <v/>
      </c>
      <c r="O446" s="78"/>
      <c r="P446" s="79"/>
      <c r="Q446" s="77"/>
      <c r="R446" s="77" t="str">
        <f t="shared" si="25"/>
        <v/>
      </c>
      <c r="S446" s="80"/>
    </row>
    <row r="447" spans="1:19" ht="25.5" customHeight="1" x14ac:dyDescent="0.2">
      <c r="A447" s="3" t="str">
        <f>CONCATENATE(COUNTIF($E$156:E447,E447),E447)</f>
        <v>0</v>
      </c>
      <c r="D447" s="99"/>
      <c r="E447" s="100"/>
      <c r="F447" s="101"/>
      <c r="G447" s="102"/>
      <c r="H447" s="102"/>
      <c r="I447" s="102"/>
      <c r="J447" s="102" t="str">
        <f>IFERROR(LOOKUP($G447,'قائمة اسعار'!A$2:A$5,'قائمة اسعار'!B$2:B$5),"")</f>
        <v/>
      </c>
      <c r="K447" s="102" t="str">
        <f>IFERROR(LOOKUP($G447,'قائمة اسعار'!$A$2:$A$5,'قائمة اسعار'!$E$2:$E$5),"")</f>
        <v/>
      </c>
      <c r="L447" s="102" t="str">
        <f>IFERROR(LOOKUP($G447,'قائمة اسعار'!$A$2:$A$5,'قائمة اسعار'!$D$2:$D$5),"")</f>
        <v/>
      </c>
      <c r="M447" s="102" t="str">
        <f t="shared" si="23"/>
        <v/>
      </c>
      <c r="N447" s="103" t="str">
        <f t="shared" si="24"/>
        <v/>
      </c>
      <c r="O447" s="104"/>
      <c r="P447" s="105"/>
      <c r="Q447" s="103"/>
      <c r="R447" s="103" t="str">
        <f t="shared" si="25"/>
        <v/>
      </c>
      <c r="S447" s="106"/>
    </row>
    <row r="448" spans="1:19" ht="25.5" customHeight="1" x14ac:dyDescent="0.2">
      <c r="A448" s="3" t="str">
        <f>CONCATENATE(COUNTIF($E$156:E448,E448),E448)</f>
        <v>0</v>
      </c>
      <c r="D448" s="73"/>
      <c r="E448" s="74"/>
      <c r="F448" s="75"/>
      <c r="G448" s="7"/>
      <c r="H448" s="7"/>
      <c r="I448" s="7"/>
      <c r="J448" s="7" t="str">
        <f>IFERROR(LOOKUP($G448,'قائمة اسعار'!A$2:A$5,'قائمة اسعار'!B$2:B$5),"")</f>
        <v/>
      </c>
      <c r="K448" s="7" t="str">
        <f>IFERROR(LOOKUP($G448,'قائمة اسعار'!$A$2:$A$5,'قائمة اسعار'!$E$2:$E$5),"")</f>
        <v/>
      </c>
      <c r="L448" s="76" t="str">
        <f>IFERROR(LOOKUP($G448,'قائمة اسعار'!$A$2:$A$5,'قائمة اسعار'!$D$2:$D$5),"")</f>
        <v/>
      </c>
      <c r="M448" s="7" t="str">
        <f t="shared" si="23"/>
        <v/>
      </c>
      <c r="N448" s="77" t="str">
        <f t="shared" si="24"/>
        <v/>
      </c>
      <c r="O448" s="78"/>
      <c r="P448" s="79"/>
      <c r="Q448" s="77"/>
      <c r="R448" s="77" t="str">
        <f t="shared" si="25"/>
        <v/>
      </c>
      <c r="S448" s="80"/>
    </row>
    <row r="449" spans="1:19" ht="25.5" customHeight="1" x14ac:dyDescent="0.2">
      <c r="A449" s="3" t="str">
        <f>CONCATENATE(COUNTIF($E$156:E449,E449),E449)</f>
        <v>0</v>
      </c>
      <c r="D449" s="99"/>
      <c r="E449" s="100"/>
      <c r="F449" s="101"/>
      <c r="G449" s="102"/>
      <c r="H449" s="102"/>
      <c r="I449" s="102"/>
      <c r="J449" s="102" t="str">
        <f>IFERROR(LOOKUP($G449,'قائمة اسعار'!A$2:A$5,'قائمة اسعار'!B$2:B$5),"")</f>
        <v/>
      </c>
      <c r="K449" s="102" t="str">
        <f>IFERROR(LOOKUP($G449,'قائمة اسعار'!$A$2:$A$5,'قائمة اسعار'!$E$2:$E$5),"")</f>
        <v/>
      </c>
      <c r="L449" s="102" t="str">
        <f>IFERROR(LOOKUP($G449,'قائمة اسعار'!$A$2:$A$5,'قائمة اسعار'!$D$2:$D$5),"")</f>
        <v/>
      </c>
      <c r="M449" s="102" t="str">
        <f t="shared" si="23"/>
        <v/>
      </c>
      <c r="N449" s="103" t="str">
        <f t="shared" si="24"/>
        <v/>
      </c>
      <c r="O449" s="104"/>
      <c r="P449" s="105"/>
      <c r="Q449" s="103"/>
      <c r="R449" s="103" t="str">
        <f t="shared" si="25"/>
        <v/>
      </c>
      <c r="S449" s="106"/>
    </row>
    <row r="450" spans="1:19" ht="25.5" customHeight="1" x14ac:dyDescent="0.2">
      <c r="A450" s="3" t="str">
        <f>CONCATENATE(COUNTIF($E$156:E450,E450),E450)</f>
        <v>0</v>
      </c>
      <c r="D450" s="73"/>
      <c r="E450" s="74"/>
      <c r="F450" s="75"/>
      <c r="G450" s="7"/>
      <c r="H450" s="7"/>
      <c r="I450" s="7"/>
      <c r="J450" s="7" t="str">
        <f>IFERROR(LOOKUP($G450,'قائمة اسعار'!A$2:A$5,'قائمة اسعار'!B$2:B$5),"")</f>
        <v/>
      </c>
      <c r="K450" s="7" t="str">
        <f>IFERROR(LOOKUP($G450,'قائمة اسعار'!$A$2:$A$5,'قائمة اسعار'!$E$2:$E$5),"")</f>
        <v/>
      </c>
      <c r="L450" s="76" t="str">
        <f>IFERROR(LOOKUP($G450,'قائمة اسعار'!$A$2:$A$5,'قائمة اسعار'!$D$2:$D$5),"")</f>
        <v/>
      </c>
      <c r="M450" s="7" t="str">
        <f t="shared" si="23"/>
        <v/>
      </c>
      <c r="N450" s="77" t="str">
        <f t="shared" si="24"/>
        <v/>
      </c>
      <c r="O450" s="78"/>
      <c r="P450" s="79"/>
      <c r="Q450" s="77"/>
      <c r="R450" s="77" t="str">
        <f t="shared" si="25"/>
        <v/>
      </c>
      <c r="S450" s="80"/>
    </row>
    <row r="451" spans="1:19" ht="25.5" customHeight="1" x14ac:dyDescent="0.2">
      <c r="A451" s="3" t="str">
        <f>CONCATENATE(COUNTIF($E$156:E451,E451),E451)</f>
        <v>0</v>
      </c>
      <c r="D451" s="99"/>
      <c r="E451" s="100"/>
      <c r="F451" s="101"/>
      <c r="G451" s="102"/>
      <c r="H451" s="102"/>
      <c r="I451" s="102"/>
      <c r="J451" s="102" t="str">
        <f>IFERROR(LOOKUP($G451,'قائمة اسعار'!A$2:A$5,'قائمة اسعار'!B$2:B$5),"")</f>
        <v/>
      </c>
      <c r="K451" s="102" t="str">
        <f>IFERROR(LOOKUP($G451,'قائمة اسعار'!$A$2:$A$5,'قائمة اسعار'!$E$2:$E$5),"")</f>
        <v/>
      </c>
      <c r="L451" s="102" t="str">
        <f>IFERROR(LOOKUP($G451,'قائمة اسعار'!$A$2:$A$5,'قائمة اسعار'!$D$2:$D$5),"")</f>
        <v/>
      </c>
      <c r="M451" s="102" t="str">
        <f t="shared" si="23"/>
        <v/>
      </c>
      <c r="N451" s="103" t="str">
        <f t="shared" si="24"/>
        <v/>
      </c>
      <c r="O451" s="104"/>
      <c r="P451" s="105"/>
      <c r="Q451" s="103"/>
      <c r="R451" s="103" t="str">
        <f t="shared" si="25"/>
        <v/>
      </c>
      <c r="S451" s="106"/>
    </row>
    <row r="452" spans="1:19" ht="25.5" customHeight="1" x14ac:dyDescent="0.2">
      <c r="A452" s="3" t="str">
        <f>CONCATENATE(COUNTIF($E$156:E452,E452),E452)</f>
        <v>0</v>
      </c>
      <c r="D452" s="73"/>
      <c r="E452" s="74"/>
      <c r="F452" s="75"/>
      <c r="G452" s="7"/>
      <c r="H452" s="7"/>
      <c r="I452" s="7"/>
      <c r="J452" s="7" t="str">
        <f>IFERROR(LOOKUP($G452,'قائمة اسعار'!A$2:A$5,'قائمة اسعار'!B$2:B$5),"")</f>
        <v/>
      </c>
      <c r="K452" s="7" t="str">
        <f>IFERROR(LOOKUP($G452,'قائمة اسعار'!$A$2:$A$5,'قائمة اسعار'!$E$2:$E$5),"")</f>
        <v/>
      </c>
      <c r="L452" s="76" t="str">
        <f>IFERROR(LOOKUP($G452,'قائمة اسعار'!$A$2:$A$5,'قائمة اسعار'!$D$2:$D$5),"")</f>
        <v/>
      </c>
      <c r="M452" s="7" t="str">
        <f t="shared" ref="M452:M515" si="26">IFERROR($H452*$L452,"")</f>
        <v/>
      </c>
      <c r="N452" s="77" t="str">
        <f t="shared" ref="N452:N515" si="27">IFERROR(($M452-15%*$M452)-5%*($M452-15%*$M452),"")</f>
        <v/>
      </c>
      <c r="O452" s="78"/>
      <c r="P452" s="79"/>
      <c r="Q452" s="77"/>
      <c r="R452" s="77" t="str">
        <f t="shared" ref="R452:R515" si="28">IFERROR($N452-$P452-$Q452,"")</f>
        <v/>
      </c>
      <c r="S452" s="80"/>
    </row>
    <row r="453" spans="1:19" ht="25.5" customHeight="1" x14ac:dyDescent="0.2">
      <c r="A453" s="3" t="str">
        <f>CONCATENATE(COUNTIF($E$156:E453,E453),E453)</f>
        <v>0</v>
      </c>
      <c r="D453" s="99"/>
      <c r="E453" s="100"/>
      <c r="F453" s="101"/>
      <c r="G453" s="102"/>
      <c r="H453" s="102"/>
      <c r="I453" s="102"/>
      <c r="J453" s="102" t="str">
        <f>IFERROR(LOOKUP($G453,'قائمة اسعار'!A$2:A$5,'قائمة اسعار'!B$2:B$5),"")</f>
        <v/>
      </c>
      <c r="K453" s="102" t="str">
        <f>IFERROR(LOOKUP($G453,'قائمة اسعار'!$A$2:$A$5,'قائمة اسعار'!$E$2:$E$5),"")</f>
        <v/>
      </c>
      <c r="L453" s="102" t="str">
        <f>IFERROR(LOOKUP($G453,'قائمة اسعار'!$A$2:$A$5,'قائمة اسعار'!$D$2:$D$5),"")</f>
        <v/>
      </c>
      <c r="M453" s="102" t="str">
        <f t="shared" si="26"/>
        <v/>
      </c>
      <c r="N453" s="103" t="str">
        <f t="shared" si="27"/>
        <v/>
      </c>
      <c r="O453" s="104"/>
      <c r="P453" s="105"/>
      <c r="Q453" s="103"/>
      <c r="R453" s="103" t="str">
        <f t="shared" si="28"/>
        <v/>
      </c>
      <c r="S453" s="106"/>
    </row>
    <row r="454" spans="1:19" ht="25.5" customHeight="1" x14ac:dyDescent="0.2">
      <c r="A454" s="3" t="str">
        <f>CONCATENATE(COUNTIF($E$156:E454,E454),E454)</f>
        <v>0</v>
      </c>
      <c r="D454" s="73"/>
      <c r="E454" s="74"/>
      <c r="F454" s="75"/>
      <c r="G454" s="7"/>
      <c r="H454" s="7"/>
      <c r="I454" s="7"/>
      <c r="J454" s="7" t="str">
        <f>IFERROR(LOOKUP($G454,'قائمة اسعار'!A$2:A$5,'قائمة اسعار'!B$2:B$5),"")</f>
        <v/>
      </c>
      <c r="K454" s="7" t="str">
        <f>IFERROR(LOOKUP($G454,'قائمة اسعار'!$A$2:$A$5,'قائمة اسعار'!$E$2:$E$5),"")</f>
        <v/>
      </c>
      <c r="L454" s="76" t="str">
        <f>IFERROR(LOOKUP($G454,'قائمة اسعار'!$A$2:$A$5,'قائمة اسعار'!$D$2:$D$5),"")</f>
        <v/>
      </c>
      <c r="M454" s="7" t="str">
        <f t="shared" si="26"/>
        <v/>
      </c>
      <c r="N454" s="77" t="str">
        <f t="shared" si="27"/>
        <v/>
      </c>
      <c r="O454" s="78"/>
      <c r="P454" s="79"/>
      <c r="Q454" s="77"/>
      <c r="R454" s="77" t="str">
        <f t="shared" si="28"/>
        <v/>
      </c>
      <c r="S454" s="80"/>
    </row>
    <row r="455" spans="1:19" ht="25.5" customHeight="1" x14ac:dyDescent="0.2">
      <c r="A455" s="3" t="str">
        <f>CONCATENATE(COUNTIF($E$156:E455,E455),E455)</f>
        <v>0</v>
      </c>
      <c r="D455" s="99"/>
      <c r="E455" s="100"/>
      <c r="F455" s="101"/>
      <c r="G455" s="102"/>
      <c r="H455" s="102"/>
      <c r="I455" s="102"/>
      <c r="J455" s="102" t="str">
        <f>IFERROR(LOOKUP($G455,'قائمة اسعار'!A$2:A$5,'قائمة اسعار'!B$2:B$5),"")</f>
        <v/>
      </c>
      <c r="K455" s="102" t="str">
        <f>IFERROR(LOOKUP($G455,'قائمة اسعار'!$A$2:$A$5,'قائمة اسعار'!$E$2:$E$5),"")</f>
        <v/>
      </c>
      <c r="L455" s="102" t="str">
        <f>IFERROR(LOOKUP($G455,'قائمة اسعار'!$A$2:$A$5,'قائمة اسعار'!$D$2:$D$5),"")</f>
        <v/>
      </c>
      <c r="M455" s="102" t="str">
        <f t="shared" si="26"/>
        <v/>
      </c>
      <c r="N455" s="103" t="str">
        <f t="shared" si="27"/>
        <v/>
      </c>
      <c r="O455" s="104"/>
      <c r="P455" s="105"/>
      <c r="Q455" s="103"/>
      <c r="R455" s="103" t="str">
        <f t="shared" si="28"/>
        <v/>
      </c>
      <c r="S455" s="106"/>
    </row>
    <row r="456" spans="1:19" ht="25.5" customHeight="1" x14ac:dyDescent="0.2">
      <c r="A456" s="3" t="str">
        <f>CONCATENATE(COUNTIF($E$156:E456,E456),E456)</f>
        <v>0</v>
      </c>
      <c r="D456" s="73"/>
      <c r="E456" s="74"/>
      <c r="F456" s="75"/>
      <c r="G456" s="7"/>
      <c r="H456" s="7"/>
      <c r="I456" s="7"/>
      <c r="J456" s="7" t="str">
        <f>IFERROR(LOOKUP($G456,'قائمة اسعار'!A$2:A$5,'قائمة اسعار'!B$2:B$5),"")</f>
        <v/>
      </c>
      <c r="K456" s="7" t="str">
        <f>IFERROR(LOOKUP($G456,'قائمة اسعار'!$A$2:$A$5,'قائمة اسعار'!$E$2:$E$5),"")</f>
        <v/>
      </c>
      <c r="L456" s="76" t="str">
        <f>IFERROR(LOOKUP($G456,'قائمة اسعار'!$A$2:$A$5,'قائمة اسعار'!$D$2:$D$5),"")</f>
        <v/>
      </c>
      <c r="M456" s="7" t="str">
        <f t="shared" si="26"/>
        <v/>
      </c>
      <c r="N456" s="77" t="str">
        <f t="shared" si="27"/>
        <v/>
      </c>
      <c r="O456" s="78"/>
      <c r="P456" s="79"/>
      <c r="Q456" s="77"/>
      <c r="R456" s="77" t="str">
        <f t="shared" si="28"/>
        <v/>
      </c>
      <c r="S456" s="80"/>
    </row>
    <row r="457" spans="1:19" ht="25.5" customHeight="1" x14ac:dyDescent="0.2">
      <c r="A457" s="3" t="str">
        <f>CONCATENATE(COUNTIF($E$156:E457,E457),E457)</f>
        <v>0</v>
      </c>
      <c r="D457" s="99"/>
      <c r="E457" s="100"/>
      <c r="F457" s="101"/>
      <c r="G457" s="102"/>
      <c r="H457" s="102"/>
      <c r="I457" s="102"/>
      <c r="J457" s="102" t="str">
        <f>IFERROR(LOOKUP($G457,'قائمة اسعار'!A$2:A$5,'قائمة اسعار'!B$2:B$5),"")</f>
        <v/>
      </c>
      <c r="K457" s="102" t="str">
        <f>IFERROR(LOOKUP($G457,'قائمة اسعار'!$A$2:$A$5,'قائمة اسعار'!$E$2:$E$5),"")</f>
        <v/>
      </c>
      <c r="L457" s="102" t="str">
        <f>IFERROR(LOOKUP($G457,'قائمة اسعار'!$A$2:$A$5,'قائمة اسعار'!$D$2:$D$5),"")</f>
        <v/>
      </c>
      <c r="M457" s="102" t="str">
        <f t="shared" si="26"/>
        <v/>
      </c>
      <c r="N457" s="103" t="str">
        <f t="shared" si="27"/>
        <v/>
      </c>
      <c r="O457" s="104"/>
      <c r="P457" s="105"/>
      <c r="Q457" s="103"/>
      <c r="R457" s="103" t="str">
        <f t="shared" si="28"/>
        <v/>
      </c>
      <c r="S457" s="106"/>
    </row>
    <row r="458" spans="1:19" ht="25.5" customHeight="1" x14ac:dyDescent="0.2">
      <c r="A458" s="3" t="str">
        <f>CONCATENATE(COUNTIF($E$156:E458,E458),E458)</f>
        <v>0</v>
      </c>
      <c r="D458" s="73"/>
      <c r="E458" s="74"/>
      <c r="F458" s="75"/>
      <c r="G458" s="7"/>
      <c r="H458" s="7"/>
      <c r="I458" s="7"/>
      <c r="J458" s="7" t="str">
        <f>IFERROR(LOOKUP($G458,'قائمة اسعار'!A$2:A$5,'قائمة اسعار'!B$2:B$5),"")</f>
        <v/>
      </c>
      <c r="K458" s="7" t="str">
        <f>IFERROR(LOOKUP($G458,'قائمة اسعار'!$A$2:$A$5,'قائمة اسعار'!$E$2:$E$5),"")</f>
        <v/>
      </c>
      <c r="L458" s="76" t="str">
        <f>IFERROR(LOOKUP($G458,'قائمة اسعار'!$A$2:$A$5,'قائمة اسعار'!$D$2:$D$5),"")</f>
        <v/>
      </c>
      <c r="M458" s="7" t="str">
        <f t="shared" si="26"/>
        <v/>
      </c>
      <c r="N458" s="77" t="str">
        <f t="shared" si="27"/>
        <v/>
      </c>
      <c r="O458" s="78"/>
      <c r="P458" s="79"/>
      <c r="Q458" s="77"/>
      <c r="R458" s="77" t="str">
        <f t="shared" si="28"/>
        <v/>
      </c>
      <c r="S458" s="80"/>
    </row>
    <row r="459" spans="1:19" ht="25.5" customHeight="1" x14ac:dyDescent="0.2">
      <c r="A459" s="3" t="str">
        <f>CONCATENATE(COUNTIF($E$156:E459,E459),E459)</f>
        <v>0</v>
      </c>
      <c r="D459" s="99"/>
      <c r="E459" s="100"/>
      <c r="F459" s="101"/>
      <c r="G459" s="102"/>
      <c r="H459" s="102"/>
      <c r="I459" s="102"/>
      <c r="J459" s="102" t="str">
        <f>IFERROR(LOOKUP($G459,'قائمة اسعار'!A$2:A$5,'قائمة اسعار'!B$2:B$5),"")</f>
        <v/>
      </c>
      <c r="K459" s="102" t="str">
        <f>IFERROR(LOOKUP($G459,'قائمة اسعار'!$A$2:$A$5,'قائمة اسعار'!$E$2:$E$5),"")</f>
        <v/>
      </c>
      <c r="L459" s="102" t="str">
        <f>IFERROR(LOOKUP($G459,'قائمة اسعار'!$A$2:$A$5,'قائمة اسعار'!$D$2:$D$5),"")</f>
        <v/>
      </c>
      <c r="M459" s="102" t="str">
        <f t="shared" si="26"/>
        <v/>
      </c>
      <c r="N459" s="103" t="str">
        <f t="shared" si="27"/>
        <v/>
      </c>
      <c r="O459" s="104"/>
      <c r="P459" s="105"/>
      <c r="Q459" s="103"/>
      <c r="R459" s="103" t="str">
        <f t="shared" si="28"/>
        <v/>
      </c>
      <c r="S459" s="106"/>
    </row>
    <row r="460" spans="1:19" ht="25.5" customHeight="1" x14ac:dyDescent="0.2">
      <c r="A460" s="3" t="str">
        <f>CONCATENATE(COUNTIF($E$156:E460,E460),E460)</f>
        <v>0</v>
      </c>
      <c r="D460" s="73"/>
      <c r="E460" s="74"/>
      <c r="F460" s="75"/>
      <c r="G460" s="7"/>
      <c r="H460" s="7"/>
      <c r="I460" s="7"/>
      <c r="J460" s="7" t="str">
        <f>IFERROR(LOOKUP($G460,'قائمة اسعار'!A$2:A$5,'قائمة اسعار'!B$2:B$5),"")</f>
        <v/>
      </c>
      <c r="K460" s="7" t="str">
        <f>IFERROR(LOOKUP($G460,'قائمة اسعار'!$A$2:$A$5,'قائمة اسعار'!$E$2:$E$5),"")</f>
        <v/>
      </c>
      <c r="L460" s="76" t="str">
        <f>IFERROR(LOOKUP($G460,'قائمة اسعار'!$A$2:$A$5,'قائمة اسعار'!$D$2:$D$5),"")</f>
        <v/>
      </c>
      <c r="M460" s="7" t="str">
        <f t="shared" si="26"/>
        <v/>
      </c>
      <c r="N460" s="77" t="str">
        <f t="shared" si="27"/>
        <v/>
      </c>
      <c r="O460" s="78"/>
      <c r="P460" s="79"/>
      <c r="Q460" s="77"/>
      <c r="R460" s="77" t="str">
        <f t="shared" si="28"/>
        <v/>
      </c>
      <c r="S460" s="80"/>
    </row>
    <row r="461" spans="1:19" ht="25.5" customHeight="1" x14ac:dyDescent="0.2">
      <c r="A461" s="3" t="str">
        <f>CONCATENATE(COUNTIF($E$156:E461,E461),E461)</f>
        <v>0</v>
      </c>
      <c r="D461" s="99"/>
      <c r="E461" s="100"/>
      <c r="F461" s="101"/>
      <c r="G461" s="102"/>
      <c r="H461" s="102"/>
      <c r="I461" s="102"/>
      <c r="J461" s="102" t="str">
        <f>IFERROR(LOOKUP($G461,'قائمة اسعار'!A$2:A$5,'قائمة اسعار'!B$2:B$5),"")</f>
        <v/>
      </c>
      <c r="K461" s="102" t="str">
        <f>IFERROR(LOOKUP($G461,'قائمة اسعار'!$A$2:$A$5,'قائمة اسعار'!$E$2:$E$5),"")</f>
        <v/>
      </c>
      <c r="L461" s="102" t="str">
        <f>IFERROR(LOOKUP($G461,'قائمة اسعار'!$A$2:$A$5,'قائمة اسعار'!$D$2:$D$5),"")</f>
        <v/>
      </c>
      <c r="M461" s="102" t="str">
        <f t="shared" si="26"/>
        <v/>
      </c>
      <c r="N461" s="103" t="str">
        <f t="shared" si="27"/>
        <v/>
      </c>
      <c r="O461" s="104"/>
      <c r="P461" s="105"/>
      <c r="Q461" s="103"/>
      <c r="R461" s="103" t="str">
        <f t="shared" si="28"/>
        <v/>
      </c>
      <c r="S461" s="106"/>
    </row>
    <row r="462" spans="1:19" ht="25.5" customHeight="1" x14ac:dyDescent="0.2">
      <c r="A462" s="3" t="str">
        <f>CONCATENATE(COUNTIF($E$156:E462,E462),E462)</f>
        <v>0</v>
      </c>
      <c r="D462" s="73"/>
      <c r="E462" s="74"/>
      <c r="F462" s="75"/>
      <c r="G462" s="7"/>
      <c r="H462" s="7"/>
      <c r="I462" s="7"/>
      <c r="J462" s="7" t="str">
        <f>IFERROR(LOOKUP($G462,'قائمة اسعار'!A$2:A$5,'قائمة اسعار'!B$2:B$5),"")</f>
        <v/>
      </c>
      <c r="K462" s="7" t="str">
        <f>IFERROR(LOOKUP($G462,'قائمة اسعار'!$A$2:$A$5,'قائمة اسعار'!$E$2:$E$5),"")</f>
        <v/>
      </c>
      <c r="L462" s="76" t="str">
        <f>IFERROR(LOOKUP($G462,'قائمة اسعار'!$A$2:$A$5,'قائمة اسعار'!$D$2:$D$5),"")</f>
        <v/>
      </c>
      <c r="M462" s="7" t="str">
        <f t="shared" si="26"/>
        <v/>
      </c>
      <c r="N462" s="77" t="str">
        <f t="shared" si="27"/>
        <v/>
      </c>
      <c r="O462" s="78"/>
      <c r="P462" s="79"/>
      <c r="Q462" s="77"/>
      <c r="R462" s="77" t="str">
        <f t="shared" si="28"/>
        <v/>
      </c>
      <c r="S462" s="80"/>
    </row>
    <row r="463" spans="1:19" ht="25.5" customHeight="1" x14ac:dyDescent="0.2">
      <c r="A463" s="3" t="str">
        <f>CONCATENATE(COUNTIF($E$156:E463,E463),E463)</f>
        <v>0</v>
      </c>
      <c r="D463" s="99"/>
      <c r="E463" s="100"/>
      <c r="F463" s="101"/>
      <c r="G463" s="102"/>
      <c r="H463" s="102"/>
      <c r="I463" s="102"/>
      <c r="J463" s="102" t="str">
        <f>IFERROR(LOOKUP($G463,'قائمة اسعار'!A$2:A$5,'قائمة اسعار'!B$2:B$5),"")</f>
        <v/>
      </c>
      <c r="K463" s="102" t="str">
        <f>IFERROR(LOOKUP($G463,'قائمة اسعار'!$A$2:$A$5,'قائمة اسعار'!$E$2:$E$5),"")</f>
        <v/>
      </c>
      <c r="L463" s="102" t="str">
        <f>IFERROR(LOOKUP($G463,'قائمة اسعار'!$A$2:$A$5,'قائمة اسعار'!$D$2:$D$5),"")</f>
        <v/>
      </c>
      <c r="M463" s="102" t="str">
        <f t="shared" si="26"/>
        <v/>
      </c>
      <c r="N463" s="103" t="str">
        <f t="shared" si="27"/>
        <v/>
      </c>
      <c r="O463" s="104"/>
      <c r="P463" s="105"/>
      <c r="Q463" s="103"/>
      <c r="R463" s="103" t="str">
        <f t="shared" si="28"/>
        <v/>
      </c>
      <c r="S463" s="106"/>
    </row>
    <row r="464" spans="1:19" ht="25.5" customHeight="1" x14ac:dyDescent="0.2">
      <c r="A464" s="3" t="str">
        <f>CONCATENATE(COUNTIF($E$156:E464,E464),E464)</f>
        <v>0</v>
      </c>
      <c r="D464" s="73"/>
      <c r="E464" s="74"/>
      <c r="F464" s="75"/>
      <c r="G464" s="7"/>
      <c r="H464" s="7"/>
      <c r="I464" s="7"/>
      <c r="J464" s="7" t="str">
        <f>IFERROR(LOOKUP($G464,'قائمة اسعار'!A$2:A$5,'قائمة اسعار'!B$2:B$5),"")</f>
        <v/>
      </c>
      <c r="K464" s="7" t="str">
        <f>IFERROR(LOOKUP($G464,'قائمة اسعار'!$A$2:$A$5,'قائمة اسعار'!$E$2:$E$5),"")</f>
        <v/>
      </c>
      <c r="L464" s="76" t="str">
        <f>IFERROR(LOOKUP($G464,'قائمة اسعار'!$A$2:$A$5,'قائمة اسعار'!$D$2:$D$5),"")</f>
        <v/>
      </c>
      <c r="M464" s="7" t="str">
        <f t="shared" si="26"/>
        <v/>
      </c>
      <c r="N464" s="77" t="str">
        <f t="shared" si="27"/>
        <v/>
      </c>
      <c r="O464" s="78"/>
      <c r="P464" s="79"/>
      <c r="Q464" s="77"/>
      <c r="R464" s="77" t="str">
        <f t="shared" si="28"/>
        <v/>
      </c>
      <c r="S464" s="80"/>
    </row>
    <row r="465" spans="1:19" ht="25.5" customHeight="1" x14ac:dyDescent="0.2">
      <c r="A465" s="3" t="str">
        <f>CONCATENATE(COUNTIF($E$156:E465,E465),E465)</f>
        <v>0</v>
      </c>
      <c r="D465" s="99"/>
      <c r="E465" s="100"/>
      <c r="F465" s="101"/>
      <c r="G465" s="102"/>
      <c r="H465" s="102"/>
      <c r="I465" s="102"/>
      <c r="J465" s="102" t="str">
        <f>IFERROR(LOOKUP($G465,'قائمة اسعار'!A$2:A$5,'قائمة اسعار'!B$2:B$5),"")</f>
        <v/>
      </c>
      <c r="K465" s="102" t="str">
        <f>IFERROR(LOOKUP($G465,'قائمة اسعار'!$A$2:$A$5,'قائمة اسعار'!$E$2:$E$5),"")</f>
        <v/>
      </c>
      <c r="L465" s="102" t="str">
        <f>IFERROR(LOOKUP($G465,'قائمة اسعار'!$A$2:$A$5,'قائمة اسعار'!$D$2:$D$5),"")</f>
        <v/>
      </c>
      <c r="M465" s="102" t="str">
        <f t="shared" si="26"/>
        <v/>
      </c>
      <c r="N465" s="103" t="str">
        <f t="shared" si="27"/>
        <v/>
      </c>
      <c r="O465" s="104"/>
      <c r="P465" s="105"/>
      <c r="Q465" s="103"/>
      <c r="R465" s="103" t="str">
        <f t="shared" si="28"/>
        <v/>
      </c>
      <c r="S465" s="106"/>
    </row>
    <row r="466" spans="1:19" ht="25.5" customHeight="1" x14ac:dyDescent="0.2">
      <c r="A466" s="3" t="str">
        <f>CONCATENATE(COUNTIF($E$156:E466,E466),E466)</f>
        <v>0</v>
      </c>
      <c r="D466" s="73"/>
      <c r="E466" s="74"/>
      <c r="F466" s="75"/>
      <c r="G466" s="7"/>
      <c r="H466" s="7"/>
      <c r="I466" s="7"/>
      <c r="J466" s="7" t="str">
        <f>IFERROR(LOOKUP($G466,'قائمة اسعار'!A$2:A$5,'قائمة اسعار'!B$2:B$5),"")</f>
        <v/>
      </c>
      <c r="K466" s="7" t="str">
        <f>IFERROR(LOOKUP($G466,'قائمة اسعار'!$A$2:$A$5,'قائمة اسعار'!$E$2:$E$5),"")</f>
        <v/>
      </c>
      <c r="L466" s="76" t="str">
        <f>IFERROR(LOOKUP($G466,'قائمة اسعار'!$A$2:$A$5,'قائمة اسعار'!$D$2:$D$5),"")</f>
        <v/>
      </c>
      <c r="M466" s="7" t="str">
        <f t="shared" si="26"/>
        <v/>
      </c>
      <c r="N466" s="77" t="str">
        <f t="shared" si="27"/>
        <v/>
      </c>
      <c r="O466" s="78"/>
      <c r="P466" s="79"/>
      <c r="Q466" s="77"/>
      <c r="R466" s="77" t="str">
        <f t="shared" si="28"/>
        <v/>
      </c>
      <c r="S466" s="80"/>
    </row>
    <row r="467" spans="1:19" ht="25.5" customHeight="1" x14ac:dyDescent="0.2">
      <c r="A467" s="3" t="str">
        <f>CONCATENATE(COUNTIF($E$156:E467,E467),E467)</f>
        <v>0</v>
      </c>
      <c r="D467" s="99"/>
      <c r="E467" s="100"/>
      <c r="F467" s="101"/>
      <c r="G467" s="102"/>
      <c r="H467" s="102"/>
      <c r="I467" s="102"/>
      <c r="J467" s="102" t="str">
        <f>IFERROR(LOOKUP($G467,'قائمة اسعار'!A$2:A$5,'قائمة اسعار'!B$2:B$5),"")</f>
        <v/>
      </c>
      <c r="K467" s="102" t="str">
        <f>IFERROR(LOOKUP($G467,'قائمة اسعار'!$A$2:$A$5,'قائمة اسعار'!$E$2:$E$5),"")</f>
        <v/>
      </c>
      <c r="L467" s="102" t="str">
        <f>IFERROR(LOOKUP($G467,'قائمة اسعار'!$A$2:$A$5,'قائمة اسعار'!$D$2:$D$5),"")</f>
        <v/>
      </c>
      <c r="M467" s="102" t="str">
        <f t="shared" si="26"/>
        <v/>
      </c>
      <c r="N467" s="103" t="str">
        <f t="shared" si="27"/>
        <v/>
      </c>
      <c r="O467" s="104"/>
      <c r="P467" s="105"/>
      <c r="Q467" s="103"/>
      <c r="R467" s="103" t="str">
        <f t="shared" si="28"/>
        <v/>
      </c>
      <c r="S467" s="106"/>
    </row>
    <row r="468" spans="1:19" ht="25.5" customHeight="1" x14ac:dyDescent="0.2">
      <c r="A468" s="3" t="str">
        <f>CONCATENATE(COUNTIF($E$156:E468,E468),E468)</f>
        <v>0</v>
      </c>
      <c r="D468" s="73"/>
      <c r="E468" s="74"/>
      <c r="F468" s="75"/>
      <c r="G468" s="7"/>
      <c r="H468" s="7"/>
      <c r="I468" s="7"/>
      <c r="J468" s="7" t="str">
        <f>IFERROR(LOOKUP($G468,'قائمة اسعار'!A$2:A$5,'قائمة اسعار'!B$2:B$5),"")</f>
        <v/>
      </c>
      <c r="K468" s="7" t="str">
        <f>IFERROR(LOOKUP($G468,'قائمة اسعار'!$A$2:$A$5,'قائمة اسعار'!$E$2:$E$5),"")</f>
        <v/>
      </c>
      <c r="L468" s="76" t="str">
        <f>IFERROR(LOOKUP($G468,'قائمة اسعار'!$A$2:$A$5,'قائمة اسعار'!$D$2:$D$5),"")</f>
        <v/>
      </c>
      <c r="M468" s="7" t="str">
        <f t="shared" si="26"/>
        <v/>
      </c>
      <c r="N468" s="77" t="str">
        <f t="shared" si="27"/>
        <v/>
      </c>
      <c r="O468" s="78"/>
      <c r="P468" s="79"/>
      <c r="Q468" s="77"/>
      <c r="R468" s="77" t="str">
        <f t="shared" si="28"/>
        <v/>
      </c>
      <c r="S468" s="80"/>
    </row>
    <row r="469" spans="1:19" ht="25.5" customHeight="1" x14ac:dyDescent="0.2">
      <c r="A469" s="3" t="str">
        <f>CONCATENATE(COUNTIF($E$156:E469,E469),E469)</f>
        <v>0</v>
      </c>
      <c r="D469" s="99"/>
      <c r="E469" s="100"/>
      <c r="F469" s="101"/>
      <c r="G469" s="102"/>
      <c r="H469" s="102"/>
      <c r="I469" s="102"/>
      <c r="J469" s="102" t="str">
        <f>IFERROR(LOOKUP($G469,'قائمة اسعار'!A$2:A$5,'قائمة اسعار'!B$2:B$5),"")</f>
        <v/>
      </c>
      <c r="K469" s="102" t="str">
        <f>IFERROR(LOOKUP($G469,'قائمة اسعار'!$A$2:$A$5,'قائمة اسعار'!$E$2:$E$5),"")</f>
        <v/>
      </c>
      <c r="L469" s="102" t="str">
        <f>IFERROR(LOOKUP($G469,'قائمة اسعار'!$A$2:$A$5,'قائمة اسعار'!$D$2:$D$5),"")</f>
        <v/>
      </c>
      <c r="M469" s="102" t="str">
        <f t="shared" si="26"/>
        <v/>
      </c>
      <c r="N469" s="103" t="str">
        <f t="shared" si="27"/>
        <v/>
      </c>
      <c r="O469" s="104"/>
      <c r="P469" s="105"/>
      <c r="Q469" s="103"/>
      <c r="R469" s="103" t="str">
        <f t="shared" si="28"/>
        <v/>
      </c>
      <c r="S469" s="106"/>
    </row>
    <row r="470" spans="1:19" ht="25.5" customHeight="1" x14ac:dyDescent="0.2">
      <c r="A470" s="3" t="str">
        <f>CONCATENATE(COUNTIF($E$156:E470,E470),E470)</f>
        <v>0</v>
      </c>
      <c r="D470" s="73"/>
      <c r="E470" s="74"/>
      <c r="F470" s="75"/>
      <c r="G470" s="7"/>
      <c r="H470" s="7"/>
      <c r="I470" s="7"/>
      <c r="J470" s="7" t="str">
        <f>IFERROR(LOOKUP($G470,'قائمة اسعار'!A$2:A$5,'قائمة اسعار'!B$2:B$5),"")</f>
        <v/>
      </c>
      <c r="K470" s="7" t="str">
        <f>IFERROR(LOOKUP($G470,'قائمة اسعار'!$A$2:$A$5,'قائمة اسعار'!$E$2:$E$5),"")</f>
        <v/>
      </c>
      <c r="L470" s="76" t="str">
        <f>IFERROR(LOOKUP($G470,'قائمة اسعار'!$A$2:$A$5,'قائمة اسعار'!$D$2:$D$5),"")</f>
        <v/>
      </c>
      <c r="M470" s="7" t="str">
        <f t="shared" si="26"/>
        <v/>
      </c>
      <c r="N470" s="77" t="str">
        <f t="shared" si="27"/>
        <v/>
      </c>
      <c r="O470" s="78"/>
      <c r="P470" s="79"/>
      <c r="Q470" s="77"/>
      <c r="R470" s="77" t="str">
        <f t="shared" si="28"/>
        <v/>
      </c>
      <c r="S470" s="80"/>
    </row>
    <row r="471" spans="1:19" ht="25.5" customHeight="1" x14ac:dyDescent="0.2">
      <c r="A471" s="3" t="str">
        <f>CONCATENATE(COUNTIF($E$156:E471,E471),E471)</f>
        <v>0</v>
      </c>
      <c r="D471" s="99"/>
      <c r="E471" s="100"/>
      <c r="F471" s="101"/>
      <c r="G471" s="102"/>
      <c r="H471" s="102"/>
      <c r="I471" s="102"/>
      <c r="J471" s="102" t="str">
        <f>IFERROR(LOOKUP($G471,'قائمة اسعار'!A$2:A$5,'قائمة اسعار'!B$2:B$5),"")</f>
        <v/>
      </c>
      <c r="K471" s="102" t="str">
        <f>IFERROR(LOOKUP($G471,'قائمة اسعار'!$A$2:$A$5,'قائمة اسعار'!$E$2:$E$5),"")</f>
        <v/>
      </c>
      <c r="L471" s="102" t="str">
        <f>IFERROR(LOOKUP($G471,'قائمة اسعار'!$A$2:$A$5,'قائمة اسعار'!$D$2:$D$5),"")</f>
        <v/>
      </c>
      <c r="M471" s="102" t="str">
        <f t="shared" si="26"/>
        <v/>
      </c>
      <c r="N471" s="103" t="str">
        <f t="shared" si="27"/>
        <v/>
      </c>
      <c r="O471" s="104"/>
      <c r="P471" s="105"/>
      <c r="Q471" s="103"/>
      <c r="R471" s="103" t="str">
        <f t="shared" si="28"/>
        <v/>
      </c>
      <c r="S471" s="106"/>
    </row>
    <row r="472" spans="1:19" ht="25.5" customHeight="1" x14ac:dyDescent="0.2">
      <c r="A472" s="3" t="str">
        <f>CONCATENATE(COUNTIF($E$156:E472,E472),E472)</f>
        <v>0</v>
      </c>
      <c r="D472" s="73"/>
      <c r="E472" s="74"/>
      <c r="F472" s="75"/>
      <c r="G472" s="7"/>
      <c r="H472" s="7"/>
      <c r="I472" s="7"/>
      <c r="J472" s="7" t="str">
        <f>IFERROR(LOOKUP($G472,'قائمة اسعار'!A$2:A$5,'قائمة اسعار'!B$2:B$5),"")</f>
        <v/>
      </c>
      <c r="K472" s="7" t="str">
        <f>IFERROR(LOOKUP($G472,'قائمة اسعار'!$A$2:$A$5,'قائمة اسعار'!$E$2:$E$5),"")</f>
        <v/>
      </c>
      <c r="L472" s="76" t="str">
        <f>IFERROR(LOOKUP($G472,'قائمة اسعار'!$A$2:$A$5,'قائمة اسعار'!$D$2:$D$5),"")</f>
        <v/>
      </c>
      <c r="M472" s="7" t="str">
        <f t="shared" si="26"/>
        <v/>
      </c>
      <c r="N472" s="77" t="str">
        <f t="shared" si="27"/>
        <v/>
      </c>
      <c r="O472" s="78"/>
      <c r="P472" s="79"/>
      <c r="Q472" s="77"/>
      <c r="R472" s="77" t="str">
        <f t="shared" si="28"/>
        <v/>
      </c>
      <c r="S472" s="80"/>
    </row>
    <row r="473" spans="1:19" ht="25.5" customHeight="1" x14ac:dyDescent="0.2">
      <c r="A473" s="3" t="str">
        <f>CONCATENATE(COUNTIF($E$156:E473,E473),E473)</f>
        <v>0</v>
      </c>
      <c r="D473" s="99"/>
      <c r="E473" s="100"/>
      <c r="F473" s="101"/>
      <c r="G473" s="102"/>
      <c r="H473" s="102"/>
      <c r="I473" s="102"/>
      <c r="J473" s="102" t="str">
        <f>IFERROR(LOOKUP($G473,'قائمة اسعار'!A$2:A$5,'قائمة اسعار'!B$2:B$5),"")</f>
        <v/>
      </c>
      <c r="K473" s="102" t="str">
        <f>IFERROR(LOOKUP($G473,'قائمة اسعار'!$A$2:$A$5,'قائمة اسعار'!$E$2:$E$5),"")</f>
        <v/>
      </c>
      <c r="L473" s="102" t="str">
        <f>IFERROR(LOOKUP($G473,'قائمة اسعار'!$A$2:$A$5,'قائمة اسعار'!$D$2:$D$5),"")</f>
        <v/>
      </c>
      <c r="M473" s="102" t="str">
        <f t="shared" si="26"/>
        <v/>
      </c>
      <c r="N473" s="103" t="str">
        <f t="shared" si="27"/>
        <v/>
      </c>
      <c r="O473" s="104"/>
      <c r="P473" s="105"/>
      <c r="Q473" s="103"/>
      <c r="R473" s="103" t="str">
        <f t="shared" si="28"/>
        <v/>
      </c>
      <c r="S473" s="106"/>
    </row>
    <row r="474" spans="1:19" ht="25.5" customHeight="1" x14ac:dyDescent="0.2">
      <c r="A474" s="3" t="str">
        <f>CONCATENATE(COUNTIF($E$156:E474,E474),E474)</f>
        <v>0</v>
      </c>
      <c r="D474" s="73"/>
      <c r="E474" s="74"/>
      <c r="F474" s="75"/>
      <c r="G474" s="7"/>
      <c r="H474" s="7"/>
      <c r="I474" s="7"/>
      <c r="J474" s="7" t="str">
        <f>IFERROR(LOOKUP($G474,'قائمة اسعار'!A$2:A$5,'قائمة اسعار'!B$2:B$5),"")</f>
        <v/>
      </c>
      <c r="K474" s="7" t="str">
        <f>IFERROR(LOOKUP($G474,'قائمة اسعار'!$A$2:$A$5,'قائمة اسعار'!$E$2:$E$5),"")</f>
        <v/>
      </c>
      <c r="L474" s="76" t="str">
        <f>IFERROR(LOOKUP($G474,'قائمة اسعار'!$A$2:$A$5,'قائمة اسعار'!$D$2:$D$5),"")</f>
        <v/>
      </c>
      <c r="M474" s="7" t="str">
        <f t="shared" si="26"/>
        <v/>
      </c>
      <c r="N474" s="77" t="str">
        <f t="shared" si="27"/>
        <v/>
      </c>
      <c r="O474" s="78"/>
      <c r="P474" s="79"/>
      <c r="Q474" s="77"/>
      <c r="R474" s="77" t="str">
        <f t="shared" si="28"/>
        <v/>
      </c>
      <c r="S474" s="80"/>
    </row>
    <row r="475" spans="1:19" ht="25.5" customHeight="1" x14ac:dyDescent="0.2">
      <c r="A475" s="3" t="str">
        <f>CONCATENATE(COUNTIF($E$156:E475,E475),E475)</f>
        <v>0</v>
      </c>
      <c r="D475" s="99"/>
      <c r="E475" s="100"/>
      <c r="F475" s="101"/>
      <c r="G475" s="102"/>
      <c r="H475" s="102"/>
      <c r="I475" s="102"/>
      <c r="J475" s="102" t="str">
        <f>IFERROR(LOOKUP($G475,'قائمة اسعار'!A$2:A$5,'قائمة اسعار'!B$2:B$5),"")</f>
        <v/>
      </c>
      <c r="K475" s="102" t="str">
        <f>IFERROR(LOOKUP($G475,'قائمة اسعار'!$A$2:$A$5,'قائمة اسعار'!$E$2:$E$5),"")</f>
        <v/>
      </c>
      <c r="L475" s="102" t="str">
        <f>IFERROR(LOOKUP($G475,'قائمة اسعار'!$A$2:$A$5,'قائمة اسعار'!$D$2:$D$5),"")</f>
        <v/>
      </c>
      <c r="M475" s="102" t="str">
        <f t="shared" si="26"/>
        <v/>
      </c>
      <c r="N475" s="103" t="str">
        <f t="shared" si="27"/>
        <v/>
      </c>
      <c r="O475" s="104"/>
      <c r="P475" s="105"/>
      <c r="Q475" s="103"/>
      <c r="R475" s="103" t="str">
        <f t="shared" si="28"/>
        <v/>
      </c>
      <c r="S475" s="106"/>
    </row>
    <row r="476" spans="1:19" ht="25.5" customHeight="1" x14ac:dyDescent="0.2">
      <c r="A476" s="3" t="str">
        <f>CONCATENATE(COUNTIF($E$156:E476,E476),E476)</f>
        <v>0</v>
      </c>
      <c r="D476" s="73"/>
      <c r="E476" s="74"/>
      <c r="F476" s="75"/>
      <c r="G476" s="7"/>
      <c r="H476" s="7"/>
      <c r="I476" s="7"/>
      <c r="J476" s="7" t="str">
        <f>IFERROR(LOOKUP($G476,'قائمة اسعار'!A$2:A$5,'قائمة اسعار'!B$2:B$5),"")</f>
        <v/>
      </c>
      <c r="K476" s="7" t="str">
        <f>IFERROR(LOOKUP($G476,'قائمة اسعار'!$A$2:$A$5,'قائمة اسعار'!$E$2:$E$5),"")</f>
        <v/>
      </c>
      <c r="L476" s="76" t="str">
        <f>IFERROR(LOOKUP($G476,'قائمة اسعار'!$A$2:$A$5,'قائمة اسعار'!$D$2:$D$5),"")</f>
        <v/>
      </c>
      <c r="M476" s="7" t="str">
        <f t="shared" si="26"/>
        <v/>
      </c>
      <c r="N476" s="77" t="str">
        <f t="shared" si="27"/>
        <v/>
      </c>
      <c r="O476" s="78"/>
      <c r="P476" s="79"/>
      <c r="Q476" s="77"/>
      <c r="R476" s="77" t="str">
        <f t="shared" si="28"/>
        <v/>
      </c>
      <c r="S476" s="80"/>
    </row>
    <row r="477" spans="1:19" ht="25.5" customHeight="1" x14ac:dyDescent="0.2">
      <c r="A477" s="3" t="str">
        <f>CONCATENATE(COUNTIF($E$156:E477,E477),E477)</f>
        <v>0</v>
      </c>
      <c r="D477" s="99"/>
      <c r="E477" s="100"/>
      <c r="F477" s="101"/>
      <c r="G477" s="102"/>
      <c r="H477" s="102"/>
      <c r="I477" s="102"/>
      <c r="J477" s="102" t="str">
        <f>IFERROR(LOOKUP($G477,'قائمة اسعار'!A$2:A$5,'قائمة اسعار'!B$2:B$5),"")</f>
        <v/>
      </c>
      <c r="K477" s="102" t="str">
        <f>IFERROR(LOOKUP($G477,'قائمة اسعار'!$A$2:$A$5,'قائمة اسعار'!$E$2:$E$5),"")</f>
        <v/>
      </c>
      <c r="L477" s="102" t="str">
        <f>IFERROR(LOOKUP($G477,'قائمة اسعار'!$A$2:$A$5,'قائمة اسعار'!$D$2:$D$5),"")</f>
        <v/>
      </c>
      <c r="M477" s="102" t="str">
        <f t="shared" si="26"/>
        <v/>
      </c>
      <c r="N477" s="103" t="str">
        <f t="shared" si="27"/>
        <v/>
      </c>
      <c r="O477" s="104"/>
      <c r="P477" s="105"/>
      <c r="Q477" s="103"/>
      <c r="R477" s="103" t="str">
        <f t="shared" si="28"/>
        <v/>
      </c>
      <c r="S477" s="106"/>
    </row>
    <row r="478" spans="1:19" ht="25.5" customHeight="1" x14ac:dyDescent="0.2">
      <c r="A478" s="3" t="str">
        <f>CONCATENATE(COUNTIF($E$156:E478,E478),E478)</f>
        <v>0</v>
      </c>
      <c r="D478" s="73"/>
      <c r="E478" s="74"/>
      <c r="F478" s="75"/>
      <c r="G478" s="7"/>
      <c r="H478" s="7"/>
      <c r="I478" s="7"/>
      <c r="J478" s="7" t="str">
        <f>IFERROR(LOOKUP($G478,'قائمة اسعار'!A$2:A$5,'قائمة اسعار'!B$2:B$5),"")</f>
        <v/>
      </c>
      <c r="K478" s="7" t="str">
        <f>IFERROR(LOOKUP($G478,'قائمة اسعار'!$A$2:$A$5,'قائمة اسعار'!$E$2:$E$5),"")</f>
        <v/>
      </c>
      <c r="L478" s="76" t="str">
        <f>IFERROR(LOOKUP($G478,'قائمة اسعار'!$A$2:$A$5,'قائمة اسعار'!$D$2:$D$5),"")</f>
        <v/>
      </c>
      <c r="M478" s="7" t="str">
        <f t="shared" si="26"/>
        <v/>
      </c>
      <c r="N478" s="77" t="str">
        <f t="shared" si="27"/>
        <v/>
      </c>
      <c r="O478" s="78"/>
      <c r="P478" s="79"/>
      <c r="Q478" s="77"/>
      <c r="R478" s="77" t="str">
        <f t="shared" si="28"/>
        <v/>
      </c>
      <c r="S478" s="80"/>
    </row>
    <row r="479" spans="1:19" ht="25.5" customHeight="1" x14ac:dyDescent="0.2">
      <c r="A479" s="3" t="str">
        <f>CONCATENATE(COUNTIF($E$156:E479,E479),E479)</f>
        <v>0</v>
      </c>
      <c r="D479" s="99"/>
      <c r="E479" s="100"/>
      <c r="F479" s="101"/>
      <c r="G479" s="102"/>
      <c r="H479" s="102"/>
      <c r="I479" s="102"/>
      <c r="J479" s="102" t="str">
        <f>IFERROR(LOOKUP($G479,'قائمة اسعار'!A$2:A$5,'قائمة اسعار'!B$2:B$5),"")</f>
        <v/>
      </c>
      <c r="K479" s="102" t="str">
        <f>IFERROR(LOOKUP($G479,'قائمة اسعار'!$A$2:$A$5,'قائمة اسعار'!$E$2:$E$5),"")</f>
        <v/>
      </c>
      <c r="L479" s="102" t="str">
        <f>IFERROR(LOOKUP($G479,'قائمة اسعار'!$A$2:$A$5,'قائمة اسعار'!$D$2:$D$5),"")</f>
        <v/>
      </c>
      <c r="M479" s="102" t="str">
        <f t="shared" si="26"/>
        <v/>
      </c>
      <c r="N479" s="103" t="str">
        <f t="shared" si="27"/>
        <v/>
      </c>
      <c r="O479" s="104"/>
      <c r="P479" s="105"/>
      <c r="Q479" s="103"/>
      <c r="R479" s="103" t="str">
        <f t="shared" si="28"/>
        <v/>
      </c>
      <c r="S479" s="106"/>
    </row>
    <row r="480" spans="1:19" ht="25.5" customHeight="1" x14ac:dyDescent="0.2">
      <c r="A480" s="3" t="str">
        <f>CONCATENATE(COUNTIF($E$156:E480,E480),E480)</f>
        <v>0</v>
      </c>
      <c r="D480" s="73"/>
      <c r="E480" s="74"/>
      <c r="F480" s="75"/>
      <c r="G480" s="7"/>
      <c r="H480" s="7"/>
      <c r="I480" s="7"/>
      <c r="J480" s="7" t="str">
        <f>IFERROR(LOOKUP($G480,'قائمة اسعار'!A$2:A$5,'قائمة اسعار'!B$2:B$5),"")</f>
        <v/>
      </c>
      <c r="K480" s="7" t="str">
        <f>IFERROR(LOOKUP($G480,'قائمة اسعار'!$A$2:$A$5,'قائمة اسعار'!$E$2:$E$5),"")</f>
        <v/>
      </c>
      <c r="L480" s="76" t="str">
        <f>IFERROR(LOOKUP($G480,'قائمة اسعار'!$A$2:$A$5,'قائمة اسعار'!$D$2:$D$5),"")</f>
        <v/>
      </c>
      <c r="M480" s="7" t="str">
        <f t="shared" si="26"/>
        <v/>
      </c>
      <c r="N480" s="77" t="str">
        <f t="shared" si="27"/>
        <v/>
      </c>
      <c r="O480" s="78"/>
      <c r="P480" s="79"/>
      <c r="Q480" s="77"/>
      <c r="R480" s="77" t="str">
        <f t="shared" si="28"/>
        <v/>
      </c>
      <c r="S480" s="80"/>
    </row>
    <row r="481" spans="1:19" ht="25.5" customHeight="1" x14ac:dyDescent="0.2">
      <c r="A481" s="3" t="str">
        <f>CONCATENATE(COUNTIF($E$156:E481,E481),E481)</f>
        <v>0</v>
      </c>
      <c r="D481" s="99"/>
      <c r="E481" s="100"/>
      <c r="F481" s="101"/>
      <c r="G481" s="102"/>
      <c r="H481" s="102"/>
      <c r="I481" s="102"/>
      <c r="J481" s="102" t="str">
        <f>IFERROR(LOOKUP($G481,'قائمة اسعار'!A$2:A$5,'قائمة اسعار'!B$2:B$5),"")</f>
        <v/>
      </c>
      <c r="K481" s="102" t="str">
        <f>IFERROR(LOOKUP($G481,'قائمة اسعار'!$A$2:$A$5,'قائمة اسعار'!$E$2:$E$5),"")</f>
        <v/>
      </c>
      <c r="L481" s="102" t="str">
        <f>IFERROR(LOOKUP($G481,'قائمة اسعار'!$A$2:$A$5,'قائمة اسعار'!$D$2:$D$5),"")</f>
        <v/>
      </c>
      <c r="M481" s="102" t="str">
        <f t="shared" si="26"/>
        <v/>
      </c>
      <c r="N481" s="103" t="str">
        <f t="shared" si="27"/>
        <v/>
      </c>
      <c r="O481" s="104"/>
      <c r="P481" s="105"/>
      <c r="Q481" s="103"/>
      <c r="R481" s="103" t="str">
        <f t="shared" si="28"/>
        <v/>
      </c>
      <c r="S481" s="106"/>
    </row>
    <row r="482" spans="1:19" ht="25.5" customHeight="1" x14ac:dyDescent="0.2">
      <c r="A482" s="3" t="str">
        <f>CONCATENATE(COUNTIF($E$156:E482,E482),E482)</f>
        <v>0</v>
      </c>
      <c r="D482" s="73"/>
      <c r="E482" s="74"/>
      <c r="F482" s="75"/>
      <c r="G482" s="7"/>
      <c r="H482" s="7"/>
      <c r="I482" s="7"/>
      <c r="J482" s="7" t="str">
        <f>IFERROR(LOOKUP($G482,'قائمة اسعار'!A$2:A$5,'قائمة اسعار'!B$2:B$5),"")</f>
        <v/>
      </c>
      <c r="K482" s="7" t="str">
        <f>IFERROR(LOOKUP($G482,'قائمة اسعار'!$A$2:$A$5,'قائمة اسعار'!$E$2:$E$5),"")</f>
        <v/>
      </c>
      <c r="L482" s="76" t="str">
        <f>IFERROR(LOOKUP($G482,'قائمة اسعار'!$A$2:$A$5,'قائمة اسعار'!$D$2:$D$5),"")</f>
        <v/>
      </c>
      <c r="M482" s="7" t="str">
        <f t="shared" si="26"/>
        <v/>
      </c>
      <c r="N482" s="77" t="str">
        <f t="shared" si="27"/>
        <v/>
      </c>
      <c r="O482" s="78"/>
      <c r="P482" s="79"/>
      <c r="Q482" s="77"/>
      <c r="R482" s="77" t="str">
        <f t="shared" si="28"/>
        <v/>
      </c>
      <c r="S482" s="80"/>
    </row>
    <row r="483" spans="1:19" ht="25.5" customHeight="1" x14ac:dyDescent="0.2">
      <c r="A483" s="3" t="str">
        <f>CONCATENATE(COUNTIF($E$156:E483,E483),E483)</f>
        <v>0</v>
      </c>
      <c r="D483" s="99"/>
      <c r="E483" s="100"/>
      <c r="F483" s="101"/>
      <c r="G483" s="102"/>
      <c r="H483" s="102"/>
      <c r="I483" s="102"/>
      <c r="J483" s="102" t="str">
        <f>IFERROR(LOOKUP($G483,'قائمة اسعار'!A$2:A$5,'قائمة اسعار'!B$2:B$5),"")</f>
        <v/>
      </c>
      <c r="K483" s="102" t="str">
        <f>IFERROR(LOOKUP($G483,'قائمة اسعار'!$A$2:$A$5,'قائمة اسعار'!$E$2:$E$5),"")</f>
        <v/>
      </c>
      <c r="L483" s="102" t="str">
        <f>IFERROR(LOOKUP($G483,'قائمة اسعار'!$A$2:$A$5,'قائمة اسعار'!$D$2:$D$5),"")</f>
        <v/>
      </c>
      <c r="M483" s="102" t="str">
        <f t="shared" si="26"/>
        <v/>
      </c>
      <c r="N483" s="103" t="str">
        <f t="shared" si="27"/>
        <v/>
      </c>
      <c r="O483" s="104"/>
      <c r="P483" s="105"/>
      <c r="Q483" s="103"/>
      <c r="R483" s="103" t="str">
        <f t="shared" si="28"/>
        <v/>
      </c>
      <c r="S483" s="106"/>
    </row>
    <row r="484" spans="1:19" ht="25.5" customHeight="1" x14ac:dyDescent="0.2">
      <c r="A484" s="3" t="str">
        <f>CONCATENATE(COUNTIF($E$156:E484,E484),E484)</f>
        <v>0</v>
      </c>
      <c r="D484" s="73"/>
      <c r="E484" s="74"/>
      <c r="F484" s="75"/>
      <c r="G484" s="7"/>
      <c r="H484" s="7"/>
      <c r="I484" s="7"/>
      <c r="J484" s="7" t="str">
        <f>IFERROR(LOOKUP($G484,'قائمة اسعار'!A$2:A$5,'قائمة اسعار'!B$2:B$5),"")</f>
        <v/>
      </c>
      <c r="K484" s="7" t="str">
        <f>IFERROR(LOOKUP($G484,'قائمة اسعار'!$A$2:$A$5,'قائمة اسعار'!$E$2:$E$5),"")</f>
        <v/>
      </c>
      <c r="L484" s="76" t="str">
        <f>IFERROR(LOOKUP($G484,'قائمة اسعار'!$A$2:$A$5,'قائمة اسعار'!$D$2:$D$5),"")</f>
        <v/>
      </c>
      <c r="M484" s="7" t="str">
        <f t="shared" si="26"/>
        <v/>
      </c>
      <c r="N484" s="77" t="str">
        <f t="shared" si="27"/>
        <v/>
      </c>
      <c r="O484" s="78"/>
      <c r="P484" s="79"/>
      <c r="Q484" s="77"/>
      <c r="R484" s="77" t="str">
        <f t="shared" si="28"/>
        <v/>
      </c>
      <c r="S484" s="80"/>
    </row>
    <row r="485" spans="1:19" ht="25.5" customHeight="1" x14ac:dyDescent="0.2">
      <c r="A485" s="3" t="str">
        <f>CONCATENATE(COUNTIF($E$156:E485,E485),E485)</f>
        <v>0</v>
      </c>
      <c r="D485" s="99"/>
      <c r="E485" s="100"/>
      <c r="F485" s="101"/>
      <c r="G485" s="102"/>
      <c r="H485" s="102"/>
      <c r="I485" s="102"/>
      <c r="J485" s="102" t="str">
        <f>IFERROR(LOOKUP($G485,'قائمة اسعار'!A$2:A$5,'قائمة اسعار'!B$2:B$5),"")</f>
        <v/>
      </c>
      <c r="K485" s="102" t="str">
        <f>IFERROR(LOOKUP($G485,'قائمة اسعار'!$A$2:$A$5,'قائمة اسعار'!$E$2:$E$5),"")</f>
        <v/>
      </c>
      <c r="L485" s="102" t="str">
        <f>IFERROR(LOOKUP($G485,'قائمة اسعار'!$A$2:$A$5,'قائمة اسعار'!$D$2:$D$5),"")</f>
        <v/>
      </c>
      <c r="M485" s="102" t="str">
        <f t="shared" si="26"/>
        <v/>
      </c>
      <c r="N485" s="103" t="str">
        <f t="shared" si="27"/>
        <v/>
      </c>
      <c r="O485" s="104"/>
      <c r="P485" s="105"/>
      <c r="Q485" s="103"/>
      <c r="R485" s="103" t="str">
        <f t="shared" si="28"/>
        <v/>
      </c>
      <c r="S485" s="106"/>
    </row>
    <row r="486" spans="1:19" ht="25.5" customHeight="1" x14ac:dyDescent="0.2">
      <c r="A486" s="3" t="str">
        <f>CONCATENATE(COUNTIF($E$156:E486,E486),E486)</f>
        <v>0</v>
      </c>
      <c r="D486" s="73"/>
      <c r="E486" s="74"/>
      <c r="F486" s="75"/>
      <c r="G486" s="7"/>
      <c r="H486" s="7"/>
      <c r="I486" s="7"/>
      <c r="J486" s="7" t="str">
        <f>IFERROR(LOOKUP($G486,'قائمة اسعار'!A$2:A$5,'قائمة اسعار'!B$2:B$5),"")</f>
        <v/>
      </c>
      <c r="K486" s="7" t="str">
        <f>IFERROR(LOOKUP($G486,'قائمة اسعار'!$A$2:$A$5,'قائمة اسعار'!$E$2:$E$5),"")</f>
        <v/>
      </c>
      <c r="L486" s="76" t="str">
        <f>IFERROR(LOOKUP($G486,'قائمة اسعار'!$A$2:$A$5,'قائمة اسعار'!$D$2:$D$5),"")</f>
        <v/>
      </c>
      <c r="M486" s="7" t="str">
        <f t="shared" si="26"/>
        <v/>
      </c>
      <c r="N486" s="77" t="str">
        <f t="shared" si="27"/>
        <v/>
      </c>
      <c r="O486" s="78"/>
      <c r="P486" s="79"/>
      <c r="Q486" s="77"/>
      <c r="R486" s="77" t="str">
        <f t="shared" si="28"/>
        <v/>
      </c>
      <c r="S486" s="80"/>
    </row>
    <row r="487" spans="1:19" ht="25.5" customHeight="1" x14ac:dyDescent="0.2">
      <c r="A487" s="3" t="str">
        <f>CONCATENATE(COUNTIF($E$156:E487,E487),E487)</f>
        <v>0</v>
      </c>
      <c r="D487" s="99"/>
      <c r="E487" s="100"/>
      <c r="F487" s="101"/>
      <c r="G487" s="102"/>
      <c r="H487" s="102"/>
      <c r="I487" s="102"/>
      <c r="J487" s="102" t="str">
        <f>IFERROR(LOOKUP($G487,'قائمة اسعار'!A$2:A$5,'قائمة اسعار'!B$2:B$5),"")</f>
        <v/>
      </c>
      <c r="K487" s="102" t="str">
        <f>IFERROR(LOOKUP($G487,'قائمة اسعار'!$A$2:$A$5,'قائمة اسعار'!$E$2:$E$5),"")</f>
        <v/>
      </c>
      <c r="L487" s="102" t="str">
        <f>IFERROR(LOOKUP($G487,'قائمة اسعار'!$A$2:$A$5,'قائمة اسعار'!$D$2:$D$5),"")</f>
        <v/>
      </c>
      <c r="M487" s="102" t="str">
        <f t="shared" si="26"/>
        <v/>
      </c>
      <c r="N487" s="103" t="str">
        <f t="shared" si="27"/>
        <v/>
      </c>
      <c r="O487" s="104"/>
      <c r="P487" s="105"/>
      <c r="Q487" s="103"/>
      <c r="R487" s="103" t="str">
        <f t="shared" si="28"/>
        <v/>
      </c>
      <c r="S487" s="106"/>
    </row>
    <row r="488" spans="1:19" ht="25.5" customHeight="1" x14ac:dyDescent="0.2">
      <c r="A488" s="3" t="str">
        <f>CONCATENATE(COUNTIF($E$156:E488,E488),E488)</f>
        <v>0</v>
      </c>
      <c r="D488" s="73"/>
      <c r="E488" s="74"/>
      <c r="F488" s="75"/>
      <c r="G488" s="7"/>
      <c r="H488" s="7"/>
      <c r="I488" s="7"/>
      <c r="J488" s="7" t="str">
        <f>IFERROR(LOOKUP($G488,'قائمة اسعار'!A$2:A$5,'قائمة اسعار'!B$2:B$5),"")</f>
        <v/>
      </c>
      <c r="K488" s="7" t="str">
        <f>IFERROR(LOOKUP($G488,'قائمة اسعار'!$A$2:$A$5,'قائمة اسعار'!$E$2:$E$5),"")</f>
        <v/>
      </c>
      <c r="L488" s="76" t="str">
        <f>IFERROR(LOOKUP($G488,'قائمة اسعار'!$A$2:$A$5,'قائمة اسعار'!$D$2:$D$5),"")</f>
        <v/>
      </c>
      <c r="M488" s="7" t="str">
        <f t="shared" si="26"/>
        <v/>
      </c>
      <c r="N488" s="77" t="str">
        <f t="shared" si="27"/>
        <v/>
      </c>
      <c r="O488" s="78"/>
      <c r="P488" s="79"/>
      <c r="Q488" s="77"/>
      <c r="R488" s="77" t="str">
        <f t="shared" si="28"/>
        <v/>
      </c>
      <c r="S488" s="80"/>
    </row>
    <row r="489" spans="1:19" ht="25.5" customHeight="1" x14ac:dyDescent="0.2">
      <c r="A489" s="3" t="str">
        <f>CONCATENATE(COUNTIF($E$156:E489,E489),E489)</f>
        <v>0</v>
      </c>
      <c r="D489" s="99"/>
      <c r="E489" s="100"/>
      <c r="F489" s="101"/>
      <c r="G489" s="102"/>
      <c r="H489" s="102"/>
      <c r="I489" s="102"/>
      <c r="J489" s="102" t="str">
        <f>IFERROR(LOOKUP($G489,'قائمة اسعار'!A$2:A$5,'قائمة اسعار'!B$2:B$5),"")</f>
        <v/>
      </c>
      <c r="K489" s="102" t="str">
        <f>IFERROR(LOOKUP($G489,'قائمة اسعار'!$A$2:$A$5,'قائمة اسعار'!$E$2:$E$5),"")</f>
        <v/>
      </c>
      <c r="L489" s="102" t="str">
        <f>IFERROR(LOOKUP($G489,'قائمة اسعار'!$A$2:$A$5,'قائمة اسعار'!$D$2:$D$5),"")</f>
        <v/>
      </c>
      <c r="M489" s="102" t="str">
        <f t="shared" si="26"/>
        <v/>
      </c>
      <c r="N489" s="103" t="str">
        <f t="shared" si="27"/>
        <v/>
      </c>
      <c r="O489" s="104"/>
      <c r="P489" s="105"/>
      <c r="Q489" s="103"/>
      <c r="R489" s="103" t="str">
        <f t="shared" si="28"/>
        <v/>
      </c>
      <c r="S489" s="106"/>
    </row>
    <row r="490" spans="1:19" ht="25.5" customHeight="1" x14ac:dyDescent="0.2">
      <c r="A490" s="3" t="str">
        <f>CONCATENATE(COUNTIF($E$156:E490,E490),E490)</f>
        <v>0</v>
      </c>
      <c r="D490" s="73"/>
      <c r="E490" s="74"/>
      <c r="F490" s="75"/>
      <c r="G490" s="7"/>
      <c r="H490" s="7"/>
      <c r="I490" s="7"/>
      <c r="J490" s="7" t="str">
        <f>IFERROR(LOOKUP($G490,'قائمة اسعار'!A$2:A$5,'قائمة اسعار'!B$2:B$5),"")</f>
        <v/>
      </c>
      <c r="K490" s="7" t="str">
        <f>IFERROR(LOOKUP($G490,'قائمة اسعار'!$A$2:$A$5,'قائمة اسعار'!$E$2:$E$5),"")</f>
        <v/>
      </c>
      <c r="L490" s="76" t="str">
        <f>IFERROR(LOOKUP($G490,'قائمة اسعار'!$A$2:$A$5,'قائمة اسعار'!$D$2:$D$5),"")</f>
        <v/>
      </c>
      <c r="M490" s="7" t="str">
        <f t="shared" si="26"/>
        <v/>
      </c>
      <c r="N490" s="77" t="str">
        <f t="shared" si="27"/>
        <v/>
      </c>
      <c r="O490" s="78"/>
      <c r="P490" s="79"/>
      <c r="Q490" s="77"/>
      <c r="R490" s="77" t="str">
        <f t="shared" si="28"/>
        <v/>
      </c>
      <c r="S490" s="80"/>
    </row>
    <row r="491" spans="1:19" ht="25.5" customHeight="1" x14ac:dyDescent="0.2">
      <c r="A491" s="3" t="str">
        <f>CONCATENATE(COUNTIF($E$156:E491,E491),E491)</f>
        <v>0</v>
      </c>
      <c r="D491" s="99"/>
      <c r="E491" s="100"/>
      <c r="F491" s="101"/>
      <c r="G491" s="102"/>
      <c r="H491" s="102"/>
      <c r="I491" s="102"/>
      <c r="J491" s="102" t="str">
        <f>IFERROR(LOOKUP($G491,'قائمة اسعار'!A$2:A$5,'قائمة اسعار'!B$2:B$5),"")</f>
        <v/>
      </c>
      <c r="K491" s="102" t="str">
        <f>IFERROR(LOOKUP($G491,'قائمة اسعار'!$A$2:$A$5,'قائمة اسعار'!$E$2:$E$5),"")</f>
        <v/>
      </c>
      <c r="L491" s="102" t="str">
        <f>IFERROR(LOOKUP($G491,'قائمة اسعار'!$A$2:$A$5,'قائمة اسعار'!$D$2:$D$5),"")</f>
        <v/>
      </c>
      <c r="M491" s="102" t="str">
        <f t="shared" si="26"/>
        <v/>
      </c>
      <c r="N491" s="103" t="str">
        <f t="shared" si="27"/>
        <v/>
      </c>
      <c r="O491" s="104"/>
      <c r="P491" s="105"/>
      <c r="Q491" s="103"/>
      <c r="R491" s="103" t="str">
        <f t="shared" si="28"/>
        <v/>
      </c>
      <c r="S491" s="106"/>
    </row>
    <row r="492" spans="1:19" ht="25.5" customHeight="1" x14ac:dyDescent="0.2">
      <c r="A492" s="3" t="str">
        <f>CONCATENATE(COUNTIF($E$156:E492,E492),E492)</f>
        <v>0</v>
      </c>
      <c r="D492" s="73"/>
      <c r="E492" s="74"/>
      <c r="F492" s="75"/>
      <c r="G492" s="7"/>
      <c r="H492" s="7"/>
      <c r="I492" s="7"/>
      <c r="J492" s="7" t="str">
        <f>IFERROR(LOOKUP($G492,'قائمة اسعار'!A$2:A$5,'قائمة اسعار'!B$2:B$5),"")</f>
        <v/>
      </c>
      <c r="K492" s="7" t="str">
        <f>IFERROR(LOOKUP($G492,'قائمة اسعار'!$A$2:$A$5,'قائمة اسعار'!$E$2:$E$5),"")</f>
        <v/>
      </c>
      <c r="L492" s="76" t="str">
        <f>IFERROR(LOOKUP($G492,'قائمة اسعار'!$A$2:$A$5,'قائمة اسعار'!$D$2:$D$5),"")</f>
        <v/>
      </c>
      <c r="M492" s="7" t="str">
        <f t="shared" si="26"/>
        <v/>
      </c>
      <c r="N492" s="77" t="str">
        <f t="shared" si="27"/>
        <v/>
      </c>
      <c r="O492" s="78"/>
      <c r="P492" s="79"/>
      <c r="Q492" s="77"/>
      <c r="R492" s="77" t="str">
        <f t="shared" si="28"/>
        <v/>
      </c>
      <c r="S492" s="80"/>
    </row>
    <row r="493" spans="1:19" ht="25.5" customHeight="1" x14ac:dyDescent="0.2">
      <c r="A493" s="3" t="str">
        <f>CONCATENATE(COUNTIF($E$156:E493,E493),E493)</f>
        <v>0</v>
      </c>
      <c r="D493" s="99"/>
      <c r="E493" s="100"/>
      <c r="F493" s="101"/>
      <c r="G493" s="102"/>
      <c r="H493" s="102"/>
      <c r="I493" s="102"/>
      <c r="J493" s="102" t="str">
        <f>IFERROR(LOOKUP($G493,'قائمة اسعار'!A$2:A$5,'قائمة اسعار'!B$2:B$5),"")</f>
        <v/>
      </c>
      <c r="K493" s="102" t="str">
        <f>IFERROR(LOOKUP($G493,'قائمة اسعار'!$A$2:$A$5,'قائمة اسعار'!$E$2:$E$5),"")</f>
        <v/>
      </c>
      <c r="L493" s="102" t="str">
        <f>IFERROR(LOOKUP($G493,'قائمة اسعار'!$A$2:$A$5,'قائمة اسعار'!$D$2:$D$5),"")</f>
        <v/>
      </c>
      <c r="M493" s="102" t="str">
        <f t="shared" si="26"/>
        <v/>
      </c>
      <c r="N493" s="103" t="str">
        <f t="shared" si="27"/>
        <v/>
      </c>
      <c r="O493" s="104"/>
      <c r="P493" s="105"/>
      <c r="Q493" s="103"/>
      <c r="R493" s="103" t="str">
        <f t="shared" si="28"/>
        <v/>
      </c>
      <c r="S493" s="106"/>
    </row>
    <row r="494" spans="1:19" ht="25.5" customHeight="1" x14ac:dyDescent="0.2">
      <c r="A494" s="3" t="str">
        <f>CONCATENATE(COUNTIF($E$156:E494,E494),E494)</f>
        <v>0</v>
      </c>
      <c r="D494" s="73"/>
      <c r="E494" s="74"/>
      <c r="F494" s="75"/>
      <c r="G494" s="7"/>
      <c r="H494" s="7"/>
      <c r="I494" s="7"/>
      <c r="J494" s="7" t="str">
        <f>IFERROR(LOOKUP($G494,'قائمة اسعار'!A$2:A$5,'قائمة اسعار'!B$2:B$5),"")</f>
        <v/>
      </c>
      <c r="K494" s="7" t="str">
        <f>IFERROR(LOOKUP($G494,'قائمة اسعار'!$A$2:$A$5,'قائمة اسعار'!$E$2:$E$5),"")</f>
        <v/>
      </c>
      <c r="L494" s="76" t="str">
        <f>IFERROR(LOOKUP($G494,'قائمة اسعار'!$A$2:$A$5,'قائمة اسعار'!$D$2:$D$5),"")</f>
        <v/>
      </c>
      <c r="M494" s="7" t="str">
        <f t="shared" si="26"/>
        <v/>
      </c>
      <c r="N494" s="77" t="str">
        <f t="shared" si="27"/>
        <v/>
      </c>
      <c r="O494" s="78"/>
      <c r="P494" s="79"/>
      <c r="Q494" s="77"/>
      <c r="R494" s="77" t="str">
        <f t="shared" si="28"/>
        <v/>
      </c>
      <c r="S494" s="80"/>
    </row>
    <row r="495" spans="1:19" ht="25.5" customHeight="1" x14ac:dyDescent="0.2">
      <c r="A495" s="3" t="str">
        <f>CONCATENATE(COUNTIF($E$156:E495,E495),E495)</f>
        <v>0</v>
      </c>
      <c r="D495" s="99"/>
      <c r="E495" s="100"/>
      <c r="F495" s="101"/>
      <c r="G495" s="102"/>
      <c r="H495" s="102"/>
      <c r="I495" s="102"/>
      <c r="J495" s="102" t="str">
        <f>IFERROR(LOOKUP($G495,'قائمة اسعار'!A$2:A$5,'قائمة اسعار'!B$2:B$5),"")</f>
        <v/>
      </c>
      <c r="K495" s="102" t="str">
        <f>IFERROR(LOOKUP($G495,'قائمة اسعار'!$A$2:$A$5,'قائمة اسعار'!$E$2:$E$5),"")</f>
        <v/>
      </c>
      <c r="L495" s="102" t="str">
        <f>IFERROR(LOOKUP($G495,'قائمة اسعار'!$A$2:$A$5,'قائمة اسعار'!$D$2:$D$5),"")</f>
        <v/>
      </c>
      <c r="M495" s="102" t="str">
        <f t="shared" si="26"/>
        <v/>
      </c>
      <c r="N495" s="103" t="str">
        <f t="shared" si="27"/>
        <v/>
      </c>
      <c r="O495" s="104"/>
      <c r="P495" s="105"/>
      <c r="Q495" s="103"/>
      <c r="R495" s="103" t="str">
        <f t="shared" si="28"/>
        <v/>
      </c>
      <c r="S495" s="106"/>
    </row>
    <row r="496" spans="1:19" ht="25.5" customHeight="1" x14ac:dyDescent="0.2">
      <c r="A496" s="3" t="str">
        <f>CONCATENATE(COUNTIF($E$156:E496,E496),E496)</f>
        <v>0</v>
      </c>
      <c r="D496" s="73"/>
      <c r="E496" s="74"/>
      <c r="F496" s="75"/>
      <c r="G496" s="7"/>
      <c r="H496" s="7"/>
      <c r="I496" s="7"/>
      <c r="J496" s="7" t="str">
        <f>IFERROR(LOOKUP($G496,'قائمة اسعار'!A$2:A$5,'قائمة اسعار'!B$2:B$5),"")</f>
        <v/>
      </c>
      <c r="K496" s="7" t="str">
        <f>IFERROR(LOOKUP($G496,'قائمة اسعار'!$A$2:$A$5,'قائمة اسعار'!$E$2:$E$5),"")</f>
        <v/>
      </c>
      <c r="L496" s="76" t="str">
        <f>IFERROR(LOOKUP($G496,'قائمة اسعار'!$A$2:$A$5,'قائمة اسعار'!$D$2:$D$5),"")</f>
        <v/>
      </c>
      <c r="M496" s="7" t="str">
        <f t="shared" si="26"/>
        <v/>
      </c>
      <c r="N496" s="77" t="str">
        <f t="shared" si="27"/>
        <v/>
      </c>
      <c r="O496" s="78"/>
      <c r="P496" s="79"/>
      <c r="Q496" s="77"/>
      <c r="R496" s="77" t="str">
        <f t="shared" si="28"/>
        <v/>
      </c>
      <c r="S496" s="80"/>
    </row>
    <row r="497" spans="1:19" ht="25.5" customHeight="1" x14ac:dyDescent="0.2">
      <c r="A497" s="3" t="str">
        <f>CONCATENATE(COUNTIF($E$156:E497,E497),E497)</f>
        <v>0</v>
      </c>
      <c r="D497" s="99"/>
      <c r="E497" s="100"/>
      <c r="F497" s="101"/>
      <c r="G497" s="102"/>
      <c r="H497" s="102"/>
      <c r="I497" s="102"/>
      <c r="J497" s="102" t="str">
        <f>IFERROR(LOOKUP($G497,'قائمة اسعار'!A$2:A$5,'قائمة اسعار'!B$2:B$5),"")</f>
        <v/>
      </c>
      <c r="K497" s="102" t="str">
        <f>IFERROR(LOOKUP($G497,'قائمة اسعار'!$A$2:$A$5,'قائمة اسعار'!$E$2:$E$5),"")</f>
        <v/>
      </c>
      <c r="L497" s="102" t="str">
        <f>IFERROR(LOOKUP($G497,'قائمة اسعار'!$A$2:$A$5,'قائمة اسعار'!$D$2:$D$5),"")</f>
        <v/>
      </c>
      <c r="M497" s="102" t="str">
        <f t="shared" si="26"/>
        <v/>
      </c>
      <c r="N497" s="103" t="str">
        <f t="shared" si="27"/>
        <v/>
      </c>
      <c r="O497" s="104"/>
      <c r="P497" s="105"/>
      <c r="Q497" s="103"/>
      <c r="R497" s="103" t="str">
        <f t="shared" si="28"/>
        <v/>
      </c>
      <c r="S497" s="106"/>
    </row>
    <row r="498" spans="1:19" ht="25.5" customHeight="1" x14ac:dyDescent="0.2">
      <c r="A498" s="3" t="str">
        <f>CONCATENATE(COUNTIF($E$156:E498,E498),E498)</f>
        <v>0</v>
      </c>
      <c r="D498" s="73"/>
      <c r="E498" s="74"/>
      <c r="F498" s="75"/>
      <c r="G498" s="7"/>
      <c r="H498" s="7"/>
      <c r="I498" s="7"/>
      <c r="J498" s="7" t="str">
        <f>IFERROR(LOOKUP($G498,'قائمة اسعار'!A$2:A$5,'قائمة اسعار'!B$2:B$5),"")</f>
        <v/>
      </c>
      <c r="K498" s="7" t="str">
        <f>IFERROR(LOOKUP($G498,'قائمة اسعار'!$A$2:$A$5,'قائمة اسعار'!$E$2:$E$5),"")</f>
        <v/>
      </c>
      <c r="L498" s="76" t="str">
        <f>IFERROR(LOOKUP($G498,'قائمة اسعار'!$A$2:$A$5,'قائمة اسعار'!$D$2:$D$5),"")</f>
        <v/>
      </c>
      <c r="M498" s="7" t="str">
        <f t="shared" si="26"/>
        <v/>
      </c>
      <c r="N498" s="77" t="str">
        <f t="shared" si="27"/>
        <v/>
      </c>
      <c r="O498" s="78"/>
      <c r="P498" s="79"/>
      <c r="Q498" s="77"/>
      <c r="R498" s="77" t="str">
        <f t="shared" si="28"/>
        <v/>
      </c>
      <c r="S498" s="80"/>
    </row>
    <row r="499" spans="1:19" ht="25.5" customHeight="1" x14ac:dyDescent="0.2">
      <c r="A499" s="3" t="str">
        <f>CONCATENATE(COUNTIF($E$156:E499,E499),E499)</f>
        <v>0</v>
      </c>
      <c r="D499" s="99"/>
      <c r="E499" s="100"/>
      <c r="F499" s="101"/>
      <c r="G499" s="102"/>
      <c r="H499" s="102"/>
      <c r="I499" s="102"/>
      <c r="J499" s="102" t="str">
        <f>IFERROR(LOOKUP($G499,'قائمة اسعار'!A$2:A$5,'قائمة اسعار'!B$2:B$5),"")</f>
        <v/>
      </c>
      <c r="K499" s="102" t="str">
        <f>IFERROR(LOOKUP($G499,'قائمة اسعار'!$A$2:$A$5,'قائمة اسعار'!$E$2:$E$5),"")</f>
        <v/>
      </c>
      <c r="L499" s="102" t="str">
        <f>IFERROR(LOOKUP($G499,'قائمة اسعار'!$A$2:$A$5,'قائمة اسعار'!$D$2:$D$5),"")</f>
        <v/>
      </c>
      <c r="M499" s="102" t="str">
        <f t="shared" si="26"/>
        <v/>
      </c>
      <c r="N499" s="103" t="str">
        <f t="shared" si="27"/>
        <v/>
      </c>
      <c r="O499" s="104"/>
      <c r="P499" s="105"/>
      <c r="Q499" s="103"/>
      <c r="R499" s="103" t="str">
        <f t="shared" si="28"/>
        <v/>
      </c>
      <c r="S499" s="106"/>
    </row>
    <row r="500" spans="1:19" ht="25.5" customHeight="1" x14ac:dyDescent="0.2">
      <c r="A500" s="3" t="str">
        <f>CONCATENATE(COUNTIF($E$156:E500,E500),E500)</f>
        <v>0</v>
      </c>
      <c r="D500" s="73"/>
      <c r="E500" s="74"/>
      <c r="F500" s="75"/>
      <c r="G500" s="7"/>
      <c r="H500" s="7"/>
      <c r="I500" s="7"/>
      <c r="J500" s="7" t="str">
        <f>IFERROR(LOOKUP($G500,'قائمة اسعار'!A$2:A$5,'قائمة اسعار'!B$2:B$5),"")</f>
        <v/>
      </c>
      <c r="K500" s="7" t="str">
        <f>IFERROR(LOOKUP($G500,'قائمة اسعار'!$A$2:$A$5,'قائمة اسعار'!$E$2:$E$5),"")</f>
        <v/>
      </c>
      <c r="L500" s="76" t="str">
        <f>IFERROR(LOOKUP($G500,'قائمة اسعار'!$A$2:$A$5,'قائمة اسعار'!$D$2:$D$5),"")</f>
        <v/>
      </c>
      <c r="M500" s="7" t="str">
        <f t="shared" si="26"/>
        <v/>
      </c>
      <c r="N500" s="77" t="str">
        <f t="shared" si="27"/>
        <v/>
      </c>
      <c r="O500" s="78"/>
      <c r="P500" s="79"/>
      <c r="Q500" s="77"/>
      <c r="R500" s="77" t="str">
        <f t="shared" si="28"/>
        <v/>
      </c>
      <c r="S500" s="80"/>
    </row>
    <row r="501" spans="1:19" ht="25.5" customHeight="1" x14ac:dyDescent="0.2">
      <c r="A501" s="3" t="str">
        <f>CONCATENATE(COUNTIF($E$156:E501,E501),E501)</f>
        <v>0</v>
      </c>
      <c r="D501" s="99"/>
      <c r="E501" s="100"/>
      <c r="F501" s="101"/>
      <c r="G501" s="102"/>
      <c r="H501" s="102"/>
      <c r="I501" s="102"/>
      <c r="J501" s="102" t="str">
        <f>IFERROR(LOOKUP($G501,'قائمة اسعار'!A$2:A$5,'قائمة اسعار'!B$2:B$5),"")</f>
        <v/>
      </c>
      <c r="K501" s="102" t="str">
        <f>IFERROR(LOOKUP($G501,'قائمة اسعار'!$A$2:$A$5,'قائمة اسعار'!$E$2:$E$5),"")</f>
        <v/>
      </c>
      <c r="L501" s="102" t="str">
        <f>IFERROR(LOOKUP($G501,'قائمة اسعار'!$A$2:$A$5,'قائمة اسعار'!$D$2:$D$5),"")</f>
        <v/>
      </c>
      <c r="M501" s="102" t="str">
        <f t="shared" si="26"/>
        <v/>
      </c>
      <c r="N501" s="103" t="str">
        <f t="shared" si="27"/>
        <v/>
      </c>
      <c r="O501" s="104"/>
      <c r="P501" s="105"/>
      <c r="Q501" s="103"/>
      <c r="R501" s="103" t="str">
        <f t="shared" si="28"/>
        <v/>
      </c>
      <c r="S501" s="106"/>
    </row>
    <row r="502" spans="1:19" ht="25.5" customHeight="1" x14ac:dyDescent="0.2">
      <c r="A502" s="3" t="str">
        <f>CONCATENATE(COUNTIF($E$156:E502,E502),E502)</f>
        <v>0</v>
      </c>
      <c r="D502" s="73"/>
      <c r="E502" s="74"/>
      <c r="F502" s="75"/>
      <c r="G502" s="7"/>
      <c r="H502" s="7"/>
      <c r="I502" s="7"/>
      <c r="J502" s="7" t="str">
        <f>IFERROR(LOOKUP($G502,'قائمة اسعار'!A$2:A$5,'قائمة اسعار'!B$2:B$5),"")</f>
        <v/>
      </c>
      <c r="K502" s="7" t="str">
        <f>IFERROR(LOOKUP($G502,'قائمة اسعار'!$A$2:$A$5,'قائمة اسعار'!$E$2:$E$5),"")</f>
        <v/>
      </c>
      <c r="L502" s="76" t="str">
        <f>IFERROR(LOOKUP($G502,'قائمة اسعار'!$A$2:$A$5,'قائمة اسعار'!$D$2:$D$5),"")</f>
        <v/>
      </c>
      <c r="M502" s="7" t="str">
        <f t="shared" si="26"/>
        <v/>
      </c>
      <c r="N502" s="77" t="str">
        <f t="shared" si="27"/>
        <v/>
      </c>
      <c r="O502" s="78"/>
      <c r="P502" s="79"/>
      <c r="Q502" s="77"/>
      <c r="R502" s="77" t="str">
        <f t="shared" si="28"/>
        <v/>
      </c>
      <c r="S502" s="80"/>
    </row>
    <row r="503" spans="1:19" ht="25.5" customHeight="1" x14ac:dyDescent="0.2">
      <c r="A503" s="3" t="str">
        <f>CONCATENATE(COUNTIF($E$156:E503,E503),E503)</f>
        <v>0</v>
      </c>
      <c r="D503" s="99"/>
      <c r="E503" s="100"/>
      <c r="F503" s="101"/>
      <c r="G503" s="102"/>
      <c r="H503" s="102"/>
      <c r="I503" s="102"/>
      <c r="J503" s="102" t="str">
        <f>IFERROR(LOOKUP($G503,'قائمة اسعار'!A$2:A$5,'قائمة اسعار'!B$2:B$5),"")</f>
        <v/>
      </c>
      <c r="K503" s="102" t="str">
        <f>IFERROR(LOOKUP($G503,'قائمة اسعار'!$A$2:$A$5,'قائمة اسعار'!$E$2:$E$5),"")</f>
        <v/>
      </c>
      <c r="L503" s="102" t="str">
        <f>IFERROR(LOOKUP($G503,'قائمة اسعار'!$A$2:$A$5,'قائمة اسعار'!$D$2:$D$5),"")</f>
        <v/>
      </c>
      <c r="M503" s="102" t="str">
        <f t="shared" si="26"/>
        <v/>
      </c>
      <c r="N503" s="103" t="str">
        <f t="shared" si="27"/>
        <v/>
      </c>
      <c r="O503" s="104"/>
      <c r="P503" s="105"/>
      <c r="Q503" s="103"/>
      <c r="R503" s="103" t="str">
        <f t="shared" si="28"/>
        <v/>
      </c>
      <c r="S503" s="106"/>
    </row>
    <row r="504" spans="1:19" ht="25.5" customHeight="1" x14ac:dyDescent="0.2">
      <c r="A504" s="3" t="str">
        <f>CONCATENATE(COUNTIF($E$156:E504,E504),E504)</f>
        <v>0</v>
      </c>
      <c r="D504" s="73"/>
      <c r="E504" s="74"/>
      <c r="F504" s="75"/>
      <c r="G504" s="7"/>
      <c r="H504" s="7"/>
      <c r="I504" s="7"/>
      <c r="J504" s="7" t="str">
        <f>IFERROR(LOOKUP($G504,'قائمة اسعار'!A$2:A$5,'قائمة اسعار'!B$2:B$5),"")</f>
        <v/>
      </c>
      <c r="K504" s="7" t="str">
        <f>IFERROR(LOOKUP($G504,'قائمة اسعار'!$A$2:$A$5,'قائمة اسعار'!$E$2:$E$5),"")</f>
        <v/>
      </c>
      <c r="L504" s="76" t="str">
        <f>IFERROR(LOOKUP($G504,'قائمة اسعار'!$A$2:$A$5,'قائمة اسعار'!$D$2:$D$5),"")</f>
        <v/>
      </c>
      <c r="M504" s="7" t="str">
        <f t="shared" si="26"/>
        <v/>
      </c>
      <c r="N504" s="77" t="str">
        <f t="shared" si="27"/>
        <v/>
      </c>
      <c r="O504" s="78"/>
      <c r="P504" s="79"/>
      <c r="Q504" s="77"/>
      <c r="R504" s="77" t="str">
        <f t="shared" si="28"/>
        <v/>
      </c>
      <c r="S504" s="80"/>
    </row>
    <row r="505" spans="1:19" ht="25.5" customHeight="1" x14ac:dyDescent="0.2">
      <c r="A505" s="3" t="str">
        <f>CONCATENATE(COUNTIF($E$156:E505,E505),E505)</f>
        <v>0</v>
      </c>
      <c r="D505" s="99"/>
      <c r="E505" s="100"/>
      <c r="F505" s="101"/>
      <c r="G505" s="102"/>
      <c r="H505" s="102"/>
      <c r="I505" s="102"/>
      <c r="J505" s="102" t="str">
        <f>IFERROR(LOOKUP($G505,'قائمة اسعار'!A$2:A$5,'قائمة اسعار'!B$2:B$5),"")</f>
        <v/>
      </c>
      <c r="K505" s="102" t="str">
        <f>IFERROR(LOOKUP($G505,'قائمة اسعار'!$A$2:$A$5,'قائمة اسعار'!$E$2:$E$5),"")</f>
        <v/>
      </c>
      <c r="L505" s="102" t="str">
        <f>IFERROR(LOOKUP($G505,'قائمة اسعار'!$A$2:$A$5,'قائمة اسعار'!$D$2:$D$5),"")</f>
        <v/>
      </c>
      <c r="M505" s="102" t="str">
        <f t="shared" si="26"/>
        <v/>
      </c>
      <c r="N505" s="103" t="str">
        <f t="shared" si="27"/>
        <v/>
      </c>
      <c r="O505" s="104"/>
      <c r="P505" s="105"/>
      <c r="Q505" s="103"/>
      <c r="R505" s="103" t="str">
        <f t="shared" si="28"/>
        <v/>
      </c>
      <c r="S505" s="106"/>
    </row>
    <row r="506" spans="1:19" ht="25.5" customHeight="1" x14ac:dyDescent="0.2">
      <c r="A506" s="3" t="str">
        <f>CONCATENATE(COUNTIF($E$156:E506,E506),E506)</f>
        <v>0</v>
      </c>
      <c r="D506" s="73"/>
      <c r="E506" s="74"/>
      <c r="F506" s="75"/>
      <c r="G506" s="7"/>
      <c r="H506" s="7"/>
      <c r="I506" s="7"/>
      <c r="J506" s="7" t="str">
        <f>IFERROR(LOOKUP($G506,'قائمة اسعار'!A$2:A$5,'قائمة اسعار'!B$2:B$5),"")</f>
        <v/>
      </c>
      <c r="K506" s="7" t="str">
        <f>IFERROR(LOOKUP($G506,'قائمة اسعار'!$A$2:$A$5,'قائمة اسعار'!$E$2:$E$5),"")</f>
        <v/>
      </c>
      <c r="L506" s="76" t="str">
        <f>IFERROR(LOOKUP($G506,'قائمة اسعار'!$A$2:$A$5,'قائمة اسعار'!$D$2:$D$5),"")</f>
        <v/>
      </c>
      <c r="M506" s="7" t="str">
        <f t="shared" si="26"/>
        <v/>
      </c>
      <c r="N506" s="77" t="str">
        <f t="shared" si="27"/>
        <v/>
      </c>
      <c r="O506" s="78"/>
      <c r="P506" s="79"/>
      <c r="Q506" s="77"/>
      <c r="R506" s="77" t="str">
        <f t="shared" si="28"/>
        <v/>
      </c>
      <c r="S506" s="80"/>
    </row>
    <row r="507" spans="1:19" ht="25.5" customHeight="1" x14ac:dyDescent="0.2">
      <c r="A507" s="3" t="str">
        <f>CONCATENATE(COUNTIF($E$156:E507,E507),E507)</f>
        <v>0</v>
      </c>
      <c r="D507" s="99"/>
      <c r="E507" s="100"/>
      <c r="F507" s="101"/>
      <c r="G507" s="102"/>
      <c r="H507" s="102"/>
      <c r="I507" s="102"/>
      <c r="J507" s="102" t="str">
        <f>IFERROR(LOOKUP($G507,'قائمة اسعار'!A$2:A$5,'قائمة اسعار'!B$2:B$5),"")</f>
        <v/>
      </c>
      <c r="K507" s="102" t="str">
        <f>IFERROR(LOOKUP($G507,'قائمة اسعار'!$A$2:$A$5,'قائمة اسعار'!$E$2:$E$5),"")</f>
        <v/>
      </c>
      <c r="L507" s="102" t="str">
        <f>IFERROR(LOOKUP($G507,'قائمة اسعار'!$A$2:$A$5,'قائمة اسعار'!$D$2:$D$5),"")</f>
        <v/>
      </c>
      <c r="M507" s="102" t="str">
        <f t="shared" si="26"/>
        <v/>
      </c>
      <c r="N507" s="103" t="str">
        <f t="shared" si="27"/>
        <v/>
      </c>
      <c r="O507" s="104"/>
      <c r="P507" s="105"/>
      <c r="Q507" s="103"/>
      <c r="R507" s="103" t="str">
        <f t="shared" si="28"/>
        <v/>
      </c>
      <c r="S507" s="106"/>
    </row>
    <row r="508" spans="1:19" ht="25.5" customHeight="1" x14ac:dyDescent="0.2">
      <c r="A508" s="3" t="str">
        <f>CONCATENATE(COUNTIF($E$156:E508,E508),E508)</f>
        <v>0</v>
      </c>
      <c r="D508" s="73"/>
      <c r="E508" s="74"/>
      <c r="F508" s="75"/>
      <c r="G508" s="7"/>
      <c r="H508" s="7"/>
      <c r="I508" s="7"/>
      <c r="J508" s="7" t="str">
        <f>IFERROR(LOOKUP($G508,'قائمة اسعار'!A$2:A$5,'قائمة اسعار'!B$2:B$5),"")</f>
        <v/>
      </c>
      <c r="K508" s="7" t="str">
        <f>IFERROR(LOOKUP($G508,'قائمة اسعار'!$A$2:$A$5,'قائمة اسعار'!$E$2:$E$5),"")</f>
        <v/>
      </c>
      <c r="L508" s="76" t="str">
        <f>IFERROR(LOOKUP($G508,'قائمة اسعار'!$A$2:$A$5,'قائمة اسعار'!$D$2:$D$5),"")</f>
        <v/>
      </c>
      <c r="M508" s="7" t="str">
        <f t="shared" si="26"/>
        <v/>
      </c>
      <c r="N508" s="77" t="str">
        <f t="shared" si="27"/>
        <v/>
      </c>
      <c r="O508" s="78"/>
      <c r="P508" s="79"/>
      <c r="Q508" s="77"/>
      <c r="R508" s="77" t="str">
        <f t="shared" si="28"/>
        <v/>
      </c>
      <c r="S508" s="80"/>
    </row>
    <row r="509" spans="1:19" ht="25.5" customHeight="1" x14ac:dyDescent="0.2">
      <c r="A509" s="3" t="str">
        <f>CONCATENATE(COUNTIF($E$156:E509,E509),E509)</f>
        <v>0</v>
      </c>
      <c r="D509" s="99"/>
      <c r="E509" s="100"/>
      <c r="F509" s="101"/>
      <c r="G509" s="102"/>
      <c r="H509" s="102"/>
      <c r="I509" s="102"/>
      <c r="J509" s="102" t="str">
        <f>IFERROR(LOOKUP($G509,'قائمة اسعار'!A$2:A$5,'قائمة اسعار'!B$2:B$5),"")</f>
        <v/>
      </c>
      <c r="K509" s="102" t="str">
        <f>IFERROR(LOOKUP($G509,'قائمة اسعار'!$A$2:$A$5,'قائمة اسعار'!$E$2:$E$5),"")</f>
        <v/>
      </c>
      <c r="L509" s="102" t="str">
        <f>IFERROR(LOOKUP($G509,'قائمة اسعار'!$A$2:$A$5,'قائمة اسعار'!$D$2:$D$5),"")</f>
        <v/>
      </c>
      <c r="M509" s="102" t="str">
        <f t="shared" si="26"/>
        <v/>
      </c>
      <c r="N509" s="103" t="str">
        <f t="shared" si="27"/>
        <v/>
      </c>
      <c r="O509" s="104"/>
      <c r="P509" s="105"/>
      <c r="Q509" s="103"/>
      <c r="R509" s="103" t="str">
        <f t="shared" si="28"/>
        <v/>
      </c>
      <c r="S509" s="106"/>
    </row>
    <row r="510" spans="1:19" ht="25.5" customHeight="1" x14ac:dyDescent="0.2">
      <c r="A510" s="3" t="str">
        <f>CONCATENATE(COUNTIF($E$156:E510,E510),E510)</f>
        <v>0</v>
      </c>
      <c r="D510" s="73"/>
      <c r="E510" s="74"/>
      <c r="F510" s="75"/>
      <c r="G510" s="7"/>
      <c r="H510" s="7"/>
      <c r="I510" s="7"/>
      <c r="J510" s="7" t="str">
        <f>IFERROR(LOOKUP($G510,'قائمة اسعار'!A$2:A$5,'قائمة اسعار'!B$2:B$5),"")</f>
        <v/>
      </c>
      <c r="K510" s="7" t="str">
        <f>IFERROR(LOOKUP($G510,'قائمة اسعار'!$A$2:$A$5,'قائمة اسعار'!$E$2:$E$5),"")</f>
        <v/>
      </c>
      <c r="L510" s="76" t="str">
        <f>IFERROR(LOOKUP($G510,'قائمة اسعار'!$A$2:$A$5,'قائمة اسعار'!$D$2:$D$5),"")</f>
        <v/>
      </c>
      <c r="M510" s="7" t="str">
        <f t="shared" si="26"/>
        <v/>
      </c>
      <c r="N510" s="77" t="str">
        <f t="shared" si="27"/>
        <v/>
      </c>
      <c r="O510" s="78"/>
      <c r="P510" s="79"/>
      <c r="Q510" s="77"/>
      <c r="R510" s="77" t="str">
        <f t="shared" si="28"/>
        <v/>
      </c>
      <c r="S510" s="80"/>
    </row>
    <row r="511" spans="1:19" ht="25.5" customHeight="1" x14ac:dyDescent="0.2">
      <c r="A511" s="3" t="str">
        <f>CONCATENATE(COUNTIF($E$156:E511,E511),E511)</f>
        <v>0</v>
      </c>
      <c r="D511" s="99"/>
      <c r="E511" s="100"/>
      <c r="F511" s="101"/>
      <c r="G511" s="102"/>
      <c r="H511" s="102"/>
      <c r="I511" s="102"/>
      <c r="J511" s="102" t="str">
        <f>IFERROR(LOOKUP($G511,'قائمة اسعار'!A$2:A$5,'قائمة اسعار'!B$2:B$5),"")</f>
        <v/>
      </c>
      <c r="K511" s="102" t="str">
        <f>IFERROR(LOOKUP($G511,'قائمة اسعار'!$A$2:$A$5,'قائمة اسعار'!$E$2:$E$5),"")</f>
        <v/>
      </c>
      <c r="L511" s="102" t="str">
        <f>IFERROR(LOOKUP($G511,'قائمة اسعار'!$A$2:$A$5,'قائمة اسعار'!$D$2:$D$5),"")</f>
        <v/>
      </c>
      <c r="M511" s="102" t="str">
        <f t="shared" si="26"/>
        <v/>
      </c>
      <c r="N511" s="103" t="str">
        <f t="shared" si="27"/>
        <v/>
      </c>
      <c r="O511" s="104"/>
      <c r="P511" s="105"/>
      <c r="Q511" s="103"/>
      <c r="R511" s="103" t="str">
        <f t="shared" si="28"/>
        <v/>
      </c>
      <c r="S511" s="106"/>
    </row>
    <row r="512" spans="1:19" ht="25.5" customHeight="1" x14ac:dyDescent="0.2">
      <c r="A512" s="3" t="str">
        <f>CONCATENATE(COUNTIF($E$156:E512,E512),E512)</f>
        <v>0</v>
      </c>
      <c r="D512" s="73"/>
      <c r="E512" s="74"/>
      <c r="F512" s="75"/>
      <c r="G512" s="7"/>
      <c r="H512" s="7"/>
      <c r="I512" s="7"/>
      <c r="J512" s="7" t="str">
        <f>IFERROR(LOOKUP($G512,'قائمة اسعار'!A$2:A$5,'قائمة اسعار'!B$2:B$5),"")</f>
        <v/>
      </c>
      <c r="K512" s="7" t="str">
        <f>IFERROR(LOOKUP($G512,'قائمة اسعار'!$A$2:$A$5,'قائمة اسعار'!$E$2:$E$5),"")</f>
        <v/>
      </c>
      <c r="L512" s="76" t="str">
        <f>IFERROR(LOOKUP($G512,'قائمة اسعار'!$A$2:$A$5,'قائمة اسعار'!$D$2:$D$5),"")</f>
        <v/>
      </c>
      <c r="M512" s="7" t="str">
        <f t="shared" si="26"/>
        <v/>
      </c>
      <c r="N512" s="77" t="str">
        <f t="shared" si="27"/>
        <v/>
      </c>
      <c r="O512" s="78"/>
      <c r="P512" s="79"/>
      <c r="Q512" s="77"/>
      <c r="R512" s="77" t="str">
        <f t="shared" si="28"/>
        <v/>
      </c>
      <c r="S512" s="80"/>
    </row>
    <row r="513" spans="1:19" ht="25.5" customHeight="1" x14ac:dyDescent="0.2">
      <c r="A513" s="3" t="str">
        <f>CONCATENATE(COUNTIF($E$156:E513,E513),E513)</f>
        <v>0</v>
      </c>
      <c r="D513" s="99"/>
      <c r="E513" s="100"/>
      <c r="F513" s="101"/>
      <c r="G513" s="102"/>
      <c r="H513" s="102"/>
      <c r="I513" s="102"/>
      <c r="J513" s="102" t="str">
        <f>IFERROR(LOOKUP($G513,'قائمة اسعار'!A$2:A$5,'قائمة اسعار'!B$2:B$5),"")</f>
        <v/>
      </c>
      <c r="K513" s="102" t="str">
        <f>IFERROR(LOOKUP($G513,'قائمة اسعار'!$A$2:$A$5,'قائمة اسعار'!$E$2:$E$5),"")</f>
        <v/>
      </c>
      <c r="L513" s="102" t="str">
        <f>IFERROR(LOOKUP($G513,'قائمة اسعار'!$A$2:$A$5,'قائمة اسعار'!$D$2:$D$5),"")</f>
        <v/>
      </c>
      <c r="M513" s="102" t="str">
        <f t="shared" si="26"/>
        <v/>
      </c>
      <c r="N513" s="103" t="str">
        <f t="shared" si="27"/>
        <v/>
      </c>
      <c r="O513" s="104"/>
      <c r="P513" s="105"/>
      <c r="Q513" s="103"/>
      <c r="R513" s="103" t="str">
        <f t="shared" si="28"/>
        <v/>
      </c>
      <c r="S513" s="106"/>
    </row>
    <row r="514" spans="1:19" ht="25.5" customHeight="1" x14ac:dyDescent="0.2">
      <c r="A514" s="3" t="str">
        <f>CONCATENATE(COUNTIF($E$156:E514,E514),E514)</f>
        <v>0</v>
      </c>
      <c r="D514" s="73"/>
      <c r="E514" s="74"/>
      <c r="F514" s="75"/>
      <c r="G514" s="7"/>
      <c r="H514" s="7"/>
      <c r="I514" s="7"/>
      <c r="J514" s="7" t="str">
        <f>IFERROR(LOOKUP($G514,'قائمة اسعار'!A$2:A$5,'قائمة اسعار'!B$2:B$5),"")</f>
        <v/>
      </c>
      <c r="K514" s="7" t="str">
        <f>IFERROR(LOOKUP($G514,'قائمة اسعار'!$A$2:$A$5,'قائمة اسعار'!$E$2:$E$5),"")</f>
        <v/>
      </c>
      <c r="L514" s="76" t="str">
        <f>IFERROR(LOOKUP($G514,'قائمة اسعار'!$A$2:$A$5,'قائمة اسعار'!$D$2:$D$5),"")</f>
        <v/>
      </c>
      <c r="M514" s="7" t="str">
        <f t="shared" si="26"/>
        <v/>
      </c>
      <c r="N514" s="77" t="str">
        <f t="shared" si="27"/>
        <v/>
      </c>
      <c r="O514" s="78"/>
      <c r="P514" s="79"/>
      <c r="Q514" s="77"/>
      <c r="R514" s="77" t="str">
        <f t="shared" si="28"/>
        <v/>
      </c>
      <c r="S514" s="80"/>
    </row>
    <row r="515" spans="1:19" ht="25.5" customHeight="1" x14ac:dyDescent="0.2">
      <c r="A515" s="3" t="str">
        <f>CONCATENATE(COUNTIF($E$156:E515,E515),E515)</f>
        <v>0</v>
      </c>
      <c r="D515" s="99"/>
      <c r="E515" s="100"/>
      <c r="F515" s="101"/>
      <c r="G515" s="102"/>
      <c r="H515" s="102"/>
      <c r="I515" s="102"/>
      <c r="J515" s="102" t="str">
        <f>IFERROR(LOOKUP($G515,'قائمة اسعار'!A$2:A$5,'قائمة اسعار'!B$2:B$5),"")</f>
        <v/>
      </c>
      <c r="K515" s="102" t="str">
        <f>IFERROR(LOOKUP($G515,'قائمة اسعار'!$A$2:$A$5,'قائمة اسعار'!$E$2:$E$5),"")</f>
        <v/>
      </c>
      <c r="L515" s="102" t="str">
        <f>IFERROR(LOOKUP($G515,'قائمة اسعار'!$A$2:$A$5,'قائمة اسعار'!$D$2:$D$5),"")</f>
        <v/>
      </c>
      <c r="M515" s="102" t="str">
        <f t="shared" si="26"/>
        <v/>
      </c>
      <c r="N515" s="103" t="str">
        <f t="shared" si="27"/>
        <v/>
      </c>
      <c r="O515" s="104"/>
      <c r="P515" s="105"/>
      <c r="Q515" s="103"/>
      <c r="R515" s="103" t="str">
        <f t="shared" si="28"/>
        <v/>
      </c>
      <c r="S515" s="106"/>
    </row>
    <row r="516" spans="1:19" ht="25.5" customHeight="1" x14ac:dyDescent="0.2">
      <c r="A516" s="3" t="str">
        <f>CONCATENATE(COUNTIF($E$156:E516,E516),E516)</f>
        <v>0</v>
      </c>
      <c r="D516" s="73"/>
      <c r="E516" s="74"/>
      <c r="F516" s="75"/>
      <c r="G516" s="7"/>
      <c r="H516" s="7"/>
      <c r="I516" s="7"/>
      <c r="J516" s="7" t="str">
        <f>IFERROR(LOOKUP($G516,'قائمة اسعار'!A$2:A$5,'قائمة اسعار'!B$2:B$5),"")</f>
        <v/>
      </c>
      <c r="K516" s="7" t="str">
        <f>IFERROR(LOOKUP($G516,'قائمة اسعار'!$A$2:$A$5,'قائمة اسعار'!$E$2:$E$5),"")</f>
        <v/>
      </c>
      <c r="L516" s="76" t="str">
        <f>IFERROR(LOOKUP($G516,'قائمة اسعار'!$A$2:$A$5,'قائمة اسعار'!$D$2:$D$5),"")</f>
        <v/>
      </c>
      <c r="M516" s="7" t="str">
        <f t="shared" ref="M516:M579" si="29">IFERROR($H516*$L516,"")</f>
        <v/>
      </c>
      <c r="N516" s="77" t="str">
        <f t="shared" ref="N516:N579" si="30">IFERROR(($M516-15%*$M516)-5%*($M516-15%*$M516),"")</f>
        <v/>
      </c>
      <c r="O516" s="78"/>
      <c r="P516" s="79"/>
      <c r="Q516" s="77"/>
      <c r="R516" s="77" t="str">
        <f t="shared" ref="R516:R579" si="31">IFERROR($N516-$P516-$Q516,"")</f>
        <v/>
      </c>
      <c r="S516" s="80"/>
    </row>
    <row r="517" spans="1:19" ht="25.5" customHeight="1" x14ac:dyDescent="0.2">
      <c r="A517" s="3" t="str">
        <f>CONCATENATE(COUNTIF($E$156:E517,E517),E517)</f>
        <v>0</v>
      </c>
      <c r="D517" s="99"/>
      <c r="E517" s="100"/>
      <c r="F517" s="101"/>
      <c r="G517" s="102"/>
      <c r="H517" s="102"/>
      <c r="I517" s="102"/>
      <c r="J517" s="102" t="str">
        <f>IFERROR(LOOKUP($G517,'قائمة اسعار'!A$2:A$5,'قائمة اسعار'!B$2:B$5),"")</f>
        <v/>
      </c>
      <c r="K517" s="102" t="str">
        <f>IFERROR(LOOKUP($G517,'قائمة اسعار'!$A$2:$A$5,'قائمة اسعار'!$E$2:$E$5),"")</f>
        <v/>
      </c>
      <c r="L517" s="102" t="str">
        <f>IFERROR(LOOKUP($G517,'قائمة اسعار'!$A$2:$A$5,'قائمة اسعار'!$D$2:$D$5),"")</f>
        <v/>
      </c>
      <c r="M517" s="102" t="str">
        <f t="shared" si="29"/>
        <v/>
      </c>
      <c r="N517" s="103" t="str">
        <f t="shared" si="30"/>
        <v/>
      </c>
      <c r="O517" s="104"/>
      <c r="P517" s="105"/>
      <c r="Q517" s="103"/>
      <c r="R517" s="103" t="str">
        <f t="shared" si="31"/>
        <v/>
      </c>
      <c r="S517" s="106"/>
    </row>
    <row r="518" spans="1:19" ht="25.5" customHeight="1" x14ac:dyDescent="0.2">
      <c r="A518" s="3" t="str">
        <f>CONCATENATE(COUNTIF($E$156:E518,E518),E518)</f>
        <v>0</v>
      </c>
      <c r="D518" s="73"/>
      <c r="E518" s="74"/>
      <c r="F518" s="75"/>
      <c r="G518" s="7"/>
      <c r="H518" s="7"/>
      <c r="I518" s="7"/>
      <c r="J518" s="7" t="str">
        <f>IFERROR(LOOKUP($G518,'قائمة اسعار'!A$2:A$5,'قائمة اسعار'!B$2:B$5),"")</f>
        <v/>
      </c>
      <c r="K518" s="7" t="str">
        <f>IFERROR(LOOKUP($G518,'قائمة اسعار'!$A$2:$A$5,'قائمة اسعار'!$E$2:$E$5),"")</f>
        <v/>
      </c>
      <c r="L518" s="76" t="str">
        <f>IFERROR(LOOKUP($G518,'قائمة اسعار'!$A$2:$A$5,'قائمة اسعار'!$D$2:$D$5),"")</f>
        <v/>
      </c>
      <c r="M518" s="7" t="str">
        <f t="shared" si="29"/>
        <v/>
      </c>
      <c r="N518" s="77" t="str">
        <f t="shared" si="30"/>
        <v/>
      </c>
      <c r="O518" s="78"/>
      <c r="P518" s="79"/>
      <c r="Q518" s="77"/>
      <c r="R518" s="77" t="str">
        <f t="shared" si="31"/>
        <v/>
      </c>
      <c r="S518" s="80"/>
    </row>
    <row r="519" spans="1:19" ht="25.5" customHeight="1" x14ac:dyDescent="0.2">
      <c r="A519" s="3" t="str">
        <f>CONCATENATE(COUNTIF($E$156:E519,E519),E519)</f>
        <v>0</v>
      </c>
      <c r="D519" s="99"/>
      <c r="E519" s="100"/>
      <c r="F519" s="101"/>
      <c r="G519" s="102"/>
      <c r="H519" s="102"/>
      <c r="I519" s="102"/>
      <c r="J519" s="102" t="str">
        <f>IFERROR(LOOKUP($G519,'قائمة اسعار'!A$2:A$5,'قائمة اسعار'!B$2:B$5),"")</f>
        <v/>
      </c>
      <c r="K519" s="102" t="str">
        <f>IFERROR(LOOKUP($G519,'قائمة اسعار'!$A$2:$A$5,'قائمة اسعار'!$E$2:$E$5),"")</f>
        <v/>
      </c>
      <c r="L519" s="102" t="str">
        <f>IFERROR(LOOKUP($G519,'قائمة اسعار'!$A$2:$A$5,'قائمة اسعار'!$D$2:$D$5),"")</f>
        <v/>
      </c>
      <c r="M519" s="102" t="str">
        <f t="shared" si="29"/>
        <v/>
      </c>
      <c r="N519" s="103" t="str">
        <f t="shared" si="30"/>
        <v/>
      </c>
      <c r="O519" s="104"/>
      <c r="P519" s="105"/>
      <c r="Q519" s="103"/>
      <c r="R519" s="103" t="str">
        <f t="shared" si="31"/>
        <v/>
      </c>
      <c r="S519" s="106"/>
    </row>
    <row r="520" spans="1:19" ht="25.5" customHeight="1" x14ac:dyDescent="0.2">
      <c r="A520" s="3" t="str">
        <f>CONCATENATE(COUNTIF($E$156:E520,E520),E520)</f>
        <v>0</v>
      </c>
      <c r="D520" s="73"/>
      <c r="E520" s="74"/>
      <c r="F520" s="75"/>
      <c r="G520" s="7"/>
      <c r="H520" s="7"/>
      <c r="I520" s="7"/>
      <c r="J520" s="7" t="str">
        <f>IFERROR(LOOKUP($G520,'قائمة اسعار'!A$2:A$5,'قائمة اسعار'!B$2:B$5),"")</f>
        <v/>
      </c>
      <c r="K520" s="7" t="str">
        <f>IFERROR(LOOKUP($G520,'قائمة اسعار'!$A$2:$A$5,'قائمة اسعار'!$E$2:$E$5),"")</f>
        <v/>
      </c>
      <c r="L520" s="76" t="str">
        <f>IFERROR(LOOKUP($G520,'قائمة اسعار'!$A$2:$A$5,'قائمة اسعار'!$D$2:$D$5),"")</f>
        <v/>
      </c>
      <c r="M520" s="7" t="str">
        <f t="shared" si="29"/>
        <v/>
      </c>
      <c r="N520" s="77" t="str">
        <f t="shared" si="30"/>
        <v/>
      </c>
      <c r="O520" s="78"/>
      <c r="P520" s="79"/>
      <c r="Q520" s="77"/>
      <c r="R520" s="77" t="str">
        <f t="shared" si="31"/>
        <v/>
      </c>
      <c r="S520" s="80"/>
    </row>
    <row r="521" spans="1:19" ht="25.5" customHeight="1" x14ac:dyDescent="0.2">
      <c r="A521" s="3" t="str">
        <f>CONCATENATE(COUNTIF($E$156:E521,E521),E521)</f>
        <v>0</v>
      </c>
      <c r="D521" s="99"/>
      <c r="E521" s="100"/>
      <c r="F521" s="101"/>
      <c r="G521" s="102"/>
      <c r="H521" s="102"/>
      <c r="I521" s="102"/>
      <c r="J521" s="102" t="str">
        <f>IFERROR(LOOKUP($G521,'قائمة اسعار'!A$2:A$5,'قائمة اسعار'!B$2:B$5),"")</f>
        <v/>
      </c>
      <c r="K521" s="102" t="str">
        <f>IFERROR(LOOKUP($G521,'قائمة اسعار'!$A$2:$A$5,'قائمة اسعار'!$E$2:$E$5),"")</f>
        <v/>
      </c>
      <c r="L521" s="102" t="str">
        <f>IFERROR(LOOKUP($G521,'قائمة اسعار'!$A$2:$A$5,'قائمة اسعار'!$D$2:$D$5),"")</f>
        <v/>
      </c>
      <c r="M521" s="102" t="str">
        <f t="shared" si="29"/>
        <v/>
      </c>
      <c r="N521" s="103" t="str">
        <f t="shared" si="30"/>
        <v/>
      </c>
      <c r="O521" s="104"/>
      <c r="P521" s="105"/>
      <c r="Q521" s="103"/>
      <c r="R521" s="103" t="str">
        <f t="shared" si="31"/>
        <v/>
      </c>
      <c r="S521" s="106"/>
    </row>
    <row r="522" spans="1:19" ht="25.5" customHeight="1" x14ac:dyDescent="0.2">
      <c r="A522" s="3" t="str">
        <f>CONCATENATE(COUNTIF($E$156:E522,E522),E522)</f>
        <v>0</v>
      </c>
      <c r="D522" s="73"/>
      <c r="E522" s="74"/>
      <c r="F522" s="75"/>
      <c r="G522" s="7"/>
      <c r="H522" s="7"/>
      <c r="I522" s="7"/>
      <c r="J522" s="7" t="str">
        <f>IFERROR(LOOKUP($G522,'قائمة اسعار'!A$2:A$5,'قائمة اسعار'!B$2:B$5),"")</f>
        <v/>
      </c>
      <c r="K522" s="7" t="str">
        <f>IFERROR(LOOKUP($G522,'قائمة اسعار'!$A$2:$A$5,'قائمة اسعار'!$E$2:$E$5),"")</f>
        <v/>
      </c>
      <c r="L522" s="76" t="str">
        <f>IFERROR(LOOKUP($G522,'قائمة اسعار'!$A$2:$A$5,'قائمة اسعار'!$D$2:$D$5),"")</f>
        <v/>
      </c>
      <c r="M522" s="7" t="str">
        <f t="shared" si="29"/>
        <v/>
      </c>
      <c r="N522" s="77" t="str">
        <f t="shared" si="30"/>
        <v/>
      </c>
      <c r="O522" s="78"/>
      <c r="P522" s="79"/>
      <c r="Q522" s="77"/>
      <c r="R522" s="77" t="str">
        <f t="shared" si="31"/>
        <v/>
      </c>
      <c r="S522" s="80"/>
    </row>
    <row r="523" spans="1:19" ht="25.5" customHeight="1" x14ac:dyDescent="0.2">
      <c r="A523" s="3" t="str">
        <f>CONCATENATE(COUNTIF($E$156:E523,E523),E523)</f>
        <v>0</v>
      </c>
      <c r="D523" s="99"/>
      <c r="E523" s="100"/>
      <c r="F523" s="101"/>
      <c r="G523" s="102"/>
      <c r="H523" s="102"/>
      <c r="I523" s="102"/>
      <c r="J523" s="102" t="str">
        <f>IFERROR(LOOKUP($G523,'قائمة اسعار'!A$2:A$5,'قائمة اسعار'!B$2:B$5),"")</f>
        <v/>
      </c>
      <c r="K523" s="102" t="str">
        <f>IFERROR(LOOKUP($G523,'قائمة اسعار'!$A$2:$A$5,'قائمة اسعار'!$E$2:$E$5),"")</f>
        <v/>
      </c>
      <c r="L523" s="102" t="str">
        <f>IFERROR(LOOKUP($G523,'قائمة اسعار'!$A$2:$A$5,'قائمة اسعار'!$D$2:$D$5),"")</f>
        <v/>
      </c>
      <c r="M523" s="102" t="str">
        <f t="shared" si="29"/>
        <v/>
      </c>
      <c r="N523" s="103" t="str">
        <f t="shared" si="30"/>
        <v/>
      </c>
      <c r="O523" s="104"/>
      <c r="P523" s="105"/>
      <c r="Q523" s="103"/>
      <c r="R523" s="103" t="str">
        <f t="shared" si="31"/>
        <v/>
      </c>
      <c r="S523" s="106"/>
    </row>
    <row r="524" spans="1:19" ht="25.5" customHeight="1" x14ac:dyDescent="0.2">
      <c r="A524" s="3" t="str">
        <f>CONCATENATE(COUNTIF($E$156:E524,E524),E524)</f>
        <v>0</v>
      </c>
      <c r="D524" s="73"/>
      <c r="E524" s="74"/>
      <c r="F524" s="75"/>
      <c r="G524" s="7"/>
      <c r="H524" s="7"/>
      <c r="I524" s="7"/>
      <c r="J524" s="7" t="str">
        <f>IFERROR(LOOKUP($G524,'قائمة اسعار'!A$2:A$5,'قائمة اسعار'!B$2:B$5),"")</f>
        <v/>
      </c>
      <c r="K524" s="7" t="str">
        <f>IFERROR(LOOKUP($G524,'قائمة اسعار'!$A$2:$A$5,'قائمة اسعار'!$E$2:$E$5),"")</f>
        <v/>
      </c>
      <c r="L524" s="76" t="str">
        <f>IFERROR(LOOKUP($G524,'قائمة اسعار'!$A$2:$A$5,'قائمة اسعار'!$D$2:$D$5),"")</f>
        <v/>
      </c>
      <c r="M524" s="7" t="str">
        <f t="shared" si="29"/>
        <v/>
      </c>
      <c r="N524" s="77" t="str">
        <f t="shared" si="30"/>
        <v/>
      </c>
      <c r="O524" s="78"/>
      <c r="P524" s="79"/>
      <c r="Q524" s="77"/>
      <c r="R524" s="77" t="str">
        <f t="shared" si="31"/>
        <v/>
      </c>
      <c r="S524" s="80"/>
    </row>
    <row r="525" spans="1:19" ht="25.5" customHeight="1" x14ac:dyDescent="0.2">
      <c r="A525" s="3" t="str">
        <f>CONCATENATE(COUNTIF($E$156:E525,E525),E525)</f>
        <v>0</v>
      </c>
      <c r="D525" s="99"/>
      <c r="E525" s="100"/>
      <c r="F525" s="101"/>
      <c r="G525" s="102"/>
      <c r="H525" s="102"/>
      <c r="I525" s="102"/>
      <c r="J525" s="102" t="str">
        <f>IFERROR(LOOKUP($G525,'قائمة اسعار'!A$2:A$5,'قائمة اسعار'!B$2:B$5),"")</f>
        <v/>
      </c>
      <c r="K525" s="102" t="str">
        <f>IFERROR(LOOKUP($G525,'قائمة اسعار'!$A$2:$A$5,'قائمة اسعار'!$E$2:$E$5),"")</f>
        <v/>
      </c>
      <c r="L525" s="102" t="str">
        <f>IFERROR(LOOKUP($G525,'قائمة اسعار'!$A$2:$A$5,'قائمة اسعار'!$D$2:$D$5),"")</f>
        <v/>
      </c>
      <c r="M525" s="102" t="str">
        <f t="shared" si="29"/>
        <v/>
      </c>
      <c r="N525" s="103" t="str">
        <f t="shared" si="30"/>
        <v/>
      </c>
      <c r="O525" s="104"/>
      <c r="P525" s="105"/>
      <c r="Q525" s="103"/>
      <c r="R525" s="103" t="str">
        <f t="shared" si="31"/>
        <v/>
      </c>
      <c r="S525" s="106"/>
    </row>
    <row r="526" spans="1:19" ht="25.5" customHeight="1" x14ac:dyDescent="0.2">
      <c r="A526" s="3" t="str">
        <f>CONCATENATE(COUNTIF($E$156:E526,E526),E526)</f>
        <v>0</v>
      </c>
      <c r="D526" s="73"/>
      <c r="E526" s="74"/>
      <c r="F526" s="75"/>
      <c r="G526" s="7"/>
      <c r="H526" s="7"/>
      <c r="I526" s="7"/>
      <c r="J526" s="7" t="str">
        <f>IFERROR(LOOKUP($G526,'قائمة اسعار'!A$2:A$5,'قائمة اسعار'!B$2:B$5),"")</f>
        <v/>
      </c>
      <c r="K526" s="7" t="str">
        <f>IFERROR(LOOKUP($G526,'قائمة اسعار'!$A$2:$A$5,'قائمة اسعار'!$E$2:$E$5),"")</f>
        <v/>
      </c>
      <c r="L526" s="76" t="str">
        <f>IFERROR(LOOKUP($G526,'قائمة اسعار'!$A$2:$A$5,'قائمة اسعار'!$D$2:$D$5),"")</f>
        <v/>
      </c>
      <c r="M526" s="7" t="str">
        <f t="shared" si="29"/>
        <v/>
      </c>
      <c r="N526" s="77" t="str">
        <f t="shared" si="30"/>
        <v/>
      </c>
      <c r="O526" s="78"/>
      <c r="P526" s="79"/>
      <c r="Q526" s="77"/>
      <c r="R526" s="77" t="str">
        <f t="shared" si="31"/>
        <v/>
      </c>
      <c r="S526" s="80"/>
    </row>
    <row r="527" spans="1:19" ht="25.5" customHeight="1" x14ac:dyDescent="0.2">
      <c r="A527" s="3" t="str">
        <f>CONCATENATE(COUNTIF($E$156:E527,E527),E527)</f>
        <v>0</v>
      </c>
      <c r="D527" s="99"/>
      <c r="E527" s="100"/>
      <c r="F527" s="101"/>
      <c r="G527" s="102"/>
      <c r="H527" s="102"/>
      <c r="I527" s="102"/>
      <c r="J527" s="102" t="str">
        <f>IFERROR(LOOKUP($G527,'قائمة اسعار'!A$2:A$5,'قائمة اسعار'!B$2:B$5),"")</f>
        <v/>
      </c>
      <c r="K527" s="102" t="str">
        <f>IFERROR(LOOKUP($G527,'قائمة اسعار'!$A$2:$A$5,'قائمة اسعار'!$E$2:$E$5),"")</f>
        <v/>
      </c>
      <c r="L527" s="102" t="str">
        <f>IFERROR(LOOKUP($G527,'قائمة اسعار'!$A$2:$A$5,'قائمة اسعار'!$D$2:$D$5),"")</f>
        <v/>
      </c>
      <c r="M527" s="102" t="str">
        <f t="shared" si="29"/>
        <v/>
      </c>
      <c r="N527" s="103" t="str">
        <f t="shared" si="30"/>
        <v/>
      </c>
      <c r="O527" s="104"/>
      <c r="P527" s="105"/>
      <c r="Q527" s="103"/>
      <c r="R527" s="103" t="str">
        <f t="shared" si="31"/>
        <v/>
      </c>
      <c r="S527" s="106"/>
    </row>
    <row r="528" spans="1:19" ht="25.5" customHeight="1" x14ac:dyDescent="0.2">
      <c r="A528" s="3" t="str">
        <f>CONCATENATE(COUNTIF($E$156:E528,E528),E528)</f>
        <v>0</v>
      </c>
      <c r="D528" s="73"/>
      <c r="E528" s="74"/>
      <c r="F528" s="75"/>
      <c r="G528" s="7"/>
      <c r="H528" s="7"/>
      <c r="I528" s="7"/>
      <c r="J528" s="7" t="str">
        <f>IFERROR(LOOKUP($G528,'قائمة اسعار'!A$2:A$5,'قائمة اسعار'!B$2:B$5),"")</f>
        <v/>
      </c>
      <c r="K528" s="7" t="str">
        <f>IFERROR(LOOKUP($G528,'قائمة اسعار'!$A$2:$A$5,'قائمة اسعار'!$E$2:$E$5),"")</f>
        <v/>
      </c>
      <c r="L528" s="76" t="str">
        <f>IFERROR(LOOKUP($G528,'قائمة اسعار'!$A$2:$A$5,'قائمة اسعار'!$D$2:$D$5),"")</f>
        <v/>
      </c>
      <c r="M528" s="7" t="str">
        <f t="shared" si="29"/>
        <v/>
      </c>
      <c r="N528" s="77" t="str">
        <f t="shared" si="30"/>
        <v/>
      </c>
      <c r="O528" s="78"/>
      <c r="P528" s="79"/>
      <c r="Q528" s="77"/>
      <c r="R528" s="77" t="str">
        <f t="shared" si="31"/>
        <v/>
      </c>
      <c r="S528" s="80"/>
    </row>
    <row r="529" spans="1:19" ht="25.5" customHeight="1" x14ac:dyDescent="0.2">
      <c r="A529" s="3" t="str">
        <f>CONCATENATE(COUNTIF($E$156:E529,E529),E529)</f>
        <v>0</v>
      </c>
      <c r="D529" s="99"/>
      <c r="E529" s="100"/>
      <c r="F529" s="101"/>
      <c r="G529" s="102"/>
      <c r="H529" s="102"/>
      <c r="I529" s="102"/>
      <c r="J529" s="102" t="str">
        <f>IFERROR(LOOKUP($G529,'قائمة اسعار'!A$2:A$5,'قائمة اسعار'!B$2:B$5),"")</f>
        <v/>
      </c>
      <c r="K529" s="102" t="str">
        <f>IFERROR(LOOKUP($G529,'قائمة اسعار'!$A$2:$A$5,'قائمة اسعار'!$E$2:$E$5),"")</f>
        <v/>
      </c>
      <c r="L529" s="102" t="str">
        <f>IFERROR(LOOKUP($G529,'قائمة اسعار'!$A$2:$A$5,'قائمة اسعار'!$D$2:$D$5),"")</f>
        <v/>
      </c>
      <c r="M529" s="102" t="str">
        <f t="shared" si="29"/>
        <v/>
      </c>
      <c r="N529" s="103" t="str">
        <f t="shared" si="30"/>
        <v/>
      </c>
      <c r="O529" s="104"/>
      <c r="P529" s="105"/>
      <c r="Q529" s="103"/>
      <c r="R529" s="103" t="str">
        <f t="shared" si="31"/>
        <v/>
      </c>
      <c r="S529" s="106"/>
    </row>
    <row r="530" spans="1:19" ht="25.5" customHeight="1" x14ac:dyDescent="0.2">
      <c r="A530" s="3" t="str">
        <f>CONCATENATE(COUNTIF($E$156:E530,E530),E530)</f>
        <v>0</v>
      </c>
      <c r="D530" s="73"/>
      <c r="E530" s="74"/>
      <c r="F530" s="75"/>
      <c r="G530" s="7"/>
      <c r="H530" s="7"/>
      <c r="I530" s="7"/>
      <c r="J530" s="7" t="str">
        <f>IFERROR(LOOKUP($G530,'قائمة اسعار'!A$2:A$5,'قائمة اسعار'!B$2:B$5),"")</f>
        <v/>
      </c>
      <c r="K530" s="7" t="str">
        <f>IFERROR(LOOKUP($G530,'قائمة اسعار'!$A$2:$A$5,'قائمة اسعار'!$E$2:$E$5),"")</f>
        <v/>
      </c>
      <c r="L530" s="76" t="str">
        <f>IFERROR(LOOKUP($G530,'قائمة اسعار'!$A$2:$A$5,'قائمة اسعار'!$D$2:$D$5),"")</f>
        <v/>
      </c>
      <c r="M530" s="7" t="str">
        <f t="shared" si="29"/>
        <v/>
      </c>
      <c r="N530" s="77" t="str">
        <f t="shared" si="30"/>
        <v/>
      </c>
      <c r="O530" s="78"/>
      <c r="P530" s="79"/>
      <c r="Q530" s="77"/>
      <c r="R530" s="77" t="str">
        <f t="shared" si="31"/>
        <v/>
      </c>
      <c r="S530" s="80"/>
    </row>
    <row r="531" spans="1:19" ht="25.5" customHeight="1" x14ac:dyDescent="0.2">
      <c r="A531" s="3" t="str">
        <f>CONCATENATE(COUNTIF($E$156:E531,E531),E531)</f>
        <v>0</v>
      </c>
      <c r="D531" s="99"/>
      <c r="E531" s="100"/>
      <c r="F531" s="101"/>
      <c r="G531" s="102"/>
      <c r="H531" s="102"/>
      <c r="I531" s="102"/>
      <c r="J531" s="102" t="str">
        <f>IFERROR(LOOKUP($G531,'قائمة اسعار'!A$2:A$5,'قائمة اسعار'!B$2:B$5),"")</f>
        <v/>
      </c>
      <c r="K531" s="102" t="str">
        <f>IFERROR(LOOKUP($G531,'قائمة اسعار'!$A$2:$A$5,'قائمة اسعار'!$E$2:$E$5),"")</f>
        <v/>
      </c>
      <c r="L531" s="102" t="str">
        <f>IFERROR(LOOKUP($G531,'قائمة اسعار'!$A$2:$A$5,'قائمة اسعار'!$D$2:$D$5),"")</f>
        <v/>
      </c>
      <c r="M531" s="102" t="str">
        <f t="shared" si="29"/>
        <v/>
      </c>
      <c r="N531" s="103" t="str">
        <f t="shared" si="30"/>
        <v/>
      </c>
      <c r="O531" s="104"/>
      <c r="P531" s="105"/>
      <c r="Q531" s="103"/>
      <c r="R531" s="103" t="str">
        <f t="shared" si="31"/>
        <v/>
      </c>
      <c r="S531" s="106"/>
    </row>
    <row r="532" spans="1:19" ht="25.5" customHeight="1" x14ac:dyDescent="0.2">
      <c r="A532" s="3" t="str">
        <f>CONCATENATE(COUNTIF($E$156:E532,E532),E532)</f>
        <v>0</v>
      </c>
      <c r="D532" s="73"/>
      <c r="E532" s="74"/>
      <c r="F532" s="75"/>
      <c r="G532" s="7"/>
      <c r="H532" s="7"/>
      <c r="I532" s="7"/>
      <c r="J532" s="7" t="str">
        <f>IFERROR(LOOKUP($G532,'قائمة اسعار'!A$2:A$5,'قائمة اسعار'!B$2:B$5),"")</f>
        <v/>
      </c>
      <c r="K532" s="7" t="str">
        <f>IFERROR(LOOKUP($G532,'قائمة اسعار'!$A$2:$A$5,'قائمة اسعار'!$E$2:$E$5),"")</f>
        <v/>
      </c>
      <c r="L532" s="76" t="str">
        <f>IFERROR(LOOKUP($G532,'قائمة اسعار'!$A$2:$A$5,'قائمة اسعار'!$D$2:$D$5),"")</f>
        <v/>
      </c>
      <c r="M532" s="7" t="str">
        <f t="shared" si="29"/>
        <v/>
      </c>
      <c r="N532" s="77" t="str">
        <f t="shared" si="30"/>
        <v/>
      </c>
      <c r="O532" s="78"/>
      <c r="P532" s="79"/>
      <c r="Q532" s="77"/>
      <c r="R532" s="77" t="str">
        <f t="shared" si="31"/>
        <v/>
      </c>
      <c r="S532" s="80"/>
    </row>
    <row r="533" spans="1:19" ht="25.5" customHeight="1" x14ac:dyDescent="0.2">
      <c r="A533" s="3" t="str">
        <f>CONCATENATE(COUNTIF($E$156:E533,E533),E533)</f>
        <v>0</v>
      </c>
      <c r="D533" s="99"/>
      <c r="E533" s="100"/>
      <c r="F533" s="101"/>
      <c r="G533" s="102"/>
      <c r="H533" s="102"/>
      <c r="I533" s="102"/>
      <c r="J533" s="102" t="str">
        <f>IFERROR(LOOKUP($G533,'قائمة اسعار'!A$2:A$5,'قائمة اسعار'!B$2:B$5),"")</f>
        <v/>
      </c>
      <c r="K533" s="102" t="str">
        <f>IFERROR(LOOKUP($G533,'قائمة اسعار'!$A$2:$A$5,'قائمة اسعار'!$E$2:$E$5),"")</f>
        <v/>
      </c>
      <c r="L533" s="102" t="str">
        <f>IFERROR(LOOKUP($G533,'قائمة اسعار'!$A$2:$A$5,'قائمة اسعار'!$D$2:$D$5),"")</f>
        <v/>
      </c>
      <c r="M533" s="102" t="str">
        <f t="shared" si="29"/>
        <v/>
      </c>
      <c r="N533" s="103" t="str">
        <f t="shared" si="30"/>
        <v/>
      </c>
      <c r="O533" s="104"/>
      <c r="P533" s="105"/>
      <c r="Q533" s="103"/>
      <c r="R533" s="103" t="str">
        <f t="shared" si="31"/>
        <v/>
      </c>
      <c r="S533" s="106"/>
    </row>
    <row r="534" spans="1:19" ht="25.5" customHeight="1" x14ac:dyDescent="0.2">
      <c r="A534" s="3" t="str">
        <f>CONCATENATE(COUNTIF($E$156:E534,E534),E534)</f>
        <v>0</v>
      </c>
      <c r="D534" s="73"/>
      <c r="E534" s="74"/>
      <c r="F534" s="75"/>
      <c r="G534" s="7"/>
      <c r="H534" s="7"/>
      <c r="I534" s="7"/>
      <c r="J534" s="7" t="str">
        <f>IFERROR(LOOKUP($G534,'قائمة اسعار'!A$2:A$5,'قائمة اسعار'!B$2:B$5),"")</f>
        <v/>
      </c>
      <c r="K534" s="7" t="str">
        <f>IFERROR(LOOKUP($G534,'قائمة اسعار'!$A$2:$A$5,'قائمة اسعار'!$E$2:$E$5),"")</f>
        <v/>
      </c>
      <c r="L534" s="76" t="str">
        <f>IFERROR(LOOKUP($G534,'قائمة اسعار'!$A$2:$A$5,'قائمة اسعار'!$D$2:$D$5),"")</f>
        <v/>
      </c>
      <c r="M534" s="7" t="str">
        <f t="shared" si="29"/>
        <v/>
      </c>
      <c r="N534" s="77" t="str">
        <f t="shared" si="30"/>
        <v/>
      </c>
      <c r="O534" s="78"/>
      <c r="P534" s="79"/>
      <c r="Q534" s="77"/>
      <c r="R534" s="77" t="str">
        <f t="shared" si="31"/>
        <v/>
      </c>
      <c r="S534" s="80"/>
    </row>
    <row r="535" spans="1:19" ht="25.5" customHeight="1" x14ac:dyDescent="0.2">
      <c r="A535" s="3" t="str">
        <f>CONCATENATE(COUNTIF($E$156:E535,E535),E535)</f>
        <v>0</v>
      </c>
      <c r="D535" s="99"/>
      <c r="E535" s="100"/>
      <c r="F535" s="101"/>
      <c r="G535" s="102"/>
      <c r="H535" s="102"/>
      <c r="I535" s="102"/>
      <c r="J535" s="102" t="str">
        <f>IFERROR(LOOKUP($G535,'قائمة اسعار'!A$2:A$5,'قائمة اسعار'!B$2:B$5),"")</f>
        <v/>
      </c>
      <c r="K535" s="102" t="str">
        <f>IFERROR(LOOKUP($G535,'قائمة اسعار'!$A$2:$A$5,'قائمة اسعار'!$E$2:$E$5),"")</f>
        <v/>
      </c>
      <c r="L535" s="102" t="str">
        <f>IFERROR(LOOKUP($G535,'قائمة اسعار'!$A$2:$A$5,'قائمة اسعار'!$D$2:$D$5),"")</f>
        <v/>
      </c>
      <c r="M535" s="102" t="str">
        <f t="shared" si="29"/>
        <v/>
      </c>
      <c r="N535" s="103" t="str">
        <f t="shared" si="30"/>
        <v/>
      </c>
      <c r="O535" s="104"/>
      <c r="P535" s="105"/>
      <c r="Q535" s="103"/>
      <c r="R535" s="103" t="str">
        <f t="shared" si="31"/>
        <v/>
      </c>
      <c r="S535" s="106"/>
    </row>
    <row r="536" spans="1:19" ht="25.5" customHeight="1" x14ac:dyDescent="0.2">
      <c r="A536" s="3" t="str">
        <f>CONCATENATE(COUNTIF($E$156:E536,E536),E536)</f>
        <v>0</v>
      </c>
      <c r="D536" s="73"/>
      <c r="E536" s="74"/>
      <c r="F536" s="75"/>
      <c r="G536" s="7"/>
      <c r="H536" s="7"/>
      <c r="I536" s="7"/>
      <c r="J536" s="7" t="str">
        <f>IFERROR(LOOKUP($G536,'قائمة اسعار'!A$2:A$5,'قائمة اسعار'!B$2:B$5),"")</f>
        <v/>
      </c>
      <c r="K536" s="7" t="str">
        <f>IFERROR(LOOKUP($G536,'قائمة اسعار'!$A$2:$A$5,'قائمة اسعار'!$E$2:$E$5),"")</f>
        <v/>
      </c>
      <c r="L536" s="76" t="str">
        <f>IFERROR(LOOKUP($G536,'قائمة اسعار'!$A$2:$A$5,'قائمة اسعار'!$D$2:$D$5),"")</f>
        <v/>
      </c>
      <c r="M536" s="7" t="str">
        <f t="shared" si="29"/>
        <v/>
      </c>
      <c r="N536" s="77" t="str">
        <f t="shared" si="30"/>
        <v/>
      </c>
      <c r="O536" s="78"/>
      <c r="P536" s="79"/>
      <c r="Q536" s="77"/>
      <c r="R536" s="77" t="str">
        <f t="shared" si="31"/>
        <v/>
      </c>
      <c r="S536" s="80"/>
    </row>
    <row r="537" spans="1:19" ht="25.5" customHeight="1" x14ac:dyDescent="0.2">
      <c r="A537" s="3" t="str">
        <f>CONCATENATE(COUNTIF($E$156:E537,E537),E537)</f>
        <v>0</v>
      </c>
      <c r="D537" s="99"/>
      <c r="E537" s="100"/>
      <c r="F537" s="101"/>
      <c r="G537" s="102"/>
      <c r="H537" s="102"/>
      <c r="I537" s="102"/>
      <c r="J537" s="102" t="str">
        <f>IFERROR(LOOKUP($G537,'قائمة اسعار'!A$2:A$5,'قائمة اسعار'!B$2:B$5),"")</f>
        <v/>
      </c>
      <c r="K537" s="102" t="str">
        <f>IFERROR(LOOKUP($G537,'قائمة اسعار'!$A$2:$A$5,'قائمة اسعار'!$E$2:$E$5),"")</f>
        <v/>
      </c>
      <c r="L537" s="102" t="str">
        <f>IFERROR(LOOKUP($G537,'قائمة اسعار'!$A$2:$A$5,'قائمة اسعار'!$D$2:$D$5),"")</f>
        <v/>
      </c>
      <c r="M537" s="102" t="str">
        <f t="shared" si="29"/>
        <v/>
      </c>
      <c r="N537" s="103" t="str">
        <f t="shared" si="30"/>
        <v/>
      </c>
      <c r="O537" s="104"/>
      <c r="P537" s="105"/>
      <c r="Q537" s="103"/>
      <c r="R537" s="103" t="str">
        <f t="shared" si="31"/>
        <v/>
      </c>
      <c r="S537" s="106"/>
    </row>
    <row r="538" spans="1:19" ht="25.5" customHeight="1" x14ac:dyDescent="0.2">
      <c r="A538" s="3" t="str">
        <f>CONCATENATE(COUNTIF($E$156:E538,E538),E538)</f>
        <v>0</v>
      </c>
      <c r="D538" s="73"/>
      <c r="E538" s="74"/>
      <c r="F538" s="75"/>
      <c r="G538" s="7"/>
      <c r="H538" s="7"/>
      <c r="I538" s="7"/>
      <c r="J538" s="7" t="str">
        <f>IFERROR(LOOKUP($G538,'قائمة اسعار'!A$2:A$5,'قائمة اسعار'!B$2:B$5),"")</f>
        <v/>
      </c>
      <c r="K538" s="7" t="str">
        <f>IFERROR(LOOKUP($G538,'قائمة اسعار'!$A$2:$A$5,'قائمة اسعار'!$E$2:$E$5),"")</f>
        <v/>
      </c>
      <c r="L538" s="76" t="str">
        <f>IFERROR(LOOKUP($G538,'قائمة اسعار'!$A$2:$A$5,'قائمة اسعار'!$D$2:$D$5),"")</f>
        <v/>
      </c>
      <c r="M538" s="7" t="str">
        <f t="shared" si="29"/>
        <v/>
      </c>
      <c r="N538" s="77" t="str">
        <f t="shared" si="30"/>
        <v/>
      </c>
      <c r="O538" s="78"/>
      <c r="P538" s="79"/>
      <c r="Q538" s="77"/>
      <c r="R538" s="77" t="str">
        <f t="shared" si="31"/>
        <v/>
      </c>
      <c r="S538" s="80"/>
    </row>
    <row r="539" spans="1:19" ht="25.5" customHeight="1" x14ac:dyDescent="0.2">
      <c r="A539" s="3" t="str">
        <f>CONCATENATE(COUNTIF($E$156:E539,E539),E539)</f>
        <v>0</v>
      </c>
      <c r="D539" s="99"/>
      <c r="E539" s="100"/>
      <c r="F539" s="101"/>
      <c r="G539" s="102"/>
      <c r="H539" s="102"/>
      <c r="I539" s="102"/>
      <c r="J539" s="102" t="str">
        <f>IFERROR(LOOKUP($G539,'قائمة اسعار'!A$2:A$5,'قائمة اسعار'!B$2:B$5),"")</f>
        <v/>
      </c>
      <c r="K539" s="102" t="str">
        <f>IFERROR(LOOKUP($G539,'قائمة اسعار'!$A$2:$A$5,'قائمة اسعار'!$E$2:$E$5),"")</f>
        <v/>
      </c>
      <c r="L539" s="102" t="str">
        <f>IFERROR(LOOKUP($G539,'قائمة اسعار'!$A$2:$A$5,'قائمة اسعار'!$D$2:$D$5),"")</f>
        <v/>
      </c>
      <c r="M539" s="102" t="str">
        <f t="shared" si="29"/>
        <v/>
      </c>
      <c r="N539" s="103" t="str">
        <f t="shared" si="30"/>
        <v/>
      </c>
      <c r="O539" s="104"/>
      <c r="P539" s="105"/>
      <c r="Q539" s="103"/>
      <c r="R539" s="103" t="str">
        <f t="shared" si="31"/>
        <v/>
      </c>
      <c r="S539" s="106"/>
    </row>
    <row r="540" spans="1:19" ht="25.5" customHeight="1" x14ac:dyDescent="0.2">
      <c r="A540" s="3" t="str">
        <f>CONCATENATE(COUNTIF($E$156:E540,E540),E540)</f>
        <v>0</v>
      </c>
      <c r="D540" s="73"/>
      <c r="E540" s="74"/>
      <c r="F540" s="75"/>
      <c r="G540" s="7"/>
      <c r="H540" s="7"/>
      <c r="I540" s="7"/>
      <c r="J540" s="7" t="str">
        <f>IFERROR(LOOKUP($G540,'قائمة اسعار'!A$2:A$5,'قائمة اسعار'!B$2:B$5),"")</f>
        <v/>
      </c>
      <c r="K540" s="7" t="str">
        <f>IFERROR(LOOKUP($G540,'قائمة اسعار'!$A$2:$A$5,'قائمة اسعار'!$E$2:$E$5),"")</f>
        <v/>
      </c>
      <c r="L540" s="76" t="str">
        <f>IFERROR(LOOKUP($G540,'قائمة اسعار'!$A$2:$A$5,'قائمة اسعار'!$D$2:$D$5),"")</f>
        <v/>
      </c>
      <c r="M540" s="7" t="str">
        <f t="shared" si="29"/>
        <v/>
      </c>
      <c r="N540" s="77" t="str">
        <f t="shared" si="30"/>
        <v/>
      </c>
      <c r="O540" s="78"/>
      <c r="P540" s="79"/>
      <c r="Q540" s="77"/>
      <c r="R540" s="77" t="str">
        <f t="shared" si="31"/>
        <v/>
      </c>
      <c r="S540" s="80"/>
    </row>
    <row r="541" spans="1:19" ht="25.5" customHeight="1" x14ac:dyDescent="0.2">
      <c r="A541" s="3" t="str">
        <f>CONCATENATE(COUNTIF($E$156:E541,E541),E541)</f>
        <v>0</v>
      </c>
      <c r="D541" s="99"/>
      <c r="E541" s="100"/>
      <c r="F541" s="101"/>
      <c r="G541" s="102"/>
      <c r="H541" s="102"/>
      <c r="I541" s="102"/>
      <c r="J541" s="102" t="str">
        <f>IFERROR(LOOKUP($G541,'قائمة اسعار'!A$2:A$5,'قائمة اسعار'!B$2:B$5),"")</f>
        <v/>
      </c>
      <c r="K541" s="102" t="str">
        <f>IFERROR(LOOKUP($G541,'قائمة اسعار'!$A$2:$A$5,'قائمة اسعار'!$E$2:$E$5),"")</f>
        <v/>
      </c>
      <c r="L541" s="102" t="str">
        <f>IFERROR(LOOKUP($G541,'قائمة اسعار'!$A$2:$A$5,'قائمة اسعار'!$D$2:$D$5),"")</f>
        <v/>
      </c>
      <c r="M541" s="102" t="str">
        <f t="shared" si="29"/>
        <v/>
      </c>
      <c r="N541" s="103" t="str">
        <f t="shared" si="30"/>
        <v/>
      </c>
      <c r="O541" s="104"/>
      <c r="P541" s="105"/>
      <c r="Q541" s="103"/>
      <c r="R541" s="103" t="str">
        <f t="shared" si="31"/>
        <v/>
      </c>
      <c r="S541" s="106"/>
    </row>
    <row r="542" spans="1:19" ht="25.5" customHeight="1" x14ac:dyDescent="0.2">
      <c r="A542" s="3" t="str">
        <f>CONCATENATE(COUNTIF($E$156:E542,E542),E542)</f>
        <v>0</v>
      </c>
      <c r="D542" s="73"/>
      <c r="E542" s="74"/>
      <c r="F542" s="75"/>
      <c r="G542" s="7"/>
      <c r="H542" s="7"/>
      <c r="I542" s="7"/>
      <c r="J542" s="7" t="str">
        <f>IFERROR(LOOKUP($G542,'قائمة اسعار'!A$2:A$5,'قائمة اسعار'!B$2:B$5),"")</f>
        <v/>
      </c>
      <c r="K542" s="7" t="str">
        <f>IFERROR(LOOKUP($G542,'قائمة اسعار'!$A$2:$A$5,'قائمة اسعار'!$E$2:$E$5),"")</f>
        <v/>
      </c>
      <c r="L542" s="76" t="str">
        <f>IFERROR(LOOKUP($G542,'قائمة اسعار'!$A$2:$A$5,'قائمة اسعار'!$D$2:$D$5),"")</f>
        <v/>
      </c>
      <c r="M542" s="7" t="str">
        <f t="shared" si="29"/>
        <v/>
      </c>
      <c r="N542" s="77" t="str">
        <f t="shared" si="30"/>
        <v/>
      </c>
      <c r="O542" s="78"/>
      <c r="P542" s="79"/>
      <c r="Q542" s="77"/>
      <c r="R542" s="77" t="str">
        <f t="shared" si="31"/>
        <v/>
      </c>
      <c r="S542" s="80"/>
    </row>
    <row r="543" spans="1:19" ht="25.5" customHeight="1" x14ac:dyDescent="0.2">
      <c r="A543" s="3" t="str">
        <f>CONCATENATE(COUNTIF($E$156:E543,E543),E543)</f>
        <v>0</v>
      </c>
      <c r="D543" s="99"/>
      <c r="E543" s="100"/>
      <c r="F543" s="101"/>
      <c r="G543" s="102"/>
      <c r="H543" s="102"/>
      <c r="I543" s="102"/>
      <c r="J543" s="102" t="str">
        <f>IFERROR(LOOKUP($G543,'قائمة اسعار'!A$2:A$5,'قائمة اسعار'!B$2:B$5),"")</f>
        <v/>
      </c>
      <c r="K543" s="102" t="str">
        <f>IFERROR(LOOKUP($G543,'قائمة اسعار'!$A$2:$A$5,'قائمة اسعار'!$E$2:$E$5),"")</f>
        <v/>
      </c>
      <c r="L543" s="102" t="str">
        <f>IFERROR(LOOKUP($G543,'قائمة اسعار'!$A$2:$A$5,'قائمة اسعار'!$D$2:$D$5),"")</f>
        <v/>
      </c>
      <c r="M543" s="102" t="str">
        <f t="shared" si="29"/>
        <v/>
      </c>
      <c r="N543" s="103" t="str">
        <f t="shared" si="30"/>
        <v/>
      </c>
      <c r="O543" s="104"/>
      <c r="P543" s="105"/>
      <c r="Q543" s="103"/>
      <c r="R543" s="103" t="str">
        <f t="shared" si="31"/>
        <v/>
      </c>
      <c r="S543" s="106"/>
    </row>
    <row r="544" spans="1:19" ht="25.5" customHeight="1" x14ac:dyDescent="0.2">
      <c r="A544" s="3" t="str">
        <f>CONCATENATE(COUNTIF($E$156:E544,E544),E544)</f>
        <v>0</v>
      </c>
      <c r="D544" s="73"/>
      <c r="E544" s="74"/>
      <c r="F544" s="75"/>
      <c r="G544" s="7"/>
      <c r="H544" s="7"/>
      <c r="I544" s="7"/>
      <c r="J544" s="7" t="str">
        <f>IFERROR(LOOKUP($G544,'قائمة اسعار'!A$2:A$5,'قائمة اسعار'!B$2:B$5),"")</f>
        <v/>
      </c>
      <c r="K544" s="7" t="str">
        <f>IFERROR(LOOKUP($G544,'قائمة اسعار'!$A$2:$A$5,'قائمة اسعار'!$E$2:$E$5),"")</f>
        <v/>
      </c>
      <c r="L544" s="76" t="str">
        <f>IFERROR(LOOKUP($G544,'قائمة اسعار'!$A$2:$A$5,'قائمة اسعار'!$D$2:$D$5),"")</f>
        <v/>
      </c>
      <c r="M544" s="7" t="str">
        <f t="shared" si="29"/>
        <v/>
      </c>
      <c r="N544" s="77" t="str">
        <f t="shared" si="30"/>
        <v/>
      </c>
      <c r="O544" s="78"/>
      <c r="P544" s="79"/>
      <c r="Q544" s="77"/>
      <c r="R544" s="77" t="str">
        <f t="shared" si="31"/>
        <v/>
      </c>
      <c r="S544" s="80"/>
    </row>
    <row r="545" spans="1:19" ht="25.5" customHeight="1" x14ac:dyDescent="0.2">
      <c r="A545" s="3" t="str">
        <f>CONCATENATE(COUNTIF($E$156:E545,E545),E545)</f>
        <v>0</v>
      </c>
      <c r="D545" s="99"/>
      <c r="E545" s="100"/>
      <c r="F545" s="101"/>
      <c r="G545" s="102"/>
      <c r="H545" s="102"/>
      <c r="I545" s="102"/>
      <c r="J545" s="102" t="str">
        <f>IFERROR(LOOKUP($G545,'قائمة اسعار'!A$2:A$5,'قائمة اسعار'!B$2:B$5),"")</f>
        <v/>
      </c>
      <c r="K545" s="102" t="str">
        <f>IFERROR(LOOKUP($G545,'قائمة اسعار'!$A$2:$A$5,'قائمة اسعار'!$E$2:$E$5),"")</f>
        <v/>
      </c>
      <c r="L545" s="102" t="str">
        <f>IFERROR(LOOKUP($G545,'قائمة اسعار'!$A$2:$A$5,'قائمة اسعار'!$D$2:$D$5),"")</f>
        <v/>
      </c>
      <c r="M545" s="102" t="str">
        <f t="shared" si="29"/>
        <v/>
      </c>
      <c r="N545" s="103" t="str">
        <f t="shared" si="30"/>
        <v/>
      </c>
      <c r="O545" s="104"/>
      <c r="P545" s="105"/>
      <c r="Q545" s="103"/>
      <c r="R545" s="103" t="str">
        <f t="shared" si="31"/>
        <v/>
      </c>
      <c r="S545" s="106"/>
    </row>
    <row r="546" spans="1:19" ht="25.5" customHeight="1" x14ac:dyDescent="0.2">
      <c r="A546" s="3" t="str">
        <f>CONCATENATE(COUNTIF($E$156:E546,E546),E546)</f>
        <v>0</v>
      </c>
      <c r="D546" s="73"/>
      <c r="E546" s="74"/>
      <c r="F546" s="75"/>
      <c r="G546" s="7"/>
      <c r="H546" s="7"/>
      <c r="I546" s="7"/>
      <c r="J546" s="7" t="str">
        <f>IFERROR(LOOKUP($G546,'قائمة اسعار'!A$2:A$5,'قائمة اسعار'!B$2:B$5),"")</f>
        <v/>
      </c>
      <c r="K546" s="7" t="str">
        <f>IFERROR(LOOKUP($G546,'قائمة اسعار'!$A$2:$A$5,'قائمة اسعار'!$E$2:$E$5),"")</f>
        <v/>
      </c>
      <c r="L546" s="76" t="str">
        <f>IFERROR(LOOKUP($G546,'قائمة اسعار'!$A$2:$A$5,'قائمة اسعار'!$D$2:$D$5),"")</f>
        <v/>
      </c>
      <c r="M546" s="7" t="str">
        <f t="shared" si="29"/>
        <v/>
      </c>
      <c r="N546" s="77" t="str">
        <f t="shared" si="30"/>
        <v/>
      </c>
      <c r="O546" s="78"/>
      <c r="P546" s="79"/>
      <c r="Q546" s="77"/>
      <c r="R546" s="77" t="str">
        <f t="shared" si="31"/>
        <v/>
      </c>
      <c r="S546" s="80"/>
    </row>
    <row r="547" spans="1:19" ht="25.5" customHeight="1" x14ac:dyDescent="0.2">
      <c r="A547" s="3" t="str">
        <f>CONCATENATE(COUNTIF($E$156:E547,E547),E547)</f>
        <v>0</v>
      </c>
      <c r="D547" s="99"/>
      <c r="E547" s="100"/>
      <c r="F547" s="101"/>
      <c r="G547" s="102"/>
      <c r="H547" s="102"/>
      <c r="I547" s="102"/>
      <c r="J547" s="102" t="str">
        <f>IFERROR(LOOKUP($G547,'قائمة اسعار'!A$2:A$5,'قائمة اسعار'!B$2:B$5),"")</f>
        <v/>
      </c>
      <c r="K547" s="102" t="str">
        <f>IFERROR(LOOKUP($G547,'قائمة اسعار'!$A$2:$A$5,'قائمة اسعار'!$E$2:$E$5),"")</f>
        <v/>
      </c>
      <c r="L547" s="102" t="str">
        <f>IFERROR(LOOKUP($G547,'قائمة اسعار'!$A$2:$A$5,'قائمة اسعار'!$D$2:$D$5),"")</f>
        <v/>
      </c>
      <c r="M547" s="102" t="str">
        <f t="shared" si="29"/>
        <v/>
      </c>
      <c r="N547" s="103" t="str">
        <f t="shared" si="30"/>
        <v/>
      </c>
      <c r="O547" s="104"/>
      <c r="P547" s="105"/>
      <c r="Q547" s="103"/>
      <c r="R547" s="103" t="str">
        <f t="shared" si="31"/>
        <v/>
      </c>
      <c r="S547" s="106"/>
    </row>
    <row r="548" spans="1:19" ht="25.5" customHeight="1" x14ac:dyDescent="0.2">
      <c r="A548" s="3" t="str">
        <f>CONCATENATE(COUNTIF($E$156:E548,E548),E548)</f>
        <v>0</v>
      </c>
      <c r="D548" s="73"/>
      <c r="E548" s="74"/>
      <c r="F548" s="75"/>
      <c r="G548" s="7"/>
      <c r="H548" s="7"/>
      <c r="I548" s="7"/>
      <c r="J548" s="7" t="str">
        <f>IFERROR(LOOKUP($G548,'قائمة اسعار'!A$2:A$5,'قائمة اسعار'!B$2:B$5),"")</f>
        <v/>
      </c>
      <c r="K548" s="7" t="str">
        <f>IFERROR(LOOKUP($G548,'قائمة اسعار'!$A$2:$A$5,'قائمة اسعار'!$E$2:$E$5),"")</f>
        <v/>
      </c>
      <c r="L548" s="76" t="str">
        <f>IFERROR(LOOKUP($G548,'قائمة اسعار'!$A$2:$A$5,'قائمة اسعار'!$D$2:$D$5),"")</f>
        <v/>
      </c>
      <c r="M548" s="7" t="str">
        <f t="shared" si="29"/>
        <v/>
      </c>
      <c r="N548" s="77" t="str">
        <f t="shared" si="30"/>
        <v/>
      </c>
      <c r="O548" s="78"/>
      <c r="P548" s="79"/>
      <c r="Q548" s="77"/>
      <c r="R548" s="77" t="str">
        <f t="shared" si="31"/>
        <v/>
      </c>
      <c r="S548" s="80"/>
    </row>
    <row r="549" spans="1:19" ht="25.5" customHeight="1" x14ac:dyDescent="0.2">
      <c r="A549" s="3" t="str">
        <f>CONCATENATE(COUNTIF($E$156:E549,E549),E549)</f>
        <v>0</v>
      </c>
      <c r="D549" s="99"/>
      <c r="E549" s="100"/>
      <c r="F549" s="101"/>
      <c r="G549" s="102"/>
      <c r="H549" s="102"/>
      <c r="I549" s="102"/>
      <c r="J549" s="102" t="str">
        <f>IFERROR(LOOKUP($G549,'قائمة اسعار'!A$2:A$5,'قائمة اسعار'!B$2:B$5),"")</f>
        <v/>
      </c>
      <c r="K549" s="102" t="str">
        <f>IFERROR(LOOKUP($G549,'قائمة اسعار'!$A$2:$A$5,'قائمة اسعار'!$E$2:$E$5),"")</f>
        <v/>
      </c>
      <c r="L549" s="102" t="str">
        <f>IFERROR(LOOKUP($G549,'قائمة اسعار'!$A$2:$A$5,'قائمة اسعار'!$D$2:$D$5),"")</f>
        <v/>
      </c>
      <c r="M549" s="102" t="str">
        <f t="shared" si="29"/>
        <v/>
      </c>
      <c r="N549" s="103" t="str">
        <f t="shared" si="30"/>
        <v/>
      </c>
      <c r="O549" s="104"/>
      <c r="P549" s="105"/>
      <c r="Q549" s="103"/>
      <c r="R549" s="103" t="str">
        <f t="shared" si="31"/>
        <v/>
      </c>
      <c r="S549" s="106"/>
    </row>
    <row r="550" spans="1:19" ht="25.5" customHeight="1" x14ac:dyDescent="0.2">
      <c r="A550" s="3" t="str">
        <f>CONCATENATE(COUNTIF($E$156:E550,E550),E550)</f>
        <v>0</v>
      </c>
      <c r="D550" s="73"/>
      <c r="E550" s="74"/>
      <c r="F550" s="75"/>
      <c r="G550" s="7"/>
      <c r="H550" s="7"/>
      <c r="I550" s="7"/>
      <c r="J550" s="7" t="str">
        <f>IFERROR(LOOKUP($G550,'قائمة اسعار'!A$2:A$5,'قائمة اسعار'!B$2:B$5),"")</f>
        <v/>
      </c>
      <c r="K550" s="7" t="str">
        <f>IFERROR(LOOKUP($G550,'قائمة اسعار'!$A$2:$A$5,'قائمة اسعار'!$E$2:$E$5),"")</f>
        <v/>
      </c>
      <c r="L550" s="76" t="str">
        <f>IFERROR(LOOKUP($G550,'قائمة اسعار'!$A$2:$A$5,'قائمة اسعار'!$D$2:$D$5),"")</f>
        <v/>
      </c>
      <c r="M550" s="7" t="str">
        <f t="shared" si="29"/>
        <v/>
      </c>
      <c r="N550" s="77" t="str">
        <f t="shared" si="30"/>
        <v/>
      </c>
      <c r="O550" s="78"/>
      <c r="P550" s="79"/>
      <c r="Q550" s="77"/>
      <c r="R550" s="77" t="str">
        <f t="shared" si="31"/>
        <v/>
      </c>
      <c r="S550" s="80"/>
    </row>
    <row r="551" spans="1:19" ht="25.5" customHeight="1" x14ac:dyDescent="0.2">
      <c r="A551" s="3" t="str">
        <f>CONCATENATE(COUNTIF($E$156:E551,E551),E551)</f>
        <v>0</v>
      </c>
      <c r="D551" s="99"/>
      <c r="E551" s="100"/>
      <c r="F551" s="101"/>
      <c r="G551" s="102"/>
      <c r="H551" s="102"/>
      <c r="I551" s="102"/>
      <c r="J551" s="102" t="str">
        <f>IFERROR(LOOKUP($G551,'قائمة اسعار'!A$2:A$5,'قائمة اسعار'!B$2:B$5),"")</f>
        <v/>
      </c>
      <c r="K551" s="102" t="str">
        <f>IFERROR(LOOKUP($G551,'قائمة اسعار'!$A$2:$A$5,'قائمة اسعار'!$E$2:$E$5),"")</f>
        <v/>
      </c>
      <c r="L551" s="102" t="str">
        <f>IFERROR(LOOKUP($G551,'قائمة اسعار'!$A$2:$A$5,'قائمة اسعار'!$D$2:$D$5),"")</f>
        <v/>
      </c>
      <c r="M551" s="102" t="str">
        <f t="shared" si="29"/>
        <v/>
      </c>
      <c r="N551" s="103" t="str">
        <f t="shared" si="30"/>
        <v/>
      </c>
      <c r="O551" s="104"/>
      <c r="P551" s="105"/>
      <c r="Q551" s="103"/>
      <c r="R551" s="103" t="str">
        <f t="shared" si="31"/>
        <v/>
      </c>
      <c r="S551" s="106"/>
    </row>
    <row r="552" spans="1:19" ht="25.5" customHeight="1" x14ac:dyDescent="0.2">
      <c r="A552" s="3" t="str">
        <f>CONCATENATE(COUNTIF($E$156:E552,E552),E552)</f>
        <v>0</v>
      </c>
      <c r="D552" s="73"/>
      <c r="E552" s="74"/>
      <c r="F552" s="75"/>
      <c r="G552" s="7"/>
      <c r="H552" s="7"/>
      <c r="I552" s="7"/>
      <c r="J552" s="7" t="str">
        <f>IFERROR(LOOKUP($G552,'قائمة اسعار'!A$2:A$5,'قائمة اسعار'!B$2:B$5),"")</f>
        <v/>
      </c>
      <c r="K552" s="7" t="str">
        <f>IFERROR(LOOKUP($G552,'قائمة اسعار'!$A$2:$A$5,'قائمة اسعار'!$E$2:$E$5),"")</f>
        <v/>
      </c>
      <c r="L552" s="76" t="str">
        <f>IFERROR(LOOKUP($G552,'قائمة اسعار'!$A$2:$A$5,'قائمة اسعار'!$D$2:$D$5),"")</f>
        <v/>
      </c>
      <c r="M552" s="7" t="str">
        <f t="shared" si="29"/>
        <v/>
      </c>
      <c r="N552" s="77" t="str">
        <f t="shared" si="30"/>
        <v/>
      </c>
      <c r="O552" s="78"/>
      <c r="P552" s="79"/>
      <c r="Q552" s="77"/>
      <c r="R552" s="77" t="str">
        <f t="shared" si="31"/>
        <v/>
      </c>
      <c r="S552" s="80"/>
    </row>
    <row r="553" spans="1:19" ht="25.5" customHeight="1" x14ac:dyDescent="0.2">
      <c r="A553" s="3" t="str">
        <f>CONCATENATE(COUNTIF($E$156:E553,E553),E553)</f>
        <v>0</v>
      </c>
      <c r="D553" s="99"/>
      <c r="E553" s="100"/>
      <c r="F553" s="101"/>
      <c r="G553" s="102"/>
      <c r="H553" s="102"/>
      <c r="I553" s="102"/>
      <c r="J553" s="102" t="str">
        <f>IFERROR(LOOKUP($G553,'قائمة اسعار'!A$2:A$5,'قائمة اسعار'!B$2:B$5),"")</f>
        <v/>
      </c>
      <c r="K553" s="102" t="str">
        <f>IFERROR(LOOKUP($G553,'قائمة اسعار'!$A$2:$A$5,'قائمة اسعار'!$E$2:$E$5),"")</f>
        <v/>
      </c>
      <c r="L553" s="102" t="str">
        <f>IFERROR(LOOKUP($G553,'قائمة اسعار'!$A$2:$A$5,'قائمة اسعار'!$D$2:$D$5),"")</f>
        <v/>
      </c>
      <c r="M553" s="102" t="str">
        <f t="shared" si="29"/>
        <v/>
      </c>
      <c r="N553" s="103" t="str">
        <f t="shared" si="30"/>
        <v/>
      </c>
      <c r="O553" s="104"/>
      <c r="P553" s="105"/>
      <c r="Q553" s="103"/>
      <c r="R553" s="103" t="str">
        <f t="shared" si="31"/>
        <v/>
      </c>
      <c r="S553" s="106"/>
    </row>
    <row r="554" spans="1:19" ht="25.5" customHeight="1" x14ac:dyDescent="0.2">
      <c r="A554" s="3" t="str">
        <f>CONCATENATE(COUNTIF($E$156:E554,E554),E554)</f>
        <v>0</v>
      </c>
      <c r="D554" s="73"/>
      <c r="E554" s="74"/>
      <c r="F554" s="75"/>
      <c r="G554" s="7"/>
      <c r="H554" s="7"/>
      <c r="I554" s="7"/>
      <c r="J554" s="7" t="str">
        <f>IFERROR(LOOKUP($G554,'قائمة اسعار'!A$2:A$5,'قائمة اسعار'!B$2:B$5),"")</f>
        <v/>
      </c>
      <c r="K554" s="7" t="str">
        <f>IFERROR(LOOKUP($G554,'قائمة اسعار'!$A$2:$A$5,'قائمة اسعار'!$E$2:$E$5),"")</f>
        <v/>
      </c>
      <c r="L554" s="76" t="str">
        <f>IFERROR(LOOKUP($G554,'قائمة اسعار'!$A$2:$A$5,'قائمة اسعار'!$D$2:$D$5),"")</f>
        <v/>
      </c>
      <c r="M554" s="7" t="str">
        <f t="shared" si="29"/>
        <v/>
      </c>
      <c r="N554" s="77" t="str">
        <f t="shared" si="30"/>
        <v/>
      </c>
      <c r="O554" s="78"/>
      <c r="P554" s="79"/>
      <c r="Q554" s="77"/>
      <c r="R554" s="77" t="str">
        <f t="shared" si="31"/>
        <v/>
      </c>
      <c r="S554" s="80"/>
    </row>
    <row r="555" spans="1:19" ht="25.5" customHeight="1" x14ac:dyDescent="0.2">
      <c r="A555" s="3" t="str">
        <f>CONCATENATE(COUNTIF($E$156:E555,E555),E555)</f>
        <v>0</v>
      </c>
      <c r="D555" s="99"/>
      <c r="E555" s="100"/>
      <c r="F555" s="101"/>
      <c r="G555" s="102"/>
      <c r="H555" s="102"/>
      <c r="I555" s="102"/>
      <c r="J555" s="102" t="str">
        <f>IFERROR(LOOKUP($G555,'قائمة اسعار'!A$2:A$5,'قائمة اسعار'!B$2:B$5),"")</f>
        <v/>
      </c>
      <c r="K555" s="102" t="str">
        <f>IFERROR(LOOKUP($G555,'قائمة اسعار'!$A$2:$A$5,'قائمة اسعار'!$E$2:$E$5),"")</f>
        <v/>
      </c>
      <c r="L555" s="102" t="str">
        <f>IFERROR(LOOKUP($G555,'قائمة اسعار'!$A$2:$A$5,'قائمة اسعار'!$D$2:$D$5),"")</f>
        <v/>
      </c>
      <c r="M555" s="102" t="str">
        <f t="shared" si="29"/>
        <v/>
      </c>
      <c r="N555" s="103" t="str">
        <f t="shared" si="30"/>
        <v/>
      </c>
      <c r="O555" s="104"/>
      <c r="P555" s="105"/>
      <c r="Q555" s="103"/>
      <c r="R555" s="103" t="str">
        <f t="shared" si="31"/>
        <v/>
      </c>
      <c r="S555" s="106"/>
    </row>
    <row r="556" spans="1:19" ht="25.5" customHeight="1" x14ac:dyDescent="0.2">
      <c r="A556" s="3" t="str">
        <f>CONCATENATE(COUNTIF($E$156:E556,E556),E556)</f>
        <v>0</v>
      </c>
      <c r="D556" s="73"/>
      <c r="E556" s="74"/>
      <c r="F556" s="75"/>
      <c r="G556" s="7"/>
      <c r="H556" s="7"/>
      <c r="I556" s="7"/>
      <c r="J556" s="7" t="str">
        <f>IFERROR(LOOKUP($G556,'قائمة اسعار'!A$2:A$5,'قائمة اسعار'!B$2:B$5),"")</f>
        <v/>
      </c>
      <c r="K556" s="7" t="str">
        <f>IFERROR(LOOKUP($G556,'قائمة اسعار'!$A$2:$A$5,'قائمة اسعار'!$E$2:$E$5),"")</f>
        <v/>
      </c>
      <c r="L556" s="76" t="str">
        <f>IFERROR(LOOKUP($G556,'قائمة اسعار'!$A$2:$A$5,'قائمة اسعار'!$D$2:$D$5),"")</f>
        <v/>
      </c>
      <c r="M556" s="7" t="str">
        <f t="shared" si="29"/>
        <v/>
      </c>
      <c r="N556" s="77" t="str">
        <f t="shared" si="30"/>
        <v/>
      </c>
      <c r="O556" s="78"/>
      <c r="P556" s="79"/>
      <c r="Q556" s="77"/>
      <c r="R556" s="77" t="str">
        <f t="shared" si="31"/>
        <v/>
      </c>
      <c r="S556" s="80"/>
    </row>
    <row r="557" spans="1:19" ht="25.5" customHeight="1" x14ac:dyDescent="0.2">
      <c r="A557" s="3" t="str">
        <f>CONCATENATE(COUNTIF($E$156:E557,E557),E557)</f>
        <v>0</v>
      </c>
      <c r="D557" s="99"/>
      <c r="E557" s="100"/>
      <c r="F557" s="101"/>
      <c r="G557" s="102"/>
      <c r="H557" s="102"/>
      <c r="I557" s="102"/>
      <c r="J557" s="102" t="str">
        <f>IFERROR(LOOKUP($G557,'قائمة اسعار'!A$2:A$5,'قائمة اسعار'!B$2:B$5),"")</f>
        <v/>
      </c>
      <c r="K557" s="102" t="str">
        <f>IFERROR(LOOKUP($G557,'قائمة اسعار'!$A$2:$A$5,'قائمة اسعار'!$E$2:$E$5),"")</f>
        <v/>
      </c>
      <c r="L557" s="102" t="str">
        <f>IFERROR(LOOKUP($G557,'قائمة اسعار'!$A$2:$A$5,'قائمة اسعار'!$D$2:$D$5),"")</f>
        <v/>
      </c>
      <c r="M557" s="102" t="str">
        <f t="shared" si="29"/>
        <v/>
      </c>
      <c r="N557" s="103" t="str">
        <f t="shared" si="30"/>
        <v/>
      </c>
      <c r="O557" s="104"/>
      <c r="P557" s="105"/>
      <c r="Q557" s="103"/>
      <c r="R557" s="103" t="str">
        <f t="shared" si="31"/>
        <v/>
      </c>
      <c r="S557" s="106"/>
    </row>
    <row r="558" spans="1:19" ht="25.5" customHeight="1" x14ac:dyDescent="0.2">
      <c r="A558" s="3" t="str">
        <f>CONCATENATE(COUNTIF($E$156:E558,E558),E558)</f>
        <v>0</v>
      </c>
      <c r="D558" s="73"/>
      <c r="E558" s="74"/>
      <c r="F558" s="75"/>
      <c r="G558" s="7"/>
      <c r="H558" s="7"/>
      <c r="I558" s="7"/>
      <c r="J558" s="7" t="str">
        <f>IFERROR(LOOKUP($G558,'قائمة اسعار'!A$2:A$5,'قائمة اسعار'!B$2:B$5),"")</f>
        <v/>
      </c>
      <c r="K558" s="7" t="str">
        <f>IFERROR(LOOKUP($G558,'قائمة اسعار'!$A$2:$A$5,'قائمة اسعار'!$E$2:$E$5),"")</f>
        <v/>
      </c>
      <c r="L558" s="76" t="str">
        <f>IFERROR(LOOKUP($G558,'قائمة اسعار'!$A$2:$A$5,'قائمة اسعار'!$D$2:$D$5),"")</f>
        <v/>
      </c>
      <c r="M558" s="7" t="str">
        <f t="shared" si="29"/>
        <v/>
      </c>
      <c r="N558" s="77" t="str">
        <f t="shared" si="30"/>
        <v/>
      </c>
      <c r="O558" s="78"/>
      <c r="P558" s="79"/>
      <c r="Q558" s="77"/>
      <c r="R558" s="77" t="str">
        <f t="shared" si="31"/>
        <v/>
      </c>
      <c r="S558" s="80"/>
    </row>
    <row r="559" spans="1:19" ht="25.5" customHeight="1" x14ac:dyDescent="0.2">
      <c r="A559" s="3" t="str">
        <f>CONCATENATE(COUNTIF($E$156:E559,E559),E559)</f>
        <v>0</v>
      </c>
      <c r="D559" s="99"/>
      <c r="E559" s="100"/>
      <c r="F559" s="101"/>
      <c r="G559" s="102"/>
      <c r="H559" s="102"/>
      <c r="I559" s="102"/>
      <c r="J559" s="102" t="str">
        <f>IFERROR(LOOKUP($G559,'قائمة اسعار'!A$2:A$5,'قائمة اسعار'!B$2:B$5),"")</f>
        <v/>
      </c>
      <c r="K559" s="102" t="str">
        <f>IFERROR(LOOKUP($G559,'قائمة اسعار'!$A$2:$A$5,'قائمة اسعار'!$E$2:$E$5),"")</f>
        <v/>
      </c>
      <c r="L559" s="102" t="str">
        <f>IFERROR(LOOKUP($G559,'قائمة اسعار'!$A$2:$A$5,'قائمة اسعار'!$D$2:$D$5),"")</f>
        <v/>
      </c>
      <c r="M559" s="102" t="str">
        <f t="shared" si="29"/>
        <v/>
      </c>
      <c r="N559" s="103" t="str">
        <f t="shared" si="30"/>
        <v/>
      </c>
      <c r="O559" s="104"/>
      <c r="P559" s="105"/>
      <c r="Q559" s="103"/>
      <c r="R559" s="103" t="str">
        <f t="shared" si="31"/>
        <v/>
      </c>
      <c r="S559" s="106"/>
    </row>
    <row r="560" spans="1:19" ht="25.5" customHeight="1" x14ac:dyDescent="0.2">
      <c r="A560" s="3" t="str">
        <f>CONCATENATE(COUNTIF($E$156:E560,E560),E560)</f>
        <v>0</v>
      </c>
      <c r="D560" s="73"/>
      <c r="E560" s="74"/>
      <c r="F560" s="75"/>
      <c r="G560" s="7"/>
      <c r="H560" s="7"/>
      <c r="I560" s="7"/>
      <c r="J560" s="7" t="str">
        <f>IFERROR(LOOKUP($G560,'قائمة اسعار'!A$2:A$5,'قائمة اسعار'!B$2:B$5),"")</f>
        <v/>
      </c>
      <c r="K560" s="7" t="str">
        <f>IFERROR(LOOKUP($G560,'قائمة اسعار'!$A$2:$A$5,'قائمة اسعار'!$E$2:$E$5),"")</f>
        <v/>
      </c>
      <c r="L560" s="76" t="str">
        <f>IFERROR(LOOKUP($G560,'قائمة اسعار'!$A$2:$A$5,'قائمة اسعار'!$D$2:$D$5),"")</f>
        <v/>
      </c>
      <c r="M560" s="7" t="str">
        <f t="shared" si="29"/>
        <v/>
      </c>
      <c r="N560" s="77" t="str">
        <f t="shared" si="30"/>
        <v/>
      </c>
      <c r="O560" s="78"/>
      <c r="P560" s="79"/>
      <c r="Q560" s="77"/>
      <c r="R560" s="77" t="str">
        <f t="shared" si="31"/>
        <v/>
      </c>
      <c r="S560" s="80"/>
    </row>
    <row r="561" spans="1:19" ht="25.5" customHeight="1" x14ac:dyDescent="0.2">
      <c r="A561" s="3" t="str">
        <f>CONCATENATE(COUNTIF($E$156:E561,E561),E561)</f>
        <v>0</v>
      </c>
      <c r="D561" s="99"/>
      <c r="E561" s="100"/>
      <c r="F561" s="101"/>
      <c r="G561" s="102"/>
      <c r="H561" s="102"/>
      <c r="I561" s="102"/>
      <c r="J561" s="102" t="str">
        <f>IFERROR(LOOKUP($G561,'قائمة اسعار'!A$2:A$5,'قائمة اسعار'!B$2:B$5),"")</f>
        <v/>
      </c>
      <c r="K561" s="102" t="str">
        <f>IFERROR(LOOKUP($G561,'قائمة اسعار'!$A$2:$A$5,'قائمة اسعار'!$E$2:$E$5),"")</f>
        <v/>
      </c>
      <c r="L561" s="102" t="str">
        <f>IFERROR(LOOKUP($G561,'قائمة اسعار'!$A$2:$A$5,'قائمة اسعار'!$D$2:$D$5),"")</f>
        <v/>
      </c>
      <c r="M561" s="102" t="str">
        <f t="shared" si="29"/>
        <v/>
      </c>
      <c r="N561" s="103" t="str">
        <f t="shared" si="30"/>
        <v/>
      </c>
      <c r="O561" s="104"/>
      <c r="P561" s="105"/>
      <c r="Q561" s="103"/>
      <c r="R561" s="103" t="str">
        <f t="shared" si="31"/>
        <v/>
      </c>
      <c r="S561" s="106"/>
    </row>
    <row r="562" spans="1:19" ht="25.5" customHeight="1" x14ac:dyDescent="0.2">
      <c r="A562" s="3" t="str">
        <f>CONCATENATE(COUNTIF($E$156:E562,E562),E562)</f>
        <v>0</v>
      </c>
      <c r="D562" s="73"/>
      <c r="E562" s="74"/>
      <c r="F562" s="75"/>
      <c r="G562" s="7"/>
      <c r="H562" s="7"/>
      <c r="I562" s="7"/>
      <c r="J562" s="7" t="str">
        <f>IFERROR(LOOKUP($G562,'قائمة اسعار'!A$2:A$5,'قائمة اسعار'!B$2:B$5),"")</f>
        <v/>
      </c>
      <c r="K562" s="7" t="str">
        <f>IFERROR(LOOKUP($G562,'قائمة اسعار'!$A$2:$A$5,'قائمة اسعار'!$E$2:$E$5),"")</f>
        <v/>
      </c>
      <c r="L562" s="76" t="str">
        <f>IFERROR(LOOKUP($G562,'قائمة اسعار'!$A$2:$A$5,'قائمة اسعار'!$D$2:$D$5),"")</f>
        <v/>
      </c>
      <c r="M562" s="7" t="str">
        <f t="shared" si="29"/>
        <v/>
      </c>
      <c r="N562" s="77" t="str">
        <f t="shared" si="30"/>
        <v/>
      </c>
      <c r="O562" s="78"/>
      <c r="P562" s="79"/>
      <c r="Q562" s="77"/>
      <c r="R562" s="77" t="str">
        <f t="shared" si="31"/>
        <v/>
      </c>
      <c r="S562" s="80"/>
    </row>
    <row r="563" spans="1:19" ht="25.5" customHeight="1" x14ac:dyDescent="0.2">
      <c r="A563" s="3" t="str">
        <f>CONCATENATE(COUNTIF($E$156:E563,E563),E563)</f>
        <v>0</v>
      </c>
      <c r="D563" s="99"/>
      <c r="E563" s="100"/>
      <c r="F563" s="101"/>
      <c r="G563" s="102"/>
      <c r="H563" s="102"/>
      <c r="I563" s="102"/>
      <c r="J563" s="102" t="str">
        <f>IFERROR(LOOKUP($G563,'قائمة اسعار'!A$2:A$5,'قائمة اسعار'!B$2:B$5),"")</f>
        <v/>
      </c>
      <c r="K563" s="102" t="str">
        <f>IFERROR(LOOKUP($G563,'قائمة اسعار'!$A$2:$A$5,'قائمة اسعار'!$E$2:$E$5),"")</f>
        <v/>
      </c>
      <c r="L563" s="102" t="str">
        <f>IFERROR(LOOKUP($G563,'قائمة اسعار'!$A$2:$A$5,'قائمة اسعار'!$D$2:$D$5),"")</f>
        <v/>
      </c>
      <c r="M563" s="102" t="str">
        <f t="shared" si="29"/>
        <v/>
      </c>
      <c r="N563" s="103" t="str">
        <f t="shared" si="30"/>
        <v/>
      </c>
      <c r="O563" s="104"/>
      <c r="P563" s="105"/>
      <c r="Q563" s="103"/>
      <c r="R563" s="103" t="str">
        <f t="shared" si="31"/>
        <v/>
      </c>
      <c r="S563" s="106"/>
    </row>
    <row r="564" spans="1:19" ht="25.5" customHeight="1" x14ac:dyDescent="0.2">
      <c r="A564" s="3" t="str">
        <f>CONCATENATE(COUNTIF($E$156:E564,E564),E564)</f>
        <v>0</v>
      </c>
      <c r="D564" s="73"/>
      <c r="E564" s="74"/>
      <c r="F564" s="75"/>
      <c r="G564" s="7"/>
      <c r="H564" s="7"/>
      <c r="I564" s="7"/>
      <c r="J564" s="7" t="str">
        <f>IFERROR(LOOKUP($G564,'قائمة اسعار'!A$2:A$5,'قائمة اسعار'!B$2:B$5),"")</f>
        <v/>
      </c>
      <c r="K564" s="7" t="str">
        <f>IFERROR(LOOKUP($G564,'قائمة اسعار'!$A$2:$A$5,'قائمة اسعار'!$E$2:$E$5),"")</f>
        <v/>
      </c>
      <c r="L564" s="76" t="str">
        <f>IFERROR(LOOKUP($G564,'قائمة اسعار'!$A$2:$A$5,'قائمة اسعار'!$D$2:$D$5),"")</f>
        <v/>
      </c>
      <c r="M564" s="7" t="str">
        <f t="shared" si="29"/>
        <v/>
      </c>
      <c r="N564" s="77" t="str">
        <f t="shared" si="30"/>
        <v/>
      </c>
      <c r="O564" s="78"/>
      <c r="P564" s="79"/>
      <c r="Q564" s="77"/>
      <c r="R564" s="77" t="str">
        <f t="shared" si="31"/>
        <v/>
      </c>
      <c r="S564" s="80"/>
    </row>
    <row r="565" spans="1:19" ht="25.5" customHeight="1" x14ac:dyDescent="0.2">
      <c r="A565" s="3" t="str">
        <f>CONCATENATE(COUNTIF($E$156:E565,E565),E565)</f>
        <v>0</v>
      </c>
      <c r="D565" s="99"/>
      <c r="E565" s="100"/>
      <c r="F565" s="101"/>
      <c r="G565" s="102"/>
      <c r="H565" s="102"/>
      <c r="I565" s="102"/>
      <c r="J565" s="102" t="str">
        <f>IFERROR(LOOKUP($G565,'قائمة اسعار'!A$2:A$5,'قائمة اسعار'!B$2:B$5),"")</f>
        <v/>
      </c>
      <c r="K565" s="102" t="str">
        <f>IFERROR(LOOKUP($G565,'قائمة اسعار'!$A$2:$A$5,'قائمة اسعار'!$E$2:$E$5),"")</f>
        <v/>
      </c>
      <c r="L565" s="102" t="str">
        <f>IFERROR(LOOKUP($G565,'قائمة اسعار'!$A$2:$A$5,'قائمة اسعار'!$D$2:$D$5),"")</f>
        <v/>
      </c>
      <c r="M565" s="102" t="str">
        <f t="shared" si="29"/>
        <v/>
      </c>
      <c r="N565" s="103" t="str">
        <f t="shared" si="30"/>
        <v/>
      </c>
      <c r="O565" s="104"/>
      <c r="P565" s="105"/>
      <c r="Q565" s="103"/>
      <c r="R565" s="103" t="str">
        <f t="shared" si="31"/>
        <v/>
      </c>
      <c r="S565" s="106"/>
    </row>
    <row r="566" spans="1:19" ht="25.5" customHeight="1" x14ac:dyDescent="0.2">
      <c r="A566" s="3" t="str">
        <f>CONCATENATE(COUNTIF($E$156:E566,E566),E566)</f>
        <v>0</v>
      </c>
      <c r="D566" s="73"/>
      <c r="E566" s="74"/>
      <c r="F566" s="75"/>
      <c r="G566" s="7"/>
      <c r="H566" s="7"/>
      <c r="I566" s="7"/>
      <c r="J566" s="7" t="str">
        <f>IFERROR(LOOKUP($G566,'قائمة اسعار'!A$2:A$5,'قائمة اسعار'!B$2:B$5),"")</f>
        <v/>
      </c>
      <c r="K566" s="7" t="str">
        <f>IFERROR(LOOKUP($G566,'قائمة اسعار'!$A$2:$A$5,'قائمة اسعار'!$E$2:$E$5),"")</f>
        <v/>
      </c>
      <c r="L566" s="76" t="str">
        <f>IFERROR(LOOKUP($G566,'قائمة اسعار'!$A$2:$A$5,'قائمة اسعار'!$D$2:$D$5),"")</f>
        <v/>
      </c>
      <c r="M566" s="7" t="str">
        <f t="shared" si="29"/>
        <v/>
      </c>
      <c r="N566" s="77" t="str">
        <f t="shared" si="30"/>
        <v/>
      </c>
      <c r="O566" s="78"/>
      <c r="P566" s="79"/>
      <c r="Q566" s="77"/>
      <c r="R566" s="77" t="str">
        <f t="shared" si="31"/>
        <v/>
      </c>
      <c r="S566" s="80"/>
    </row>
    <row r="567" spans="1:19" ht="25.5" customHeight="1" x14ac:dyDescent="0.2">
      <c r="A567" s="3" t="str">
        <f>CONCATENATE(COUNTIF($E$156:E567,E567),E567)</f>
        <v>0</v>
      </c>
      <c r="D567" s="99"/>
      <c r="E567" s="100"/>
      <c r="F567" s="101"/>
      <c r="G567" s="102"/>
      <c r="H567" s="102"/>
      <c r="I567" s="102"/>
      <c r="J567" s="102" t="str">
        <f>IFERROR(LOOKUP($G567,'قائمة اسعار'!A$2:A$5,'قائمة اسعار'!B$2:B$5),"")</f>
        <v/>
      </c>
      <c r="K567" s="102" t="str">
        <f>IFERROR(LOOKUP($G567,'قائمة اسعار'!$A$2:$A$5,'قائمة اسعار'!$E$2:$E$5),"")</f>
        <v/>
      </c>
      <c r="L567" s="102" t="str">
        <f>IFERROR(LOOKUP($G567,'قائمة اسعار'!$A$2:$A$5,'قائمة اسعار'!$D$2:$D$5),"")</f>
        <v/>
      </c>
      <c r="M567" s="102" t="str">
        <f t="shared" si="29"/>
        <v/>
      </c>
      <c r="N567" s="103" t="str">
        <f t="shared" si="30"/>
        <v/>
      </c>
      <c r="O567" s="104"/>
      <c r="P567" s="105"/>
      <c r="Q567" s="103"/>
      <c r="R567" s="103" t="str">
        <f t="shared" si="31"/>
        <v/>
      </c>
      <c r="S567" s="106"/>
    </row>
    <row r="568" spans="1:19" ht="25.5" customHeight="1" x14ac:dyDescent="0.2">
      <c r="A568" s="3" t="str">
        <f>CONCATENATE(COUNTIF($E$156:E568,E568),E568)</f>
        <v>0</v>
      </c>
      <c r="D568" s="73"/>
      <c r="E568" s="74"/>
      <c r="F568" s="75"/>
      <c r="G568" s="7"/>
      <c r="H568" s="7"/>
      <c r="I568" s="7"/>
      <c r="J568" s="7" t="str">
        <f>IFERROR(LOOKUP($G568,'قائمة اسعار'!A$2:A$5,'قائمة اسعار'!B$2:B$5),"")</f>
        <v/>
      </c>
      <c r="K568" s="7" t="str">
        <f>IFERROR(LOOKUP($G568,'قائمة اسعار'!$A$2:$A$5,'قائمة اسعار'!$E$2:$E$5),"")</f>
        <v/>
      </c>
      <c r="L568" s="76" t="str">
        <f>IFERROR(LOOKUP($G568,'قائمة اسعار'!$A$2:$A$5,'قائمة اسعار'!$D$2:$D$5),"")</f>
        <v/>
      </c>
      <c r="M568" s="7" t="str">
        <f t="shared" si="29"/>
        <v/>
      </c>
      <c r="N568" s="77" t="str">
        <f t="shared" si="30"/>
        <v/>
      </c>
      <c r="O568" s="78"/>
      <c r="P568" s="79"/>
      <c r="Q568" s="77"/>
      <c r="R568" s="77" t="str">
        <f t="shared" si="31"/>
        <v/>
      </c>
      <c r="S568" s="80"/>
    </row>
    <row r="569" spans="1:19" ht="25.5" customHeight="1" x14ac:dyDescent="0.2">
      <c r="A569" s="3" t="str">
        <f>CONCATENATE(COUNTIF($E$156:E569,E569),E569)</f>
        <v>0</v>
      </c>
      <c r="D569" s="99"/>
      <c r="E569" s="100"/>
      <c r="F569" s="101"/>
      <c r="G569" s="102"/>
      <c r="H569" s="102"/>
      <c r="I569" s="102"/>
      <c r="J569" s="102" t="str">
        <f>IFERROR(LOOKUP($G569,'قائمة اسعار'!A$2:A$5,'قائمة اسعار'!B$2:B$5),"")</f>
        <v/>
      </c>
      <c r="K569" s="102" t="str">
        <f>IFERROR(LOOKUP($G569,'قائمة اسعار'!$A$2:$A$5,'قائمة اسعار'!$E$2:$E$5),"")</f>
        <v/>
      </c>
      <c r="L569" s="102" t="str">
        <f>IFERROR(LOOKUP($G569,'قائمة اسعار'!$A$2:$A$5,'قائمة اسعار'!$D$2:$D$5),"")</f>
        <v/>
      </c>
      <c r="M569" s="102" t="str">
        <f t="shared" si="29"/>
        <v/>
      </c>
      <c r="N569" s="103" t="str">
        <f t="shared" si="30"/>
        <v/>
      </c>
      <c r="O569" s="104"/>
      <c r="P569" s="105"/>
      <c r="Q569" s="103"/>
      <c r="R569" s="103" t="str">
        <f t="shared" si="31"/>
        <v/>
      </c>
      <c r="S569" s="106"/>
    </row>
    <row r="570" spans="1:19" ht="25.5" customHeight="1" x14ac:dyDescent="0.2">
      <c r="A570" s="3" t="str">
        <f>CONCATENATE(COUNTIF($E$156:E570,E570),E570)</f>
        <v>0</v>
      </c>
      <c r="D570" s="73"/>
      <c r="E570" s="74"/>
      <c r="F570" s="75"/>
      <c r="G570" s="7"/>
      <c r="H570" s="7"/>
      <c r="I570" s="7"/>
      <c r="J570" s="7" t="str">
        <f>IFERROR(LOOKUP($G570,'قائمة اسعار'!A$2:A$5,'قائمة اسعار'!B$2:B$5),"")</f>
        <v/>
      </c>
      <c r="K570" s="7" t="str">
        <f>IFERROR(LOOKUP($G570,'قائمة اسعار'!$A$2:$A$5,'قائمة اسعار'!$E$2:$E$5),"")</f>
        <v/>
      </c>
      <c r="L570" s="76" t="str">
        <f>IFERROR(LOOKUP($G570,'قائمة اسعار'!$A$2:$A$5,'قائمة اسعار'!$D$2:$D$5),"")</f>
        <v/>
      </c>
      <c r="M570" s="7" t="str">
        <f t="shared" si="29"/>
        <v/>
      </c>
      <c r="N570" s="77" t="str">
        <f t="shared" si="30"/>
        <v/>
      </c>
      <c r="O570" s="78"/>
      <c r="P570" s="79"/>
      <c r="Q570" s="77"/>
      <c r="R570" s="77" t="str">
        <f t="shared" si="31"/>
        <v/>
      </c>
      <c r="S570" s="80"/>
    </row>
    <row r="571" spans="1:19" ht="25.5" customHeight="1" x14ac:dyDescent="0.2">
      <c r="A571" s="3" t="str">
        <f>CONCATENATE(COUNTIF($E$156:E571,E571),E571)</f>
        <v>0</v>
      </c>
      <c r="D571" s="99"/>
      <c r="E571" s="100"/>
      <c r="F571" s="101"/>
      <c r="G571" s="102"/>
      <c r="H571" s="102"/>
      <c r="I571" s="102"/>
      <c r="J571" s="102" t="str">
        <f>IFERROR(LOOKUP($G571,'قائمة اسعار'!A$2:A$5,'قائمة اسعار'!B$2:B$5),"")</f>
        <v/>
      </c>
      <c r="K571" s="102" t="str">
        <f>IFERROR(LOOKUP($G571,'قائمة اسعار'!$A$2:$A$5,'قائمة اسعار'!$E$2:$E$5),"")</f>
        <v/>
      </c>
      <c r="L571" s="102" t="str">
        <f>IFERROR(LOOKUP($G571,'قائمة اسعار'!$A$2:$A$5,'قائمة اسعار'!$D$2:$D$5),"")</f>
        <v/>
      </c>
      <c r="M571" s="102" t="str">
        <f t="shared" si="29"/>
        <v/>
      </c>
      <c r="N571" s="103" t="str">
        <f t="shared" si="30"/>
        <v/>
      </c>
      <c r="O571" s="104"/>
      <c r="P571" s="105"/>
      <c r="Q571" s="103"/>
      <c r="R571" s="103" t="str">
        <f t="shared" si="31"/>
        <v/>
      </c>
      <c r="S571" s="106"/>
    </row>
    <row r="572" spans="1:19" ht="25.5" customHeight="1" x14ac:dyDescent="0.2">
      <c r="A572" s="3" t="str">
        <f>CONCATENATE(COUNTIF($E$156:E572,E572),E572)</f>
        <v>0</v>
      </c>
      <c r="D572" s="73"/>
      <c r="E572" s="74"/>
      <c r="F572" s="75"/>
      <c r="G572" s="7"/>
      <c r="H572" s="7"/>
      <c r="I572" s="7"/>
      <c r="J572" s="7" t="str">
        <f>IFERROR(LOOKUP($G572,'قائمة اسعار'!A$2:A$5,'قائمة اسعار'!B$2:B$5),"")</f>
        <v/>
      </c>
      <c r="K572" s="7" t="str">
        <f>IFERROR(LOOKUP($G572,'قائمة اسعار'!$A$2:$A$5,'قائمة اسعار'!$E$2:$E$5),"")</f>
        <v/>
      </c>
      <c r="L572" s="76" t="str">
        <f>IFERROR(LOOKUP($G572,'قائمة اسعار'!$A$2:$A$5,'قائمة اسعار'!$D$2:$D$5),"")</f>
        <v/>
      </c>
      <c r="M572" s="7" t="str">
        <f t="shared" si="29"/>
        <v/>
      </c>
      <c r="N572" s="77" t="str">
        <f t="shared" si="30"/>
        <v/>
      </c>
      <c r="O572" s="78"/>
      <c r="P572" s="79"/>
      <c r="Q572" s="77"/>
      <c r="R572" s="77" t="str">
        <f t="shared" si="31"/>
        <v/>
      </c>
      <c r="S572" s="80"/>
    </row>
    <row r="573" spans="1:19" ht="25.5" customHeight="1" x14ac:dyDescent="0.2">
      <c r="A573" s="3" t="str">
        <f>CONCATENATE(COUNTIF($E$156:E573,E573),E573)</f>
        <v>0</v>
      </c>
      <c r="D573" s="99"/>
      <c r="E573" s="100"/>
      <c r="F573" s="101"/>
      <c r="G573" s="102"/>
      <c r="H573" s="102"/>
      <c r="I573" s="102"/>
      <c r="J573" s="102" t="str">
        <f>IFERROR(LOOKUP($G573,'قائمة اسعار'!A$2:A$5,'قائمة اسعار'!B$2:B$5),"")</f>
        <v/>
      </c>
      <c r="K573" s="102" t="str">
        <f>IFERROR(LOOKUP($G573,'قائمة اسعار'!$A$2:$A$5,'قائمة اسعار'!$E$2:$E$5),"")</f>
        <v/>
      </c>
      <c r="L573" s="102" t="str">
        <f>IFERROR(LOOKUP($G573,'قائمة اسعار'!$A$2:$A$5,'قائمة اسعار'!$D$2:$D$5),"")</f>
        <v/>
      </c>
      <c r="M573" s="102" t="str">
        <f t="shared" si="29"/>
        <v/>
      </c>
      <c r="N573" s="103" t="str">
        <f t="shared" si="30"/>
        <v/>
      </c>
      <c r="O573" s="104"/>
      <c r="P573" s="105"/>
      <c r="Q573" s="103"/>
      <c r="R573" s="103" t="str">
        <f t="shared" si="31"/>
        <v/>
      </c>
      <c r="S573" s="106"/>
    </row>
    <row r="574" spans="1:19" ht="25.5" customHeight="1" x14ac:dyDescent="0.2">
      <c r="A574" s="3" t="str">
        <f>CONCATENATE(COUNTIF($E$156:E574,E574),E574)</f>
        <v>0</v>
      </c>
      <c r="D574" s="73"/>
      <c r="E574" s="74"/>
      <c r="F574" s="75"/>
      <c r="G574" s="7"/>
      <c r="H574" s="7"/>
      <c r="I574" s="7"/>
      <c r="J574" s="7" t="str">
        <f>IFERROR(LOOKUP($G574,'قائمة اسعار'!A$2:A$5,'قائمة اسعار'!B$2:B$5),"")</f>
        <v/>
      </c>
      <c r="K574" s="7" t="str">
        <f>IFERROR(LOOKUP($G574,'قائمة اسعار'!$A$2:$A$5,'قائمة اسعار'!$E$2:$E$5),"")</f>
        <v/>
      </c>
      <c r="L574" s="76" t="str">
        <f>IFERROR(LOOKUP($G574,'قائمة اسعار'!$A$2:$A$5,'قائمة اسعار'!$D$2:$D$5),"")</f>
        <v/>
      </c>
      <c r="M574" s="7" t="str">
        <f t="shared" si="29"/>
        <v/>
      </c>
      <c r="N574" s="77" t="str">
        <f t="shared" si="30"/>
        <v/>
      </c>
      <c r="O574" s="78"/>
      <c r="P574" s="79"/>
      <c r="Q574" s="77"/>
      <c r="R574" s="77" t="str">
        <f t="shared" si="31"/>
        <v/>
      </c>
      <c r="S574" s="80"/>
    </row>
    <row r="575" spans="1:19" ht="25.5" customHeight="1" x14ac:dyDescent="0.2">
      <c r="A575" s="3" t="str">
        <f>CONCATENATE(COUNTIF($E$156:E575,E575),E575)</f>
        <v>0</v>
      </c>
      <c r="D575" s="99"/>
      <c r="E575" s="100"/>
      <c r="F575" s="101"/>
      <c r="G575" s="102"/>
      <c r="H575" s="102"/>
      <c r="I575" s="102"/>
      <c r="J575" s="102" t="str">
        <f>IFERROR(LOOKUP($G575,'قائمة اسعار'!A$2:A$5,'قائمة اسعار'!B$2:B$5),"")</f>
        <v/>
      </c>
      <c r="K575" s="102" t="str">
        <f>IFERROR(LOOKUP($G575,'قائمة اسعار'!$A$2:$A$5,'قائمة اسعار'!$E$2:$E$5),"")</f>
        <v/>
      </c>
      <c r="L575" s="102" t="str">
        <f>IFERROR(LOOKUP($G575,'قائمة اسعار'!$A$2:$A$5,'قائمة اسعار'!$D$2:$D$5),"")</f>
        <v/>
      </c>
      <c r="M575" s="102" t="str">
        <f t="shared" si="29"/>
        <v/>
      </c>
      <c r="N575" s="103" t="str">
        <f t="shared" si="30"/>
        <v/>
      </c>
      <c r="O575" s="104"/>
      <c r="P575" s="105"/>
      <c r="Q575" s="103"/>
      <c r="R575" s="103" t="str">
        <f t="shared" si="31"/>
        <v/>
      </c>
      <c r="S575" s="106"/>
    </row>
    <row r="576" spans="1:19" ht="25.5" customHeight="1" x14ac:dyDescent="0.2">
      <c r="A576" s="3" t="str">
        <f>CONCATENATE(COUNTIF($E$156:E576,E576),E576)</f>
        <v>0</v>
      </c>
      <c r="D576" s="73"/>
      <c r="E576" s="74"/>
      <c r="F576" s="75"/>
      <c r="G576" s="7"/>
      <c r="H576" s="7"/>
      <c r="I576" s="7"/>
      <c r="J576" s="7" t="str">
        <f>IFERROR(LOOKUP($G576,'قائمة اسعار'!A$2:A$5,'قائمة اسعار'!B$2:B$5),"")</f>
        <v/>
      </c>
      <c r="K576" s="7" t="str">
        <f>IFERROR(LOOKUP($G576,'قائمة اسعار'!$A$2:$A$5,'قائمة اسعار'!$E$2:$E$5),"")</f>
        <v/>
      </c>
      <c r="L576" s="76" t="str">
        <f>IFERROR(LOOKUP($G576,'قائمة اسعار'!$A$2:$A$5,'قائمة اسعار'!$D$2:$D$5),"")</f>
        <v/>
      </c>
      <c r="M576" s="7" t="str">
        <f t="shared" si="29"/>
        <v/>
      </c>
      <c r="N576" s="77" t="str">
        <f t="shared" si="30"/>
        <v/>
      </c>
      <c r="O576" s="78"/>
      <c r="P576" s="79"/>
      <c r="Q576" s="77"/>
      <c r="R576" s="77" t="str">
        <f t="shared" si="31"/>
        <v/>
      </c>
      <c r="S576" s="80"/>
    </row>
    <row r="577" spans="1:19" ht="25.5" customHeight="1" x14ac:dyDescent="0.2">
      <c r="A577" s="3" t="str">
        <f>CONCATENATE(COUNTIF($E$156:E577,E577),E577)</f>
        <v>0</v>
      </c>
      <c r="D577" s="99"/>
      <c r="E577" s="100"/>
      <c r="F577" s="101"/>
      <c r="G577" s="102"/>
      <c r="H577" s="102"/>
      <c r="I577" s="102"/>
      <c r="J577" s="102" t="str">
        <f>IFERROR(LOOKUP($G577,'قائمة اسعار'!A$2:A$5,'قائمة اسعار'!B$2:B$5),"")</f>
        <v/>
      </c>
      <c r="K577" s="102" t="str">
        <f>IFERROR(LOOKUP($G577,'قائمة اسعار'!$A$2:$A$5,'قائمة اسعار'!$E$2:$E$5),"")</f>
        <v/>
      </c>
      <c r="L577" s="102" t="str">
        <f>IFERROR(LOOKUP($G577,'قائمة اسعار'!$A$2:$A$5,'قائمة اسعار'!$D$2:$D$5),"")</f>
        <v/>
      </c>
      <c r="M577" s="102" t="str">
        <f t="shared" si="29"/>
        <v/>
      </c>
      <c r="N577" s="103" t="str">
        <f t="shared" si="30"/>
        <v/>
      </c>
      <c r="O577" s="104"/>
      <c r="P577" s="105"/>
      <c r="Q577" s="103"/>
      <c r="R577" s="103" t="str">
        <f t="shared" si="31"/>
        <v/>
      </c>
      <c r="S577" s="106"/>
    </row>
    <row r="578" spans="1:19" ht="25.5" customHeight="1" x14ac:dyDescent="0.2">
      <c r="A578" s="3" t="str">
        <f>CONCATENATE(COUNTIF($E$156:E578,E578),E578)</f>
        <v>0</v>
      </c>
      <c r="D578" s="73"/>
      <c r="E578" s="74"/>
      <c r="F578" s="75"/>
      <c r="G578" s="7"/>
      <c r="H578" s="7"/>
      <c r="I578" s="7"/>
      <c r="J578" s="7" t="str">
        <f>IFERROR(LOOKUP($G578,'قائمة اسعار'!A$2:A$5,'قائمة اسعار'!B$2:B$5),"")</f>
        <v/>
      </c>
      <c r="K578" s="7" t="str">
        <f>IFERROR(LOOKUP($G578,'قائمة اسعار'!$A$2:$A$5,'قائمة اسعار'!$E$2:$E$5),"")</f>
        <v/>
      </c>
      <c r="L578" s="76" t="str">
        <f>IFERROR(LOOKUP($G578,'قائمة اسعار'!$A$2:$A$5,'قائمة اسعار'!$D$2:$D$5),"")</f>
        <v/>
      </c>
      <c r="M578" s="7" t="str">
        <f t="shared" si="29"/>
        <v/>
      </c>
      <c r="N578" s="77" t="str">
        <f t="shared" si="30"/>
        <v/>
      </c>
      <c r="O578" s="78"/>
      <c r="P578" s="79"/>
      <c r="Q578" s="77"/>
      <c r="R578" s="77" t="str">
        <f t="shared" si="31"/>
        <v/>
      </c>
      <c r="S578" s="80"/>
    </row>
    <row r="579" spans="1:19" ht="25.5" customHeight="1" x14ac:dyDescent="0.2">
      <c r="A579" s="3" t="str">
        <f>CONCATENATE(COUNTIF($E$156:E579,E579),E579)</f>
        <v>0</v>
      </c>
      <c r="D579" s="99"/>
      <c r="E579" s="100"/>
      <c r="F579" s="101"/>
      <c r="G579" s="102"/>
      <c r="H579" s="102"/>
      <c r="I579" s="102"/>
      <c r="J579" s="102" t="str">
        <f>IFERROR(LOOKUP($G579,'قائمة اسعار'!A$2:A$5,'قائمة اسعار'!B$2:B$5),"")</f>
        <v/>
      </c>
      <c r="K579" s="102" t="str">
        <f>IFERROR(LOOKUP($G579,'قائمة اسعار'!$A$2:$A$5,'قائمة اسعار'!$E$2:$E$5),"")</f>
        <v/>
      </c>
      <c r="L579" s="102" t="str">
        <f>IFERROR(LOOKUP($G579,'قائمة اسعار'!$A$2:$A$5,'قائمة اسعار'!$D$2:$D$5),"")</f>
        <v/>
      </c>
      <c r="M579" s="102" t="str">
        <f t="shared" si="29"/>
        <v/>
      </c>
      <c r="N579" s="103" t="str">
        <f t="shared" si="30"/>
        <v/>
      </c>
      <c r="O579" s="104"/>
      <c r="P579" s="105"/>
      <c r="Q579" s="103"/>
      <c r="R579" s="103" t="str">
        <f t="shared" si="31"/>
        <v/>
      </c>
      <c r="S579" s="106"/>
    </row>
    <row r="580" spans="1:19" ht="25.5" customHeight="1" x14ac:dyDescent="0.2">
      <c r="A580" s="3" t="str">
        <f>CONCATENATE(COUNTIF($E$156:E580,E580),E580)</f>
        <v>0</v>
      </c>
      <c r="D580" s="73"/>
      <c r="E580" s="74"/>
      <c r="F580" s="75"/>
      <c r="G580" s="7"/>
      <c r="H580" s="7"/>
      <c r="I580" s="7"/>
      <c r="J580" s="7" t="str">
        <f>IFERROR(LOOKUP($G580,'قائمة اسعار'!A$2:A$5,'قائمة اسعار'!B$2:B$5),"")</f>
        <v/>
      </c>
      <c r="K580" s="7" t="str">
        <f>IFERROR(LOOKUP($G580,'قائمة اسعار'!$A$2:$A$5,'قائمة اسعار'!$E$2:$E$5),"")</f>
        <v/>
      </c>
      <c r="L580" s="76" t="str">
        <f>IFERROR(LOOKUP($G580,'قائمة اسعار'!$A$2:$A$5,'قائمة اسعار'!$D$2:$D$5),"")</f>
        <v/>
      </c>
      <c r="M580" s="7" t="str">
        <f t="shared" ref="M580:M643" si="32">IFERROR($H580*$L580,"")</f>
        <v/>
      </c>
      <c r="N580" s="77" t="str">
        <f t="shared" ref="N580:N643" si="33">IFERROR(($M580-15%*$M580)-5%*($M580-15%*$M580),"")</f>
        <v/>
      </c>
      <c r="O580" s="78"/>
      <c r="P580" s="79"/>
      <c r="Q580" s="77"/>
      <c r="R580" s="77" t="str">
        <f t="shared" ref="R580:R643" si="34">IFERROR($N580-$P580-$Q580,"")</f>
        <v/>
      </c>
      <c r="S580" s="80"/>
    </row>
    <row r="581" spans="1:19" ht="25.5" customHeight="1" x14ac:dyDescent="0.2">
      <c r="A581" s="3" t="str">
        <f>CONCATENATE(COUNTIF($E$156:E581,E581),E581)</f>
        <v>0</v>
      </c>
      <c r="D581" s="99"/>
      <c r="E581" s="100"/>
      <c r="F581" s="101"/>
      <c r="G581" s="102"/>
      <c r="H581" s="102"/>
      <c r="I581" s="102"/>
      <c r="J581" s="102" t="str">
        <f>IFERROR(LOOKUP($G581,'قائمة اسعار'!A$2:A$5,'قائمة اسعار'!B$2:B$5),"")</f>
        <v/>
      </c>
      <c r="K581" s="102" t="str">
        <f>IFERROR(LOOKUP($G581,'قائمة اسعار'!$A$2:$A$5,'قائمة اسعار'!$E$2:$E$5),"")</f>
        <v/>
      </c>
      <c r="L581" s="102" t="str">
        <f>IFERROR(LOOKUP($G581,'قائمة اسعار'!$A$2:$A$5,'قائمة اسعار'!$D$2:$D$5),"")</f>
        <v/>
      </c>
      <c r="M581" s="102" t="str">
        <f t="shared" si="32"/>
        <v/>
      </c>
      <c r="N581" s="103" t="str">
        <f t="shared" si="33"/>
        <v/>
      </c>
      <c r="O581" s="104"/>
      <c r="P581" s="105"/>
      <c r="Q581" s="103"/>
      <c r="R581" s="103" t="str">
        <f t="shared" si="34"/>
        <v/>
      </c>
      <c r="S581" s="106"/>
    </row>
    <row r="582" spans="1:19" ht="25.5" customHeight="1" x14ac:dyDescent="0.2">
      <c r="A582" s="3" t="str">
        <f>CONCATENATE(COUNTIF($E$156:E582,E582),E582)</f>
        <v>0</v>
      </c>
      <c r="D582" s="73"/>
      <c r="E582" s="74"/>
      <c r="F582" s="75"/>
      <c r="G582" s="7"/>
      <c r="H582" s="7"/>
      <c r="I582" s="7"/>
      <c r="J582" s="7" t="str">
        <f>IFERROR(LOOKUP($G582,'قائمة اسعار'!A$2:A$5,'قائمة اسعار'!B$2:B$5),"")</f>
        <v/>
      </c>
      <c r="K582" s="7" t="str">
        <f>IFERROR(LOOKUP($G582,'قائمة اسعار'!$A$2:$A$5,'قائمة اسعار'!$E$2:$E$5),"")</f>
        <v/>
      </c>
      <c r="L582" s="76" t="str">
        <f>IFERROR(LOOKUP($G582,'قائمة اسعار'!$A$2:$A$5,'قائمة اسعار'!$D$2:$D$5),"")</f>
        <v/>
      </c>
      <c r="M582" s="7" t="str">
        <f t="shared" si="32"/>
        <v/>
      </c>
      <c r="N582" s="77" t="str">
        <f t="shared" si="33"/>
        <v/>
      </c>
      <c r="O582" s="78"/>
      <c r="P582" s="79"/>
      <c r="Q582" s="77"/>
      <c r="R582" s="77" t="str">
        <f t="shared" si="34"/>
        <v/>
      </c>
      <c r="S582" s="80"/>
    </row>
    <row r="583" spans="1:19" ht="25.5" customHeight="1" x14ac:dyDescent="0.2">
      <c r="A583" s="3" t="str">
        <f>CONCATENATE(COUNTIF($E$156:E583,E583),E583)</f>
        <v>0</v>
      </c>
      <c r="D583" s="99"/>
      <c r="E583" s="100"/>
      <c r="F583" s="101"/>
      <c r="G583" s="102"/>
      <c r="H583" s="102"/>
      <c r="I583" s="102"/>
      <c r="J583" s="102" t="str">
        <f>IFERROR(LOOKUP($G583,'قائمة اسعار'!A$2:A$5,'قائمة اسعار'!B$2:B$5),"")</f>
        <v/>
      </c>
      <c r="K583" s="102" t="str">
        <f>IFERROR(LOOKUP($G583,'قائمة اسعار'!$A$2:$A$5,'قائمة اسعار'!$E$2:$E$5),"")</f>
        <v/>
      </c>
      <c r="L583" s="102" t="str">
        <f>IFERROR(LOOKUP($G583,'قائمة اسعار'!$A$2:$A$5,'قائمة اسعار'!$D$2:$D$5),"")</f>
        <v/>
      </c>
      <c r="M583" s="102" t="str">
        <f t="shared" si="32"/>
        <v/>
      </c>
      <c r="N583" s="103" t="str">
        <f t="shared" si="33"/>
        <v/>
      </c>
      <c r="O583" s="104"/>
      <c r="P583" s="105"/>
      <c r="Q583" s="103"/>
      <c r="R583" s="103" t="str">
        <f t="shared" si="34"/>
        <v/>
      </c>
      <c r="S583" s="106"/>
    </row>
    <row r="584" spans="1:19" ht="25.5" customHeight="1" x14ac:dyDescent="0.2">
      <c r="A584" s="3" t="str">
        <f>CONCATENATE(COUNTIF($E$156:E584,E584),E584)</f>
        <v>0</v>
      </c>
      <c r="D584" s="73"/>
      <c r="E584" s="74"/>
      <c r="F584" s="75"/>
      <c r="G584" s="7"/>
      <c r="H584" s="7"/>
      <c r="I584" s="7"/>
      <c r="J584" s="7" t="str">
        <f>IFERROR(LOOKUP($G584,'قائمة اسعار'!A$2:A$5,'قائمة اسعار'!B$2:B$5),"")</f>
        <v/>
      </c>
      <c r="K584" s="7" t="str">
        <f>IFERROR(LOOKUP($G584,'قائمة اسعار'!$A$2:$A$5,'قائمة اسعار'!$E$2:$E$5),"")</f>
        <v/>
      </c>
      <c r="L584" s="76" t="str">
        <f>IFERROR(LOOKUP($G584,'قائمة اسعار'!$A$2:$A$5,'قائمة اسعار'!$D$2:$D$5),"")</f>
        <v/>
      </c>
      <c r="M584" s="7" t="str">
        <f t="shared" si="32"/>
        <v/>
      </c>
      <c r="N584" s="77" t="str">
        <f t="shared" si="33"/>
        <v/>
      </c>
      <c r="O584" s="78"/>
      <c r="P584" s="79"/>
      <c r="Q584" s="77"/>
      <c r="R584" s="77" t="str">
        <f t="shared" si="34"/>
        <v/>
      </c>
      <c r="S584" s="80"/>
    </row>
    <row r="585" spans="1:19" ht="25.5" customHeight="1" x14ac:dyDescent="0.2">
      <c r="A585" s="3" t="str">
        <f>CONCATENATE(COUNTIF($E$156:E585,E585),E585)</f>
        <v>0</v>
      </c>
      <c r="D585" s="99"/>
      <c r="E585" s="100"/>
      <c r="F585" s="101"/>
      <c r="G585" s="102"/>
      <c r="H585" s="102"/>
      <c r="I585" s="102"/>
      <c r="J585" s="102" t="str">
        <f>IFERROR(LOOKUP($G585,'قائمة اسعار'!A$2:A$5,'قائمة اسعار'!B$2:B$5),"")</f>
        <v/>
      </c>
      <c r="K585" s="102" t="str">
        <f>IFERROR(LOOKUP($G585,'قائمة اسعار'!$A$2:$A$5,'قائمة اسعار'!$E$2:$E$5),"")</f>
        <v/>
      </c>
      <c r="L585" s="102" t="str">
        <f>IFERROR(LOOKUP($G585,'قائمة اسعار'!$A$2:$A$5,'قائمة اسعار'!$D$2:$D$5),"")</f>
        <v/>
      </c>
      <c r="M585" s="102" t="str">
        <f t="shared" si="32"/>
        <v/>
      </c>
      <c r="N585" s="103" t="str">
        <f t="shared" si="33"/>
        <v/>
      </c>
      <c r="O585" s="104"/>
      <c r="P585" s="105"/>
      <c r="Q585" s="103"/>
      <c r="R585" s="103" t="str">
        <f t="shared" si="34"/>
        <v/>
      </c>
      <c r="S585" s="106"/>
    </row>
    <row r="586" spans="1:19" ht="25.5" customHeight="1" x14ac:dyDescent="0.2">
      <c r="A586" s="3" t="str">
        <f>CONCATENATE(COUNTIF($E$156:E586,E586),E586)</f>
        <v>0</v>
      </c>
      <c r="D586" s="73"/>
      <c r="E586" s="74"/>
      <c r="F586" s="75"/>
      <c r="G586" s="7"/>
      <c r="H586" s="7"/>
      <c r="I586" s="7"/>
      <c r="J586" s="7" t="str">
        <f>IFERROR(LOOKUP($G586,'قائمة اسعار'!A$2:A$5,'قائمة اسعار'!B$2:B$5),"")</f>
        <v/>
      </c>
      <c r="K586" s="7" t="str">
        <f>IFERROR(LOOKUP($G586,'قائمة اسعار'!$A$2:$A$5,'قائمة اسعار'!$E$2:$E$5),"")</f>
        <v/>
      </c>
      <c r="L586" s="76" t="str">
        <f>IFERROR(LOOKUP($G586,'قائمة اسعار'!$A$2:$A$5,'قائمة اسعار'!$D$2:$D$5),"")</f>
        <v/>
      </c>
      <c r="M586" s="7" t="str">
        <f t="shared" si="32"/>
        <v/>
      </c>
      <c r="N586" s="77" t="str">
        <f t="shared" si="33"/>
        <v/>
      </c>
      <c r="O586" s="78"/>
      <c r="P586" s="79"/>
      <c r="Q586" s="77"/>
      <c r="R586" s="77" t="str">
        <f t="shared" si="34"/>
        <v/>
      </c>
      <c r="S586" s="80"/>
    </row>
    <row r="587" spans="1:19" ht="25.5" customHeight="1" x14ac:dyDescent="0.2">
      <c r="A587" s="3" t="str">
        <f>CONCATENATE(COUNTIF($E$156:E587,E587),E587)</f>
        <v>0</v>
      </c>
      <c r="D587" s="99"/>
      <c r="E587" s="100"/>
      <c r="F587" s="101"/>
      <c r="G587" s="102"/>
      <c r="H587" s="102"/>
      <c r="I587" s="102"/>
      <c r="J587" s="102" t="str">
        <f>IFERROR(LOOKUP($G587,'قائمة اسعار'!A$2:A$5,'قائمة اسعار'!B$2:B$5),"")</f>
        <v/>
      </c>
      <c r="K587" s="102" t="str">
        <f>IFERROR(LOOKUP($G587,'قائمة اسعار'!$A$2:$A$5,'قائمة اسعار'!$E$2:$E$5),"")</f>
        <v/>
      </c>
      <c r="L587" s="102" t="str">
        <f>IFERROR(LOOKUP($G587,'قائمة اسعار'!$A$2:$A$5,'قائمة اسعار'!$D$2:$D$5),"")</f>
        <v/>
      </c>
      <c r="M587" s="102" t="str">
        <f t="shared" si="32"/>
        <v/>
      </c>
      <c r="N587" s="103" t="str">
        <f t="shared" si="33"/>
        <v/>
      </c>
      <c r="O587" s="104"/>
      <c r="P587" s="105"/>
      <c r="Q587" s="103"/>
      <c r="R587" s="103" t="str">
        <f t="shared" si="34"/>
        <v/>
      </c>
      <c r="S587" s="106"/>
    </row>
    <row r="588" spans="1:19" ht="25.5" customHeight="1" x14ac:dyDescent="0.2">
      <c r="A588" s="3" t="str">
        <f>CONCATENATE(COUNTIF($E$156:E588,E588),E588)</f>
        <v>0</v>
      </c>
      <c r="D588" s="73"/>
      <c r="E588" s="74"/>
      <c r="F588" s="75"/>
      <c r="G588" s="7"/>
      <c r="H588" s="7"/>
      <c r="I588" s="7"/>
      <c r="J588" s="7" t="str">
        <f>IFERROR(LOOKUP($G588,'قائمة اسعار'!A$2:A$5,'قائمة اسعار'!B$2:B$5),"")</f>
        <v/>
      </c>
      <c r="K588" s="7" t="str">
        <f>IFERROR(LOOKUP($G588,'قائمة اسعار'!$A$2:$A$5,'قائمة اسعار'!$E$2:$E$5),"")</f>
        <v/>
      </c>
      <c r="L588" s="76" t="str">
        <f>IFERROR(LOOKUP($G588,'قائمة اسعار'!$A$2:$A$5,'قائمة اسعار'!$D$2:$D$5),"")</f>
        <v/>
      </c>
      <c r="M588" s="7" t="str">
        <f t="shared" si="32"/>
        <v/>
      </c>
      <c r="N588" s="77" t="str">
        <f t="shared" si="33"/>
        <v/>
      </c>
      <c r="O588" s="78"/>
      <c r="P588" s="79"/>
      <c r="Q588" s="77"/>
      <c r="R588" s="77" t="str">
        <f t="shared" si="34"/>
        <v/>
      </c>
      <c r="S588" s="80"/>
    </row>
    <row r="589" spans="1:19" ht="25.5" customHeight="1" x14ac:dyDescent="0.2">
      <c r="A589" s="3" t="str">
        <f>CONCATENATE(COUNTIF($E$156:E589,E589),E589)</f>
        <v>0</v>
      </c>
      <c r="D589" s="99"/>
      <c r="E589" s="100"/>
      <c r="F589" s="101"/>
      <c r="G589" s="102"/>
      <c r="H589" s="102"/>
      <c r="I589" s="102"/>
      <c r="J589" s="102" t="str">
        <f>IFERROR(LOOKUP($G589,'قائمة اسعار'!A$2:A$5,'قائمة اسعار'!B$2:B$5),"")</f>
        <v/>
      </c>
      <c r="K589" s="102" t="str">
        <f>IFERROR(LOOKUP($G589,'قائمة اسعار'!$A$2:$A$5,'قائمة اسعار'!$E$2:$E$5),"")</f>
        <v/>
      </c>
      <c r="L589" s="102" t="str">
        <f>IFERROR(LOOKUP($G589,'قائمة اسعار'!$A$2:$A$5,'قائمة اسعار'!$D$2:$D$5),"")</f>
        <v/>
      </c>
      <c r="M589" s="102" t="str">
        <f t="shared" si="32"/>
        <v/>
      </c>
      <c r="N589" s="103" t="str">
        <f t="shared" si="33"/>
        <v/>
      </c>
      <c r="O589" s="104"/>
      <c r="P589" s="105"/>
      <c r="Q589" s="103"/>
      <c r="R589" s="103" t="str">
        <f t="shared" si="34"/>
        <v/>
      </c>
      <c r="S589" s="106"/>
    </row>
    <row r="590" spans="1:19" ht="25.5" customHeight="1" x14ac:dyDescent="0.2">
      <c r="A590" s="3" t="str">
        <f>CONCATENATE(COUNTIF($E$156:E590,E590),E590)</f>
        <v>0</v>
      </c>
      <c r="D590" s="73"/>
      <c r="E590" s="74"/>
      <c r="F590" s="75"/>
      <c r="G590" s="7"/>
      <c r="H590" s="7"/>
      <c r="I590" s="7"/>
      <c r="J590" s="7" t="str">
        <f>IFERROR(LOOKUP($G590,'قائمة اسعار'!A$2:A$5,'قائمة اسعار'!B$2:B$5),"")</f>
        <v/>
      </c>
      <c r="K590" s="7" t="str">
        <f>IFERROR(LOOKUP($G590,'قائمة اسعار'!$A$2:$A$5,'قائمة اسعار'!$E$2:$E$5),"")</f>
        <v/>
      </c>
      <c r="L590" s="76" t="str">
        <f>IFERROR(LOOKUP($G590,'قائمة اسعار'!$A$2:$A$5,'قائمة اسعار'!$D$2:$D$5),"")</f>
        <v/>
      </c>
      <c r="M590" s="7" t="str">
        <f t="shared" si="32"/>
        <v/>
      </c>
      <c r="N590" s="77" t="str">
        <f t="shared" si="33"/>
        <v/>
      </c>
      <c r="O590" s="78"/>
      <c r="P590" s="79"/>
      <c r="Q590" s="77"/>
      <c r="R590" s="77" t="str">
        <f t="shared" si="34"/>
        <v/>
      </c>
      <c r="S590" s="80"/>
    </row>
    <row r="591" spans="1:19" ht="25.5" customHeight="1" x14ac:dyDescent="0.2">
      <c r="A591" s="3" t="str">
        <f>CONCATENATE(COUNTIF($E$156:E591,E591),E591)</f>
        <v>0</v>
      </c>
      <c r="D591" s="99"/>
      <c r="E591" s="100"/>
      <c r="F591" s="101"/>
      <c r="G591" s="102"/>
      <c r="H591" s="102"/>
      <c r="I591" s="102"/>
      <c r="J591" s="102" t="str">
        <f>IFERROR(LOOKUP($G591,'قائمة اسعار'!A$2:A$5,'قائمة اسعار'!B$2:B$5),"")</f>
        <v/>
      </c>
      <c r="K591" s="102" t="str">
        <f>IFERROR(LOOKUP($G591,'قائمة اسعار'!$A$2:$A$5,'قائمة اسعار'!$E$2:$E$5),"")</f>
        <v/>
      </c>
      <c r="L591" s="102" t="str">
        <f>IFERROR(LOOKUP($G591,'قائمة اسعار'!$A$2:$A$5,'قائمة اسعار'!$D$2:$D$5),"")</f>
        <v/>
      </c>
      <c r="M591" s="102" t="str">
        <f t="shared" si="32"/>
        <v/>
      </c>
      <c r="N591" s="103" t="str">
        <f t="shared" si="33"/>
        <v/>
      </c>
      <c r="O591" s="104"/>
      <c r="P591" s="105"/>
      <c r="Q591" s="103"/>
      <c r="R591" s="103" t="str">
        <f t="shared" si="34"/>
        <v/>
      </c>
      <c r="S591" s="106"/>
    </row>
    <row r="592" spans="1:19" ht="25.5" customHeight="1" x14ac:dyDescent="0.2">
      <c r="A592" s="3" t="str">
        <f>CONCATENATE(COUNTIF($E$156:E592,E592),E592)</f>
        <v>0</v>
      </c>
      <c r="D592" s="73"/>
      <c r="E592" s="74"/>
      <c r="F592" s="75"/>
      <c r="G592" s="7"/>
      <c r="H592" s="7"/>
      <c r="I592" s="7"/>
      <c r="J592" s="7" t="str">
        <f>IFERROR(LOOKUP($G592,'قائمة اسعار'!A$2:A$5,'قائمة اسعار'!B$2:B$5),"")</f>
        <v/>
      </c>
      <c r="K592" s="7" t="str">
        <f>IFERROR(LOOKUP($G592,'قائمة اسعار'!$A$2:$A$5,'قائمة اسعار'!$E$2:$E$5),"")</f>
        <v/>
      </c>
      <c r="L592" s="76" t="str">
        <f>IFERROR(LOOKUP($G592,'قائمة اسعار'!$A$2:$A$5,'قائمة اسعار'!$D$2:$D$5),"")</f>
        <v/>
      </c>
      <c r="M592" s="7" t="str">
        <f t="shared" si="32"/>
        <v/>
      </c>
      <c r="N592" s="77" t="str">
        <f t="shared" si="33"/>
        <v/>
      </c>
      <c r="O592" s="78"/>
      <c r="P592" s="79"/>
      <c r="Q592" s="77"/>
      <c r="R592" s="77" t="str">
        <f t="shared" si="34"/>
        <v/>
      </c>
      <c r="S592" s="80"/>
    </row>
    <row r="593" spans="1:19" ht="25.5" customHeight="1" x14ac:dyDescent="0.2">
      <c r="A593" s="3" t="str">
        <f>CONCATENATE(COUNTIF($E$156:E593,E593),E593)</f>
        <v>0</v>
      </c>
      <c r="D593" s="99"/>
      <c r="E593" s="100"/>
      <c r="F593" s="101"/>
      <c r="G593" s="102"/>
      <c r="H593" s="102"/>
      <c r="I593" s="102"/>
      <c r="J593" s="102" t="str">
        <f>IFERROR(LOOKUP($G593,'قائمة اسعار'!A$2:A$5,'قائمة اسعار'!B$2:B$5),"")</f>
        <v/>
      </c>
      <c r="K593" s="102" t="str">
        <f>IFERROR(LOOKUP($G593,'قائمة اسعار'!$A$2:$A$5,'قائمة اسعار'!$E$2:$E$5),"")</f>
        <v/>
      </c>
      <c r="L593" s="102" t="str">
        <f>IFERROR(LOOKUP($G593,'قائمة اسعار'!$A$2:$A$5,'قائمة اسعار'!$D$2:$D$5),"")</f>
        <v/>
      </c>
      <c r="M593" s="102" t="str">
        <f t="shared" si="32"/>
        <v/>
      </c>
      <c r="N593" s="103" t="str">
        <f t="shared" si="33"/>
        <v/>
      </c>
      <c r="O593" s="104"/>
      <c r="P593" s="105"/>
      <c r="Q593" s="103"/>
      <c r="R593" s="103" t="str">
        <f t="shared" si="34"/>
        <v/>
      </c>
      <c r="S593" s="106"/>
    </row>
    <row r="594" spans="1:19" ht="25.5" customHeight="1" x14ac:dyDescent="0.2">
      <c r="A594" s="3" t="str">
        <f>CONCATENATE(COUNTIF($E$156:E594,E594),E594)</f>
        <v>0</v>
      </c>
      <c r="D594" s="73"/>
      <c r="E594" s="74"/>
      <c r="F594" s="75"/>
      <c r="G594" s="7"/>
      <c r="H594" s="7"/>
      <c r="I594" s="7"/>
      <c r="J594" s="7" t="str">
        <f>IFERROR(LOOKUP($G594,'قائمة اسعار'!A$2:A$5,'قائمة اسعار'!B$2:B$5),"")</f>
        <v/>
      </c>
      <c r="K594" s="7" t="str">
        <f>IFERROR(LOOKUP($G594,'قائمة اسعار'!$A$2:$A$5,'قائمة اسعار'!$E$2:$E$5),"")</f>
        <v/>
      </c>
      <c r="L594" s="76" t="str">
        <f>IFERROR(LOOKUP($G594,'قائمة اسعار'!$A$2:$A$5,'قائمة اسعار'!$D$2:$D$5),"")</f>
        <v/>
      </c>
      <c r="M594" s="7" t="str">
        <f t="shared" si="32"/>
        <v/>
      </c>
      <c r="N594" s="77" t="str">
        <f t="shared" si="33"/>
        <v/>
      </c>
      <c r="O594" s="78"/>
      <c r="P594" s="79"/>
      <c r="Q594" s="77"/>
      <c r="R594" s="77" t="str">
        <f t="shared" si="34"/>
        <v/>
      </c>
      <c r="S594" s="80"/>
    </row>
    <row r="595" spans="1:19" ht="25.5" customHeight="1" x14ac:dyDescent="0.2">
      <c r="A595" s="3" t="str">
        <f>CONCATENATE(COUNTIF($E$156:E595,E595),E595)</f>
        <v>0</v>
      </c>
      <c r="D595" s="99"/>
      <c r="E595" s="100"/>
      <c r="F595" s="101"/>
      <c r="G595" s="102"/>
      <c r="H595" s="102"/>
      <c r="I595" s="102"/>
      <c r="J595" s="102" t="str">
        <f>IFERROR(LOOKUP($G595,'قائمة اسعار'!A$2:A$5,'قائمة اسعار'!B$2:B$5),"")</f>
        <v/>
      </c>
      <c r="K595" s="102" t="str">
        <f>IFERROR(LOOKUP($G595,'قائمة اسعار'!$A$2:$A$5,'قائمة اسعار'!$E$2:$E$5),"")</f>
        <v/>
      </c>
      <c r="L595" s="102" t="str">
        <f>IFERROR(LOOKUP($G595,'قائمة اسعار'!$A$2:$A$5,'قائمة اسعار'!$D$2:$D$5),"")</f>
        <v/>
      </c>
      <c r="M595" s="102" t="str">
        <f t="shared" si="32"/>
        <v/>
      </c>
      <c r="N595" s="103" t="str">
        <f t="shared" si="33"/>
        <v/>
      </c>
      <c r="O595" s="104"/>
      <c r="P595" s="105"/>
      <c r="Q595" s="103"/>
      <c r="R595" s="103" t="str">
        <f t="shared" si="34"/>
        <v/>
      </c>
      <c r="S595" s="106"/>
    </row>
    <row r="596" spans="1:19" ht="25.5" customHeight="1" x14ac:dyDescent="0.2">
      <c r="A596" s="3" t="str">
        <f>CONCATENATE(COUNTIF($E$156:E596,E596),E596)</f>
        <v>0</v>
      </c>
      <c r="D596" s="73"/>
      <c r="E596" s="74"/>
      <c r="F596" s="75"/>
      <c r="G596" s="7"/>
      <c r="H596" s="7"/>
      <c r="I596" s="7"/>
      <c r="J596" s="7" t="str">
        <f>IFERROR(LOOKUP($G596,'قائمة اسعار'!A$2:A$5,'قائمة اسعار'!B$2:B$5),"")</f>
        <v/>
      </c>
      <c r="K596" s="7" t="str">
        <f>IFERROR(LOOKUP($G596,'قائمة اسعار'!$A$2:$A$5,'قائمة اسعار'!$E$2:$E$5),"")</f>
        <v/>
      </c>
      <c r="L596" s="76" t="str">
        <f>IFERROR(LOOKUP($G596,'قائمة اسعار'!$A$2:$A$5,'قائمة اسعار'!$D$2:$D$5),"")</f>
        <v/>
      </c>
      <c r="M596" s="7" t="str">
        <f t="shared" si="32"/>
        <v/>
      </c>
      <c r="N596" s="77" t="str">
        <f t="shared" si="33"/>
        <v/>
      </c>
      <c r="O596" s="78"/>
      <c r="P596" s="79"/>
      <c r="Q596" s="77"/>
      <c r="R596" s="77" t="str">
        <f t="shared" si="34"/>
        <v/>
      </c>
      <c r="S596" s="80"/>
    </row>
    <row r="597" spans="1:19" ht="25.5" customHeight="1" x14ac:dyDescent="0.2">
      <c r="A597" s="3" t="str">
        <f>CONCATENATE(COUNTIF($E$156:E597,E597),E597)</f>
        <v>0</v>
      </c>
      <c r="D597" s="99"/>
      <c r="E597" s="100"/>
      <c r="F597" s="101"/>
      <c r="G597" s="102"/>
      <c r="H597" s="102"/>
      <c r="I597" s="102"/>
      <c r="J597" s="102" t="str">
        <f>IFERROR(LOOKUP($G597,'قائمة اسعار'!A$2:A$5,'قائمة اسعار'!B$2:B$5),"")</f>
        <v/>
      </c>
      <c r="K597" s="102" t="str">
        <f>IFERROR(LOOKUP($G597,'قائمة اسعار'!$A$2:$A$5,'قائمة اسعار'!$E$2:$E$5),"")</f>
        <v/>
      </c>
      <c r="L597" s="102" t="str">
        <f>IFERROR(LOOKUP($G597,'قائمة اسعار'!$A$2:$A$5,'قائمة اسعار'!$D$2:$D$5),"")</f>
        <v/>
      </c>
      <c r="M597" s="102" t="str">
        <f t="shared" si="32"/>
        <v/>
      </c>
      <c r="N597" s="103" t="str">
        <f t="shared" si="33"/>
        <v/>
      </c>
      <c r="O597" s="104"/>
      <c r="P597" s="105"/>
      <c r="Q597" s="103"/>
      <c r="R597" s="103" t="str">
        <f t="shared" si="34"/>
        <v/>
      </c>
      <c r="S597" s="106"/>
    </row>
    <row r="598" spans="1:19" ht="25.5" customHeight="1" x14ac:dyDescent="0.2">
      <c r="A598" s="3" t="str">
        <f>CONCATENATE(COUNTIF($E$156:E598,E598),E598)</f>
        <v>0</v>
      </c>
      <c r="D598" s="73"/>
      <c r="E598" s="74"/>
      <c r="F598" s="75"/>
      <c r="G598" s="7"/>
      <c r="H598" s="7"/>
      <c r="I598" s="7"/>
      <c r="J598" s="7" t="str">
        <f>IFERROR(LOOKUP($G598,'قائمة اسعار'!A$2:A$5,'قائمة اسعار'!B$2:B$5),"")</f>
        <v/>
      </c>
      <c r="K598" s="7" t="str">
        <f>IFERROR(LOOKUP($G598,'قائمة اسعار'!$A$2:$A$5,'قائمة اسعار'!$E$2:$E$5),"")</f>
        <v/>
      </c>
      <c r="L598" s="76" t="str">
        <f>IFERROR(LOOKUP($G598,'قائمة اسعار'!$A$2:$A$5,'قائمة اسعار'!$D$2:$D$5),"")</f>
        <v/>
      </c>
      <c r="M598" s="7" t="str">
        <f t="shared" si="32"/>
        <v/>
      </c>
      <c r="N598" s="77" t="str">
        <f t="shared" si="33"/>
        <v/>
      </c>
      <c r="O598" s="78"/>
      <c r="P598" s="79"/>
      <c r="Q598" s="77"/>
      <c r="R598" s="77" t="str">
        <f t="shared" si="34"/>
        <v/>
      </c>
      <c r="S598" s="80"/>
    </row>
    <row r="599" spans="1:19" ht="25.5" customHeight="1" x14ac:dyDescent="0.2">
      <c r="A599" s="3" t="str">
        <f>CONCATENATE(COUNTIF($E$156:E599,E599),E599)</f>
        <v>0</v>
      </c>
      <c r="D599" s="99"/>
      <c r="E599" s="100"/>
      <c r="F599" s="101"/>
      <c r="G599" s="102"/>
      <c r="H599" s="102"/>
      <c r="I599" s="102"/>
      <c r="J599" s="102" t="str">
        <f>IFERROR(LOOKUP($G599,'قائمة اسعار'!A$2:A$5,'قائمة اسعار'!B$2:B$5),"")</f>
        <v/>
      </c>
      <c r="K599" s="102" t="str">
        <f>IFERROR(LOOKUP($G599,'قائمة اسعار'!$A$2:$A$5,'قائمة اسعار'!$E$2:$E$5),"")</f>
        <v/>
      </c>
      <c r="L599" s="102" t="str">
        <f>IFERROR(LOOKUP($G599,'قائمة اسعار'!$A$2:$A$5,'قائمة اسعار'!$D$2:$D$5),"")</f>
        <v/>
      </c>
      <c r="M599" s="102" t="str">
        <f t="shared" si="32"/>
        <v/>
      </c>
      <c r="N599" s="103" t="str">
        <f t="shared" si="33"/>
        <v/>
      </c>
      <c r="O599" s="104"/>
      <c r="P599" s="105"/>
      <c r="Q599" s="103"/>
      <c r="R599" s="103" t="str">
        <f t="shared" si="34"/>
        <v/>
      </c>
      <c r="S599" s="106"/>
    </row>
    <row r="600" spans="1:19" ht="25.5" customHeight="1" x14ac:dyDescent="0.2">
      <c r="A600" s="3" t="str">
        <f>CONCATENATE(COUNTIF($E$156:E600,E600),E600)</f>
        <v>0</v>
      </c>
      <c r="D600" s="73"/>
      <c r="E600" s="74"/>
      <c r="F600" s="75"/>
      <c r="G600" s="7"/>
      <c r="H600" s="7"/>
      <c r="I600" s="7"/>
      <c r="J600" s="7" t="str">
        <f>IFERROR(LOOKUP($G600,'قائمة اسعار'!A$2:A$5,'قائمة اسعار'!B$2:B$5),"")</f>
        <v/>
      </c>
      <c r="K600" s="7" t="str">
        <f>IFERROR(LOOKUP($G600,'قائمة اسعار'!$A$2:$A$5,'قائمة اسعار'!$E$2:$E$5),"")</f>
        <v/>
      </c>
      <c r="L600" s="76" t="str">
        <f>IFERROR(LOOKUP($G600,'قائمة اسعار'!$A$2:$A$5,'قائمة اسعار'!$D$2:$D$5),"")</f>
        <v/>
      </c>
      <c r="M600" s="7" t="str">
        <f t="shared" si="32"/>
        <v/>
      </c>
      <c r="N600" s="77" t="str">
        <f t="shared" si="33"/>
        <v/>
      </c>
      <c r="O600" s="78"/>
      <c r="P600" s="79"/>
      <c r="Q600" s="77"/>
      <c r="R600" s="77" t="str">
        <f t="shared" si="34"/>
        <v/>
      </c>
      <c r="S600" s="80"/>
    </row>
    <row r="601" spans="1:19" ht="25.5" customHeight="1" x14ac:dyDescent="0.2">
      <c r="A601" s="3" t="str">
        <f>CONCATENATE(COUNTIF($E$156:E601,E601),E601)</f>
        <v>0</v>
      </c>
      <c r="D601" s="99"/>
      <c r="E601" s="100"/>
      <c r="F601" s="101"/>
      <c r="G601" s="102"/>
      <c r="H601" s="102"/>
      <c r="I601" s="102"/>
      <c r="J601" s="102" t="str">
        <f>IFERROR(LOOKUP($G601,'قائمة اسعار'!A$2:A$5,'قائمة اسعار'!B$2:B$5),"")</f>
        <v/>
      </c>
      <c r="K601" s="102" t="str">
        <f>IFERROR(LOOKUP($G601,'قائمة اسعار'!$A$2:$A$5,'قائمة اسعار'!$E$2:$E$5),"")</f>
        <v/>
      </c>
      <c r="L601" s="102" t="str">
        <f>IFERROR(LOOKUP($G601,'قائمة اسعار'!$A$2:$A$5,'قائمة اسعار'!$D$2:$D$5),"")</f>
        <v/>
      </c>
      <c r="M601" s="102" t="str">
        <f t="shared" si="32"/>
        <v/>
      </c>
      <c r="N601" s="103" t="str">
        <f t="shared" si="33"/>
        <v/>
      </c>
      <c r="O601" s="104"/>
      <c r="P601" s="105"/>
      <c r="Q601" s="103"/>
      <c r="R601" s="103" t="str">
        <f t="shared" si="34"/>
        <v/>
      </c>
      <c r="S601" s="106"/>
    </row>
    <row r="602" spans="1:19" ht="25.5" customHeight="1" x14ac:dyDescent="0.2">
      <c r="A602" s="3" t="str">
        <f>CONCATENATE(COUNTIF($E$156:E602,E602),E602)</f>
        <v>0</v>
      </c>
      <c r="D602" s="73"/>
      <c r="E602" s="74"/>
      <c r="F602" s="75"/>
      <c r="G602" s="7"/>
      <c r="H602" s="7"/>
      <c r="I602" s="7"/>
      <c r="J602" s="7" t="str">
        <f>IFERROR(LOOKUP($G602,'قائمة اسعار'!A$2:A$5,'قائمة اسعار'!B$2:B$5),"")</f>
        <v/>
      </c>
      <c r="K602" s="7" t="str">
        <f>IFERROR(LOOKUP($G602,'قائمة اسعار'!$A$2:$A$5,'قائمة اسعار'!$E$2:$E$5),"")</f>
        <v/>
      </c>
      <c r="L602" s="76" t="str">
        <f>IFERROR(LOOKUP($G602,'قائمة اسعار'!$A$2:$A$5,'قائمة اسعار'!$D$2:$D$5),"")</f>
        <v/>
      </c>
      <c r="M602" s="7" t="str">
        <f t="shared" si="32"/>
        <v/>
      </c>
      <c r="N602" s="77" t="str">
        <f t="shared" si="33"/>
        <v/>
      </c>
      <c r="O602" s="78"/>
      <c r="P602" s="79"/>
      <c r="Q602" s="77"/>
      <c r="R602" s="77" t="str">
        <f t="shared" si="34"/>
        <v/>
      </c>
      <c r="S602" s="80"/>
    </row>
    <row r="603" spans="1:19" ht="25.5" customHeight="1" x14ac:dyDescent="0.2">
      <c r="A603" s="3" t="str">
        <f>CONCATENATE(COUNTIF($E$156:E603,E603),E603)</f>
        <v>0</v>
      </c>
      <c r="D603" s="99"/>
      <c r="E603" s="100"/>
      <c r="F603" s="101"/>
      <c r="G603" s="102"/>
      <c r="H603" s="102"/>
      <c r="I603" s="102"/>
      <c r="J603" s="102" t="str">
        <f>IFERROR(LOOKUP($G603,'قائمة اسعار'!A$2:A$5,'قائمة اسعار'!B$2:B$5),"")</f>
        <v/>
      </c>
      <c r="K603" s="102" t="str">
        <f>IFERROR(LOOKUP($G603,'قائمة اسعار'!$A$2:$A$5,'قائمة اسعار'!$E$2:$E$5),"")</f>
        <v/>
      </c>
      <c r="L603" s="102" t="str">
        <f>IFERROR(LOOKUP($G603,'قائمة اسعار'!$A$2:$A$5,'قائمة اسعار'!$D$2:$D$5),"")</f>
        <v/>
      </c>
      <c r="M603" s="102" t="str">
        <f t="shared" si="32"/>
        <v/>
      </c>
      <c r="N603" s="103" t="str">
        <f t="shared" si="33"/>
        <v/>
      </c>
      <c r="O603" s="104"/>
      <c r="P603" s="105"/>
      <c r="Q603" s="103"/>
      <c r="R603" s="103" t="str">
        <f t="shared" si="34"/>
        <v/>
      </c>
      <c r="S603" s="106"/>
    </row>
    <row r="604" spans="1:19" ht="25.5" customHeight="1" x14ac:dyDescent="0.2">
      <c r="A604" s="3" t="str">
        <f>CONCATENATE(COUNTIF($E$156:E604,E604),E604)</f>
        <v>0</v>
      </c>
      <c r="D604" s="73"/>
      <c r="E604" s="74"/>
      <c r="F604" s="75"/>
      <c r="G604" s="7"/>
      <c r="H604" s="7"/>
      <c r="I604" s="7"/>
      <c r="J604" s="7" t="str">
        <f>IFERROR(LOOKUP($G604,'قائمة اسعار'!A$2:A$5,'قائمة اسعار'!B$2:B$5),"")</f>
        <v/>
      </c>
      <c r="K604" s="7" t="str">
        <f>IFERROR(LOOKUP($G604,'قائمة اسعار'!$A$2:$A$5,'قائمة اسعار'!$E$2:$E$5),"")</f>
        <v/>
      </c>
      <c r="L604" s="76" t="str">
        <f>IFERROR(LOOKUP($G604,'قائمة اسعار'!$A$2:$A$5,'قائمة اسعار'!$D$2:$D$5),"")</f>
        <v/>
      </c>
      <c r="M604" s="7" t="str">
        <f t="shared" si="32"/>
        <v/>
      </c>
      <c r="N604" s="77" t="str">
        <f t="shared" si="33"/>
        <v/>
      </c>
      <c r="O604" s="78"/>
      <c r="P604" s="79"/>
      <c r="Q604" s="77"/>
      <c r="R604" s="77" t="str">
        <f t="shared" si="34"/>
        <v/>
      </c>
      <c r="S604" s="80"/>
    </row>
    <row r="605" spans="1:19" ht="25.5" customHeight="1" x14ac:dyDescent="0.2">
      <c r="A605" s="3" t="str">
        <f>CONCATENATE(COUNTIF($E$156:E605,E605),E605)</f>
        <v>0</v>
      </c>
      <c r="D605" s="99"/>
      <c r="E605" s="100"/>
      <c r="F605" s="101"/>
      <c r="G605" s="102"/>
      <c r="H605" s="102"/>
      <c r="I605" s="102"/>
      <c r="J605" s="102" t="str">
        <f>IFERROR(LOOKUP($G605,'قائمة اسعار'!A$2:A$5,'قائمة اسعار'!B$2:B$5),"")</f>
        <v/>
      </c>
      <c r="K605" s="102" t="str">
        <f>IFERROR(LOOKUP($G605,'قائمة اسعار'!$A$2:$A$5,'قائمة اسعار'!$E$2:$E$5),"")</f>
        <v/>
      </c>
      <c r="L605" s="102" t="str">
        <f>IFERROR(LOOKUP($G605,'قائمة اسعار'!$A$2:$A$5,'قائمة اسعار'!$D$2:$D$5),"")</f>
        <v/>
      </c>
      <c r="M605" s="102" t="str">
        <f t="shared" si="32"/>
        <v/>
      </c>
      <c r="N605" s="103" t="str">
        <f t="shared" si="33"/>
        <v/>
      </c>
      <c r="O605" s="104"/>
      <c r="P605" s="105"/>
      <c r="Q605" s="103"/>
      <c r="R605" s="103" t="str">
        <f t="shared" si="34"/>
        <v/>
      </c>
      <c r="S605" s="106"/>
    </row>
    <row r="606" spans="1:19" ht="25.5" customHeight="1" x14ac:dyDescent="0.2">
      <c r="A606" s="3" t="str">
        <f>CONCATENATE(COUNTIF($E$156:E606,E606),E606)</f>
        <v>0</v>
      </c>
      <c r="D606" s="73"/>
      <c r="E606" s="74"/>
      <c r="F606" s="75"/>
      <c r="G606" s="7"/>
      <c r="H606" s="7"/>
      <c r="I606" s="7"/>
      <c r="J606" s="7" t="str">
        <f>IFERROR(LOOKUP($G606,'قائمة اسعار'!A$2:A$5,'قائمة اسعار'!B$2:B$5),"")</f>
        <v/>
      </c>
      <c r="K606" s="7" t="str">
        <f>IFERROR(LOOKUP($G606,'قائمة اسعار'!$A$2:$A$5,'قائمة اسعار'!$E$2:$E$5),"")</f>
        <v/>
      </c>
      <c r="L606" s="76" t="str">
        <f>IFERROR(LOOKUP($G606,'قائمة اسعار'!$A$2:$A$5,'قائمة اسعار'!$D$2:$D$5),"")</f>
        <v/>
      </c>
      <c r="M606" s="7" t="str">
        <f t="shared" si="32"/>
        <v/>
      </c>
      <c r="N606" s="77" t="str">
        <f t="shared" si="33"/>
        <v/>
      </c>
      <c r="O606" s="78"/>
      <c r="P606" s="79"/>
      <c r="Q606" s="77"/>
      <c r="R606" s="77" t="str">
        <f t="shared" si="34"/>
        <v/>
      </c>
      <c r="S606" s="80"/>
    </row>
    <row r="607" spans="1:19" ht="25.5" customHeight="1" x14ac:dyDescent="0.2">
      <c r="A607" s="3" t="str">
        <f>CONCATENATE(COUNTIF($E$156:E607,E607),E607)</f>
        <v>0</v>
      </c>
      <c r="D607" s="99"/>
      <c r="E607" s="100"/>
      <c r="F607" s="101"/>
      <c r="G607" s="102"/>
      <c r="H607" s="102"/>
      <c r="I607" s="102"/>
      <c r="J607" s="102" t="str">
        <f>IFERROR(LOOKUP($G607,'قائمة اسعار'!A$2:A$5,'قائمة اسعار'!B$2:B$5),"")</f>
        <v/>
      </c>
      <c r="K607" s="102" t="str">
        <f>IFERROR(LOOKUP($G607,'قائمة اسعار'!$A$2:$A$5,'قائمة اسعار'!$E$2:$E$5),"")</f>
        <v/>
      </c>
      <c r="L607" s="102" t="str">
        <f>IFERROR(LOOKUP($G607,'قائمة اسعار'!$A$2:$A$5,'قائمة اسعار'!$D$2:$D$5),"")</f>
        <v/>
      </c>
      <c r="M607" s="102" t="str">
        <f t="shared" si="32"/>
        <v/>
      </c>
      <c r="N607" s="103" t="str">
        <f t="shared" si="33"/>
        <v/>
      </c>
      <c r="O607" s="104"/>
      <c r="P607" s="105"/>
      <c r="Q607" s="103"/>
      <c r="R607" s="103" t="str">
        <f t="shared" si="34"/>
        <v/>
      </c>
      <c r="S607" s="106"/>
    </row>
    <row r="608" spans="1:19" ht="25.5" customHeight="1" x14ac:dyDescent="0.2">
      <c r="A608" s="3" t="str">
        <f>CONCATENATE(COUNTIF($E$156:E608,E608),E608)</f>
        <v>0</v>
      </c>
      <c r="D608" s="73"/>
      <c r="E608" s="74"/>
      <c r="F608" s="75"/>
      <c r="G608" s="7"/>
      <c r="H608" s="7"/>
      <c r="I608" s="7"/>
      <c r="J608" s="7" t="str">
        <f>IFERROR(LOOKUP($G608,'قائمة اسعار'!A$2:A$5,'قائمة اسعار'!B$2:B$5),"")</f>
        <v/>
      </c>
      <c r="K608" s="7" t="str">
        <f>IFERROR(LOOKUP($G608,'قائمة اسعار'!$A$2:$A$5,'قائمة اسعار'!$E$2:$E$5),"")</f>
        <v/>
      </c>
      <c r="L608" s="76" t="str">
        <f>IFERROR(LOOKUP($G608,'قائمة اسعار'!$A$2:$A$5,'قائمة اسعار'!$D$2:$D$5),"")</f>
        <v/>
      </c>
      <c r="M608" s="7" t="str">
        <f t="shared" si="32"/>
        <v/>
      </c>
      <c r="N608" s="77" t="str">
        <f t="shared" si="33"/>
        <v/>
      </c>
      <c r="O608" s="78"/>
      <c r="P608" s="79"/>
      <c r="Q608" s="77"/>
      <c r="R608" s="77" t="str">
        <f t="shared" si="34"/>
        <v/>
      </c>
      <c r="S608" s="80"/>
    </row>
    <row r="609" spans="1:19" ht="25.5" customHeight="1" x14ac:dyDescent="0.2">
      <c r="A609" s="3" t="str">
        <f>CONCATENATE(COUNTIF($E$156:E609,E609),E609)</f>
        <v>0</v>
      </c>
      <c r="D609" s="99"/>
      <c r="E609" s="100"/>
      <c r="F609" s="101"/>
      <c r="G609" s="102"/>
      <c r="H609" s="102"/>
      <c r="I609" s="102"/>
      <c r="J609" s="102" t="str">
        <f>IFERROR(LOOKUP($G609,'قائمة اسعار'!A$2:A$5,'قائمة اسعار'!B$2:B$5),"")</f>
        <v/>
      </c>
      <c r="K609" s="102" t="str">
        <f>IFERROR(LOOKUP($G609,'قائمة اسعار'!$A$2:$A$5,'قائمة اسعار'!$E$2:$E$5),"")</f>
        <v/>
      </c>
      <c r="L609" s="102" t="str">
        <f>IFERROR(LOOKUP($G609,'قائمة اسعار'!$A$2:$A$5,'قائمة اسعار'!$D$2:$D$5),"")</f>
        <v/>
      </c>
      <c r="M609" s="102" t="str">
        <f t="shared" si="32"/>
        <v/>
      </c>
      <c r="N609" s="103" t="str">
        <f t="shared" si="33"/>
        <v/>
      </c>
      <c r="O609" s="104"/>
      <c r="P609" s="105"/>
      <c r="Q609" s="103"/>
      <c r="R609" s="103" t="str">
        <f t="shared" si="34"/>
        <v/>
      </c>
      <c r="S609" s="106"/>
    </row>
    <row r="610" spans="1:19" ht="25.5" customHeight="1" x14ac:dyDescent="0.2">
      <c r="A610" s="3" t="str">
        <f>CONCATENATE(COUNTIF($E$156:E610,E610),E610)</f>
        <v>0</v>
      </c>
      <c r="D610" s="73"/>
      <c r="E610" s="74"/>
      <c r="F610" s="75"/>
      <c r="G610" s="7"/>
      <c r="H610" s="7"/>
      <c r="I610" s="7"/>
      <c r="J610" s="7" t="str">
        <f>IFERROR(LOOKUP($G610,'قائمة اسعار'!A$2:A$5,'قائمة اسعار'!B$2:B$5),"")</f>
        <v/>
      </c>
      <c r="K610" s="7" t="str">
        <f>IFERROR(LOOKUP($G610,'قائمة اسعار'!$A$2:$A$5,'قائمة اسعار'!$E$2:$E$5),"")</f>
        <v/>
      </c>
      <c r="L610" s="76" t="str">
        <f>IFERROR(LOOKUP($G610,'قائمة اسعار'!$A$2:$A$5,'قائمة اسعار'!$D$2:$D$5),"")</f>
        <v/>
      </c>
      <c r="M610" s="7" t="str">
        <f t="shared" si="32"/>
        <v/>
      </c>
      <c r="N610" s="77" t="str">
        <f t="shared" si="33"/>
        <v/>
      </c>
      <c r="O610" s="78"/>
      <c r="P610" s="79"/>
      <c r="Q610" s="77"/>
      <c r="R610" s="77" t="str">
        <f t="shared" si="34"/>
        <v/>
      </c>
      <c r="S610" s="80"/>
    </row>
    <row r="611" spans="1:19" ht="25.5" customHeight="1" x14ac:dyDescent="0.2">
      <c r="A611" s="3" t="str">
        <f>CONCATENATE(COUNTIF($E$156:E611,E611),E611)</f>
        <v>0</v>
      </c>
      <c r="D611" s="99"/>
      <c r="E611" s="100"/>
      <c r="F611" s="101"/>
      <c r="G611" s="102"/>
      <c r="H611" s="102"/>
      <c r="I611" s="102"/>
      <c r="J611" s="102" t="str">
        <f>IFERROR(LOOKUP($G611,'قائمة اسعار'!A$2:A$5,'قائمة اسعار'!B$2:B$5),"")</f>
        <v/>
      </c>
      <c r="K611" s="102" t="str">
        <f>IFERROR(LOOKUP($G611,'قائمة اسعار'!$A$2:$A$5,'قائمة اسعار'!$E$2:$E$5),"")</f>
        <v/>
      </c>
      <c r="L611" s="102" t="str">
        <f>IFERROR(LOOKUP($G611,'قائمة اسعار'!$A$2:$A$5,'قائمة اسعار'!$D$2:$D$5),"")</f>
        <v/>
      </c>
      <c r="M611" s="102" t="str">
        <f t="shared" si="32"/>
        <v/>
      </c>
      <c r="N611" s="103" t="str">
        <f t="shared" si="33"/>
        <v/>
      </c>
      <c r="O611" s="104"/>
      <c r="P611" s="105"/>
      <c r="Q611" s="103"/>
      <c r="R611" s="103" t="str">
        <f t="shared" si="34"/>
        <v/>
      </c>
      <c r="S611" s="106"/>
    </row>
    <row r="612" spans="1:19" ht="25.5" customHeight="1" x14ac:dyDescent="0.2">
      <c r="A612" s="3" t="str">
        <f>CONCATENATE(COUNTIF($E$156:E612,E612),E612)</f>
        <v>0</v>
      </c>
      <c r="D612" s="73"/>
      <c r="E612" s="74"/>
      <c r="F612" s="75"/>
      <c r="G612" s="7"/>
      <c r="H612" s="7"/>
      <c r="I612" s="7"/>
      <c r="J612" s="7" t="str">
        <f>IFERROR(LOOKUP($G612,'قائمة اسعار'!A$2:A$5,'قائمة اسعار'!B$2:B$5),"")</f>
        <v/>
      </c>
      <c r="K612" s="7" t="str">
        <f>IFERROR(LOOKUP($G612,'قائمة اسعار'!$A$2:$A$5,'قائمة اسعار'!$E$2:$E$5),"")</f>
        <v/>
      </c>
      <c r="L612" s="76" t="str">
        <f>IFERROR(LOOKUP($G612,'قائمة اسعار'!$A$2:$A$5,'قائمة اسعار'!$D$2:$D$5),"")</f>
        <v/>
      </c>
      <c r="M612" s="7" t="str">
        <f t="shared" si="32"/>
        <v/>
      </c>
      <c r="N612" s="77" t="str">
        <f t="shared" si="33"/>
        <v/>
      </c>
      <c r="O612" s="78"/>
      <c r="P612" s="79"/>
      <c r="Q612" s="77"/>
      <c r="R612" s="77" t="str">
        <f t="shared" si="34"/>
        <v/>
      </c>
      <c r="S612" s="80"/>
    </row>
    <row r="613" spans="1:19" ht="25.5" customHeight="1" x14ac:dyDescent="0.2">
      <c r="A613" s="3" t="str">
        <f>CONCATENATE(COUNTIF($E$156:E613,E613),E613)</f>
        <v>0</v>
      </c>
      <c r="D613" s="99"/>
      <c r="E613" s="100"/>
      <c r="F613" s="101"/>
      <c r="G613" s="102"/>
      <c r="H613" s="102"/>
      <c r="I613" s="102"/>
      <c r="J613" s="102" t="str">
        <f>IFERROR(LOOKUP($G613,'قائمة اسعار'!A$2:A$5,'قائمة اسعار'!B$2:B$5),"")</f>
        <v/>
      </c>
      <c r="K613" s="102" t="str">
        <f>IFERROR(LOOKUP($G613,'قائمة اسعار'!$A$2:$A$5,'قائمة اسعار'!$E$2:$E$5),"")</f>
        <v/>
      </c>
      <c r="L613" s="102" t="str">
        <f>IFERROR(LOOKUP($G613,'قائمة اسعار'!$A$2:$A$5,'قائمة اسعار'!$D$2:$D$5),"")</f>
        <v/>
      </c>
      <c r="M613" s="102" t="str">
        <f t="shared" si="32"/>
        <v/>
      </c>
      <c r="N613" s="103" t="str">
        <f t="shared" si="33"/>
        <v/>
      </c>
      <c r="O613" s="104"/>
      <c r="P613" s="105"/>
      <c r="Q613" s="103"/>
      <c r="R613" s="103" t="str">
        <f t="shared" si="34"/>
        <v/>
      </c>
      <c r="S613" s="106"/>
    </row>
    <row r="614" spans="1:19" ht="25.5" customHeight="1" x14ac:dyDescent="0.2">
      <c r="A614" s="3" t="str">
        <f>CONCATENATE(COUNTIF($E$156:E614,E614),E614)</f>
        <v>0</v>
      </c>
      <c r="D614" s="73"/>
      <c r="E614" s="74"/>
      <c r="F614" s="75"/>
      <c r="G614" s="7"/>
      <c r="H614" s="7"/>
      <c r="I614" s="7"/>
      <c r="J614" s="7" t="str">
        <f>IFERROR(LOOKUP($G614,'قائمة اسعار'!A$2:A$5,'قائمة اسعار'!B$2:B$5),"")</f>
        <v/>
      </c>
      <c r="K614" s="7" t="str">
        <f>IFERROR(LOOKUP($G614,'قائمة اسعار'!$A$2:$A$5,'قائمة اسعار'!$E$2:$E$5),"")</f>
        <v/>
      </c>
      <c r="L614" s="76" t="str">
        <f>IFERROR(LOOKUP($G614,'قائمة اسعار'!$A$2:$A$5,'قائمة اسعار'!$D$2:$D$5),"")</f>
        <v/>
      </c>
      <c r="M614" s="7" t="str">
        <f t="shared" si="32"/>
        <v/>
      </c>
      <c r="N614" s="77" t="str">
        <f t="shared" si="33"/>
        <v/>
      </c>
      <c r="O614" s="78"/>
      <c r="P614" s="79"/>
      <c r="Q614" s="77"/>
      <c r="R614" s="77" t="str">
        <f t="shared" si="34"/>
        <v/>
      </c>
      <c r="S614" s="80"/>
    </row>
    <row r="615" spans="1:19" ht="25.5" customHeight="1" x14ac:dyDescent="0.2">
      <c r="A615" s="3" t="str">
        <f>CONCATENATE(COUNTIF($E$156:E615,E615),E615)</f>
        <v>0</v>
      </c>
      <c r="D615" s="99"/>
      <c r="E615" s="100"/>
      <c r="F615" s="101"/>
      <c r="G615" s="102"/>
      <c r="H615" s="102"/>
      <c r="I615" s="102"/>
      <c r="J615" s="102" t="str">
        <f>IFERROR(LOOKUP($G615,'قائمة اسعار'!A$2:A$5,'قائمة اسعار'!B$2:B$5),"")</f>
        <v/>
      </c>
      <c r="K615" s="102" t="str">
        <f>IFERROR(LOOKUP($G615,'قائمة اسعار'!$A$2:$A$5,'قائمة اسعار'!$E$2:$E$5),"")</f>
        <v/>
      </c>
      <c r="L615" s="102" t="str">
        <f>IFERROR(LOOKUP($G615,'قائمة اسعار'!$A$2:$A$5,'قائمة اسعار'!$D$2:$D$5),"")</f>
        <v/>
      </c>
      <c r="M615" s="102" t="str">
        <f t="shared" si="32"/>
        <v/>
      </c>
      <c r="N615" s="103" t="str">
        <f t="shared" si="33"/>
        <v/>
      </c>
      <c r="O615" s="104"/>
      <c r="P615" s="105"/>
      <c r="Q615" s="103"/>
      <c r="R615" s="103" t="str">
        <f t="shared" si="34"/>
        <v/>
      </c>
      <c r="S615" s="106"/>
    </row>
    <row r="616" spans="1:19" ht="25.5" customHeight="1" x14ac:dyDescent="0.2">
      <c r="A616" s="3" t="str">
        <f>CONCATENATE(COUNTIF($E$156:E616,E616),E616)</f>
        <v>0</v>
      </c>
      <c r="D616" s="73"/>
      <c r="E616" s="74"/>
      <c r="F616" s="75"/>
      <c r="G616" s="7"/>
      <c r="H616" s="7"/>
      <c r="I616" s="7"/>
      <c r="J616" s="7" t="str">
        <f>IFERROR(LOOKUP($G616,'قائمة اسعار'!A$2:A$5,'قائمة اسعار'!B$2:B$5),"")</f>
        <v/>
      </c>
      <c r="K616" s="7" t="str">
        <f>IFERROR(LOOKUP($G616,'قائمة اسعار'!$A$2:$A$5,'قائمة اسعار'!$E$2:$E$5),"")</f>
        <v/>
      </c>
      <c r="L616" s="76" t="str">
        <f>IFERROR(LOOKUP($G616,'قائمة اسعار'!$A$2:$A$5,'قائمة اسعار'!$D$2:$D$5),"")</f>
        <v/>
      </c>
      <c r="M616" s="7" t="str">
        <f t="shared" si="32"/>
        <v/>
      </c>
      <c r="N616" s="77" t="str">
        <f t="shared" si="33"/>
        <v/>
      </c>
      <c r="O616" s="78"/>
      <c r="P616" s="79"/>
      <c r="Q616" s="77"/>
      <c r="R616" s="77" t="str">
        <f t="shared" si="34"/>
        <v/>
      </c>
      <c r="S616" s="80"/>
    </row>
    <row r="617" spans="1:19" ht="25.5" customHeight="1" x14ac:dyDescent="0.2">
      <c r="A617" s="3" t="str">
        <f>CONCATENATE(COUNTIF($E$156:E617,E617),E617)</f>
        <v>0</v>
      </c>
      <c r="D617" s="99"/>
      <c r="E617" s="100"/>
      <c r="F617" s="101"/>
      <c r="G617" s="102"/>
      <c r="H617" s="102"/>
      <c r="I617" s="102"/>
      <c r="J617" s="102" t="str">
        <f>IFERROR(LOOKUP($G617,'قائمة اسعار'!A$2:A$5,'قائمة اسعار'!B$2:B$5),"")</f>
        <v/>
      </c>
      <c r="K617" s="102" t="str">
        <f>IFERROR(LOOKUP($G617,'قائمة اسعار'!$A$2:$A$5,'قائمة اسعار'!$E$2:$E$5),"")</f>
        <v/>
      </c>
      <c r="L617" s="102" t="str">
        <f>IFERROR(LOOKUP($G617,'قائمة اسعار'!$A$2:$A$5,'قائمة اسعار'!$D$2:$D$5),"")</f>
        <v/>
      </c>
      <c r="M617" s="102" t="str">
        <f t="shared" si="32"/>
        <v/>
      </c>
      <c r="N617" s="103" t="str">
        <f t="shared" si="33"/>
        <v/>
      </c>
      <c r="O617" s="104"/>
      <c r="P617" s="105"/>
      <c r="Q617" s="103"/>
      <c r="R617" s="103" t="str">
        <f t="shared" si="34"/>
        <v/>
      </c>
      <c r="S617" s="106"/>
    </row>
    <row r="618" spans="1:19" ht="25.5" customHeight="1" x14ac:dyDescent="0.2">
      <c r="A618" s="3" t="str">
        <f>CONCATENATE(COUNTIF($E$156:E618,E618),E618)</f>
        <v>0</v>
      </c>
      <c r="D618" s="73"/>
      <c r="E618" s="74"/>
      <c r="F618" s="75"/>
      <c r="G618" s="7"/>
      <c r="H618" s="7"/>
      <c r="I618" s="7"/>
      <c r="J618" s="7" t="str">
        <f>IFERROR(LOOKUP($G618,'قائمة اسعار'!A$2:A$5,'قائمة اسعار'!B$2:B$5),"")</f>
        <v/>
      </c>
      <c r="K618" s="7" t="str">
        <f>IFERROR(LOOKUP($G618,'قائمة اسعار'!$A$2:$A$5,'قائمة اسعار'!$E$2:$E$5),"")</f>
        <v/>
      </c>
      <c r="L618" s="76" t="str">
        <f>IFERROR(LOOKUP($G618,'قائمة اسعار'!$A$2:$A$5,'قائمة اسعار'!$D$2:$D$5),"")</f>
        <v/>
      </c>
      <c r="M618" s="7" t="str">
        <f t="shared" si="32"/>
        <v/>
      </c>
      <c r="N618" s="77" t="str">
        <f t="shared" si="33"/>
        <v/>
      </c>
      <c r="O618" s="78"/>
      <c r="P618" s="79"/>
      <c r="Q618" s="77"/>
      <c r="R618" s="77" t="str">
        <f t="shared" si="34"/>
        <v/>
      </c>
      <c r="S618" s="80"/>
    </row>
    <row r="619" spans="1:19" ht="25.5" customHeight="1" x14ac:dyDescent="0.2">
      <c r="A619" s="3" t="str">
        <f>CONCATENATE(COUNTIF($E$156:E619,E619),E619)</f>
        <v>0</v>
      </c>
      <c r="D619" s="99"/>
      <c r="E619" s="100"/>
      <c r="F619" s="101"/>
      <c r="G619" s="102"/>
      <c r="H619" s="102"/>
      <c r="I619" s="102"/>
      <c r="J619" s="102" t="str">
        <f>IFERROR(LOOKUP($G619,'قائمة اسعار'!A$2:A$5,'قائمة اسعار'!B$2:B$5),"")</f>
        <v/>
      </c>
      <c r="K619" s="102" t="str">
        <f>IFERROR(LOOKUP($G619,'قائمة اسعار'!$A$2:$A$5,'قائمة اسعار'!$E$2:$E$5),"")</f>
        <v/>
      </c>
      <c r="L619" s="102" t="str">
        <f>IFERROR(LOOKUP($G619,'قائمة اسعار'!$A$2:$A$5,'قائمة اسعار'!$D$2:$D$5),"")</f>
        <v/>
      </c>
      <c r="M619" s="102" t="str">
        <f t="shared" si="32"/>
        <v/>
      </c>
      <c r="N619" s="103" t="str">
        <f t="shared" si="33"/>
        <v/>
      </c>
      <c r="O619" s="104"/>
      <c r="P619" s="105"/>
      <c r="Q619" s="103"/>
      <c r="R619" s="103" t="str">
        <f t="shared" si="34"/>
        <v/>
      </c>
      <c r="S619" s="106"/>
    </row>
    <row r="620" spans="1:19" ht="25.5" customHeight="1" x14ac:dyDescent="0.2">
      <c r="A620" s="3" t="str">
        <f>CONCATENATE(COUNTIF($E$156:E620,E620),E620)</f>
        <v>0</v>
      </c>
      <c r="D620" s="73"/>
      <c r="E620" s="74"/>
      <c r="F620" s="75"/>
      <c r="G620" s="7"/>
      <c r="H620" s="7"/>
      <c r="I620" s="7"/>
      <c r="J620" s="7" t="str">
        <f>IFERROR(LOOKUP($G620,'قائمة اسعار'!A$2:A$5,'قائمة اسعار'!B$2:B$5),"")</f>
        <v/>
      </c>
      <c r="K620" s="7" t="str">
        <f>IFERROR(LOOKUP($G620,'قائمة اسعار'!$A$2:$A$5,'قائمة اسعار'!$E$2:$E$5),"")</f>
        <v/>
      </c>
      <c r="L620" s="76" t="str">
        <f>IFERROR(LOOKUP($G620,'قائمة اسعار'!$A$2:$A$5,'قائمة اسعار'!$D$2:$D$5),"")</f>
        <v/>
      </c>
      <c r="M620" s="7" t="str">
        <f t="shared" si="32"/>
        <v/>
      </c>
      <c r="N620" s="77" t="str">
        <f t="shared" si="33"/>
        <v/>
      </c>
      <c r="O620" s="78"/>
      <c r="P620" s="79"/>
      <c r="Q620" s="77"/>
      <c r="R620" s="77" t="str">
        <f t="shared" si="34"/>
        <v/>
      </c>
      <c r="S620" s="80"/>
    </row>
    <row r="621" spans="1:19" ht="25.5" customHeight="1" x14ac:dyDescent="0.2">
      <c r="A621" s="3" t="str">
        <f>CONCATENATE(COUNTIF($E$156:E621,E621),E621)</f>
        <v>0</v>
      </c>
      <c r="D621" s="99"/>
      <c r="E621" s="100"/>
      <c r="F621" s="101"/>
      <c r="G621" s="102"/>
      <c r="H621" s="102"/>
      <c r="I621" s="102"/>
      <c r="J621" s="102" t="str">
        <f>IFERROR(LOOKUP($G621,'قائمة اسعار'!A$2:A$5,'قائمة اسعار'!B$2:B$5),"")</f>
        <v/>
      </c>
      <c r="K621" s="102" t="str">
        <f>IFERROR(LOOKUP($G621,'قائمة اسعار'!$A$2:$A$5,'قائمة اسعار'!$E$2:$E$5),"")</f>
        <v/>
      </c>
      <c r="L621" s="102" t="str">
        <f>IFERROR(LOOKUP($G621,'قائمة اسعار'!$A$2:$A$5,'قائمة اسعار'!$D$2:$D$5),"")</f>
        <v/>
      </c>
      <c r="M621" s="102" t="str">
        <f t="shared" si="32"/>
        <v/>
      </c>
      <c r="N621" s="103" t="str">
        <f t="shared" si="33"/>
        <v/>
      </c>
      <c r="O621" s="104"/>
      <c r="P621" s="105"/>
      <c r="Q621" s="103"/>
      <c r="R621" s="103" t="str">
        <f t="shared" si="34"/>
        <v/>
      </c>
      <c r="S621" s="106"/>
    </row>
    <row r="622" spans="1:19" ht="25.5" customHeight="1" x14ac:dyDescent="0.2">
      <c r="A622" s="3" t="str">
        <f>CONCATENATE(COUNTIF($E$156:E622,E622),E622)</f>
        <v>0</v>
      </c>
      <c r="D622" s="73"/>
      <c r="E622" s="74"/>
      <c r="F622" s="75"/>
      <c r="G622" s="7"/>
      <c r="H622" s="7"/>
      <c r="I622" s="7"/>
      <c r="J622" s="7" t="str">
        <f>IFERROR(LOOKUP($G622,'قائمة اسعار'!A$2:A$5,'قائمة اسعار'!B$2:B$5),"")</f>
        <v/>
      </c>
      <c r="K622" s="7" t="str">
        <f>IFERROR(LOOKUP($G622,'قائمة اسعار'!$A$2:$A$5,'قائمة اسعار'!$E$2:$E$5),"")</f>
        <v/>
      </c>
      <c r="L622" s="76" t="str">
        <f>IFERROR(LOOKUP($G622,'قائمة اسعار'!$A$2:$A$5,'قائمة اسعار'!$D$2:$D$5),"")</f>
        <v/>
      </c>
      <c r="M622" s="7" t="str">
        <f t="shared" si="32"/>
        <v/>
      </c>
      <c r="N622" s="77" t="str">
        <f t="shared" si="33"/>
        <v/>
      </c>
      <c r="O622" s="78"/>
      <c r="P622" s="79"/>
      <c r="Q622" s="77"/>
      <c r="R622" s="77" t="str">
        <f t="shared" si="34"/>
        <v/>
      </c>
      <c r="S622" s="80"/>
    </row>
    <row r="623" spans="1:19" ht="25.5" customHeight="1" x14ac:dyDescent="0.2">
      <c r="A623" s="3" t="str">
        <f>CONCATENATE(COUNTIF($E$156:E623,E623),E623)</f>
        <v>0</v>
      </c>
      <c r="D623" s="99"/>
      <c r="E623" s="100"/>
      <c r="F623" s="101"/>
      <c r="G623" s="102"/>
      <c r="H623" s="102"/>
      <c r="I623" s="102"/>
      <c r="J623" s="102" t="str">
        <f>IFERROR(LOOKUP($G623,'قائمة اسعار'!A$2:A$5,'قائمة اسعار'!B$2:B$5),"")</f>
        <v/>
      </c>
      <c r="K623" s="102" t="str">
        <f>IFERROR(LOOKUP($G623,'قائمة اسعار'!$A$2:$A$5,'قائمة اسعار'!$E$2:$E$5),"")</f>
        <v/>
      </c>
      <c r="L623" s="102" t="str">
        <f>IFERROR(LOOKUP($G623,'قائمة اسعار'!$A$2:$A$5,'قائمة اسعار'!$D$2:$D$5),"")</f>
        <v/>
      </c>
      <c r="M623" s="102" t="str">
        <f t="shared" si="32"/>
        <v/>
      </c>
      <c r="N623" s="103" t="str">
        <f t="shared" si="33"/>
        <v/>
      </c>
      <c r="O623" s="104"/>
      <c r="P623" s="105"/>
      <c r="Q623" s="103"/>
      <c r="R623" s="103" t="str">
        <f t="shared" si="34"/>
        <v/>
      </c>
      <c r="S623" s="106"/>
    </row>
    <row r="624" spans="1:19" ht="25.5" customHeight="1" x14ac:dyDescent="0.2">
      <c r="A624" s="3" t="str">
        <f>CONCATENATE(COUNTIF($E$156:E624,E624),E624)</f>
        <v>0</v>
      </c>
      <c r="D624" s="73"/>
      <c r="E624" s="74"/>
      <c r="F624" s="75"/>
      <c r="G624" s="7"/>
      <c r="H624" s="7"/>
      <c r="I624" s="7"/>
      <c r="J624" s="7" t="str">
        <f>IFERROR(LOOKUP($G624,'قائمة اسعار'!A$2:A$5,'قائمة اسعار'!B$2:B$5),"")</f>
        <v/>
      </c>
      <c r="K624" s="7" t="str">
        <f>IFERROR(LOOKUP($G624,'قائمة اسعار'!$A$2:$A$5,'قائمة اسعار'!$E$2:$E$5),"")</f>
        <v/>
      </c>
      <c r="L624" s="76" t="str">
        <f>IFERROR(LOOKUP($G624,'قائمة اسعار'!$A$2:$A$5,'قائمة اسعار'!$D$2:$D$5),"")</f>
        <v/>
      </c>
      <c r="M624" s="7" t="str">
        <f t="shared" si="32"/>
        <v/>
      </c>
      <c r="N624" s="77" t="str">
        <f t="shared" si="33"/>
        <v/>
      </c>
      <c r="O624" s="78"/>
      <c r="P624" s="79"/>
      <c r="Q624" s="77"/>
      <c r="R624" s="77" t="str">
        <f t="shared" si="34"/>
        <v/>
      </c>
      <c r="S624" s="80"/>
    </row>
    <row r="625" spans="1:19" ht="25.5" customHeight="1" x14ac:dyDescent="0.2">
      <c r="A625" s="3" t="str">
        <f>CONCATENATE(COUNTIF($E$156:E625,E625),E625)</f>
        <v>0</v>
      </c>
      <c r="D625" s="99"/>
      <c r="E625" s="100"/>
      <c r="F625" s="101"/>
      <c r="G625" s="102"/>
      <c r="H625" s="102"/>
      <c r="I625" s="102"/>
      <c r="J625" s="102" t="str">
        <f>IFERROR(LOOKUP($G625,'قائمة اسعار'!A$2:A$5,'قائمة اسعار'!B$2:B$5),"")</f>
        <v/>
      </c>
      <c r="K625" s="102" t="str">
        <f>IFERROR(LOOKUP($G625,'قائمة اسعار'!$A$2:$A$5,'قائمة اسعار'!$E$2:$E$5),"")</f>
        <v/>
      </c>
      <c r="L625" s="102" t="str">
        <f>IFERROR(LOOKUP($G625,'قائمة اسعار'!$A$2:$A$5,'قائمة اسعار'!$D$2:$D$5),"")</f>
        <v/>
      </c>
      <c r="M625" s="102" t="str">
        <f t="shared" si="32"/>
        <v/>
      </c>
      <c r="N625" s="103" t="str">
        <f t="shared" si="33"/>
        <v/>
      </c>
      <c r="O625" s="104"/>
      <c r="P625" s="105"/>
      <c r="Q625" s="103"/>
      <c r="R625" s="103" t="str">
        <f t="shared" si="34"/>
        <v/>
      </c>
      <c r="S625" s="106"/>
    </row>
    <row r="626" spans="1:19" ht="25.5" customHeight="1" x14ac:dyDescent="0.2">
      <c r="A626" s="3" t="str">
        <f>CONCATENATE(COUNTIF($E$156:E626,E626),E626)</f>
        <v>0</v>
      </c>
      <c r="D626" s="73"/>
      <c r="E626" s="74"/>
      <c r="F626" s="75"/>
      <c r="G626" s="7"/>
      <c r="H626" s="7"/>
      <c r="I626" s="7"/>
      <c r="J626" s="7" t="str">
        <f>IFERROR(LOOKUP($G626,'قائمة اسعار'!A$2:A$5,'قائمة اسعار'!B$2:B$5),"")</f>
        <v/>
      </c>
      <c r="K626" s="7" t="str">
        <f>IFERROR(LOOKUP($G626,'قائمة اسعار'!$A$2:$A$5,'قائمة اسعار'!$E$2:$E$5),"")</f>
        <v/>
      </c>
      <c r="L626" s="76" t="str">
        <f>IFERROR(LOOKUP($G626,'قائمة اسعار'!$A$2:$A$5,'قائمة اسعار'!$D$2:$D$5),"")</f>
        <v/>
      </c>
      <c r="M626" s="7" t="str">
        <f t="shared" si="32"/>
        <v/>
      </c>
      <c r="N626" s="77" t="str">
        <f t="shared" si="33"/>
        <v/>
      </c>
      <c r="O626" s="78"/>
      <c r="P626" s="79"/>
      <c r="Q626" s="77"/>
      <c r="R626" s="77" t="str">
        <f t="shared" si="34"/>
        <v/>
      </c>
      <c r="S626" s="80"/>
    </row>
    <row r="627" spans="1:19" ht="25.5" customHeight="1" x14ac:dyDescent="0.2">
      <c r="A627" s="3" t="str">
        <f>CONCATENATE(COUNTIF($E$156:E627,E627),E627)</f>
        <v>0</v>
      </c>
      <c r="D627" s="99"/>
      <c r="E627" s="100"/>
      <c r="F627" s="101"/>
      <c r="G627" s="102"/>
      <c r="H627" s="102"/>
      <c r="I627" s="102"/>
      <c r="J627" s="102" t="str">
        <f>IFERROR(LOOKUP($G627,'قائمة اسعار'!A$2:A$5,'قائمة اسعار'!B$2:B$5),"")</f>
        <v/>
      </c>
      <c r="K627" s="102" t="str">
        <f>IFERROR(LOOKUP($G627,'قائمة اسعار'!$A$2:$A$5,'قائمة اسعار'!$E$2:$E$5),"")</f>
        <v/>
      </c>
      <c r="L627" s="102" t="str">
        <f>IFERROR(LOOKUP($G627,'قائمة اسعار'!$A$2:$A$5,'قائمة اسعار'!$D$2:$D$5),"")</f>
        <v/>
      </c>
      <c r="M627" s="102" t="str">
        <f t="shared" si="32"/>
        <v/>
      </c>
      <c r="N627" s="103" t="str">
        <f t="shared" si="33"/>
        <v/>
      </c>
      <c r="O627" s="104"/>
      <c r="P627" s="105"/>
      <c r="Q627" s="103"/>
      <c r="R627" s="103" t="str">
        <f t="shared" si="34"/>
        <v/>
      </c>
      <c r="S627" s="106"/>
    </row>
    <row r="628" spans="1:19" ht="25.5" customHeight="1" x14ac:dyDescent="0.2">
      <c r="A628" s="3" t="str">
        <f>CONCATENATE(COUNTIF($E$156:E628,E628),E628)</f>
        <v>0</v>
      </c>
      <c r="D628" s="73"/>
      <c r="E628" s="74"/>
      <c r="F628" s="75"/>
      <c r="G628" s="7"/>
      <c r="H628" s="7"/>
      <c r="I628" s="7"/>
      <c r="J628" s="7" t="str">
        <f>IFERROR(LOOKUP($G628,'قائمة اسعار'!A$2:A$5,'قائمة اسعار'!B$2:B$5),"")</f>
        <v/>
      </c>
      <c r="K628" s="7" t="str">
        <f>IFERROR(LOOKUP($G628,'قائمة اسعار'!$A$2:$A$5,'قائمة اسعار'!$E$2:$E$5),"")</f>
        <v/>
      </c>
      <c r="L628" s="76" t="str">
        <f>IFERROR(LOOKUP($G628,'قائمة اسعار'!$A$2:$A$5,'قائمة اسعار'!$D$2:$D$5),"")</f>
        <v/>
      </c>
      <c r="M628" s="7" t="str">
        <f t="shared" si="32"/>
        <v/>
      </c>
      <c r="N628" s="77" t="str">
        <f t="shared" si="33"/>
        <v/>
      </c>
      <c r="O628" s="78"/>
      <c r="P628" s="79"/>
      <c r="Q628" s="77"/>
      <c r="R628" s="77" t="str">
        <f t="shared" si="34"/>
        <v/>
      </c>
      <c r="S628" s="80"/>
    </row>
    <row r="629" spans="1:19" ht="25.5" customHeight="1" x14ac:dyDescent="0.2">
      <c r="A629" s="3" t="str">
        <f>CONCATENATE(COUNTIF($E$156:E629,E629),E629)</f>
        <v>0</v>
      </c>
      <c r="D629" s="99"/>
      <c r="E629" s="100"/>
      <c r="F629" s="101"/>
      <c r="G629" s="102"/>
      <c r="H629" s="102"/>
      <c r="I629" s="102"/>
      <c r="J629" s="102" t="str">
        <f>IFERROR(LOOKUP($G629,'قائمة اسعار'!A$2:A$5,'قائمة اسعار'!B$2:B$5),"")</f>
        <v/>
      </c>
      <c r="K629" s="102" t="str">
        <f>IFERROR(LOOKUP($G629,'قائمة اسعار'!$A$2:$A$5,'قائمة اسعار'!$E$2:$E$5),"")</f>
        <v/>
      </c>
      <c r="L629" s="102" t="str">
        <f>IFERROR(LOOKUP($G629,'قائمة اسعار'!$A$2:$A$5,'قائمة اسعار'!$D$2:$D$5),"")</f>
        <v/>
      </c>
      <c r="M629" s="102" t="str">
        <f t="shared" si="32"/>
        <v/>
      </c>
      <c r="N629" s="103" t="str">
        <f t="shared" si="33"/>
        <v/>
      </c>
      <c r="O629" s="104"/>
      <c r="P629" s="105"/>
      <c r="Q629" s="103"/>
      <c r="R629" s="103" t="str">
        <f t="shared" si="34"/>
        <v/>
      </c>
      <c r="S629" s="106"/>
    </row>
    <row r="630" spans="1:19" ht="25.5" customHeight="1" x14ac:dyDescent="0.2">
      <c r="A630" s="3" t="str">
        <f>CONCATENATE(COUNTIF($E$156:E630,E630),E630)</f>
        <v>0</v>
      </c>
      <c r="D630" s="73"/>
      <c r="E630" s="74"/>
      <c r="F630" s="75"/>
      <c r="G630" s="7"/>
      <c r="H630" s="7"/>
      <c r="I630" s="7"/>
      <c r="J630" s="7" t="str">
        <f>IFERROR(LOOKUP($G630,'قائمة اسعار'!A$2:A$5,'قائمة اسعار'!B$2:B$5),"")</f>
        <v/>
      </c>
      <c r="K630" s="7" t="str">
        <f>IFERROR(LOOKUP($G630,'قائمة اسعار'!$A$2:$A$5,'قائمة اسعار'!$E$2:$E$5),"")</f>
        <v/>
      </c>
      <c r="L630" s="76" t="str">
        <f>IFERROR(LOOKUP($G630,'قائمة اسعار'!$A$2:$A$5,'قائمة اسعار'!$D$2:$D$5),"")</f>
        <v/>
      </c>
      <c r="M630" s="7" t="str">
        <f t="shared" si="32"/>
        <v/>
      </c>
      <c r="N630" s="77" t="str">
        <f t="shared" si="33"/>
        <v/>
      </c>
      <c r="O630" s="78"/>
      <c r="P630" s="79"/>
      <c r="Q630" s="77"/>
      <c r="R630" s="77" t="str">
        <f t="shared" si="34"/>
        <v/>
      </c>
      <c r="S630" s="80"/>
    </row>
    <row r="631" spans="1:19" ht="25.5" customHeight="1" x14ac:dyDescent="0.2">
      <c r="A631" s="3" t="str">
        <f>CONCATENATE(COUNTIF($E$156:E631,E631),E631)</f>
        <v>0</v>
      </c>
      <c r="D631" s="99"/>
      <c r="E631" s="100"/>
      <c r="F631" s="101"/>
      <c r="G631" s="102"/>
      <c r="H631" s="102"/>
      <c r="I631" s="102"/>
      <c r="J631" s="102" t="str">
        <f>IFERROR(LOOKUP($G631,'قائمة اسعار'!A$2:A$5,'قائمة اسعار'!B$2:B$5),"")</f>
        <v/>
      </c>
      <c r="K631" s="102" t="str">
        <f>IFERROR(LOOKUP($G631,'قائمة اسعار'!$A$2:$A$5,'قائمة اسعار'!$E$2:$E$5),"")</f>
        <v/>
      </c>
      <c r="L631" s="102" t="str">
        <f>IFERROR(LOOKUP($G631,'قائمة اسعار'!$A$2:$A$5,'قائمة اسعار'!$D$2:$D$5),"")</f>
        <v/>
      </c>
      <c r="M631" s="102" t="str">
        <f t="shared" si="32"/>
        <v/>
      </c>
      <c r="N631" s="103" t="str">
        <f t="shared" si="33"/>
        <v/>
      </c>
      <c r="O631" s="104"/>
      <c r="P631" s="105"/>
      <c r="Q631" s="103"/>
      <c r="R631" s="103" t="str">
        <f t="shared" si="34"/>
        <v/>
      </c>
      <c r="S631" s="106"/>
    </row>
    <row r="632" spans="1:19" ht="25.5" customHeight="1" x14ac:dyDescent="0.2">
      <c r="A632" s="3" t="str">
        <f>CONCATENATE(COUNTIF($E$156:E632,E632),E632)</f>
        <v>0</v>
      </c>
      <c r="D632" s="73"/>
      <c r="E632" s="74"/>
      <c r="F632" s="75"/>
      <c r="G632" s="7"/>
      <c r="H632" s="7"/>
      <c r="I632" s="7"/>
      <c r="J632" s="7" t="str">
        <f>IFERROR(LOOKUP($G632,'قائمة اسعار'!A$2:A$5,'قائمة اسعار'!B$2:B$5),"")</f>
        <v/>
      </c>
      <c r="K632" s="7" t="str">
        <f>IFERROR(LOOKUP($G632,'قائمة اسعار'!$A$2:$A$5,'قائمة اسعار'!$E$2:$E$5),"")</f>
        <v/>
      </c>
      <c r="L632" s="76" t="str">
        <f>IFERROR(LOOKUP($G632,'قائمة اسعار'!$A$2:$A$5,'قائمة اسعار'!$D$2:$D$5),"")</f>
        <v/>
      </c>
      <c r="M632" s="7" t="str">
        <f t="shared" si="32"/>
        <v/>
      </c>
      <c r="N632" s="77" t="str">
        <f t="shared" si="33"/>
        <v/>
      </c>
      <c r="O632" s="78"/>
      <c r="P632" s="79"/>
      <c r="Q632" s="77"/>
      <c r="R632" s="77" t="str">
        <f t="shared" si="34"/>
        <v/>
      </c>
      <c r="S632" s="80"/>
    </row>
    <row r="633" spans="1:19" ht="25.5" customHeight="1" x14ac:dyDescent="0.2">
      <c r="A633" s="3" t="str">
        <f>CONCATENATE(COUNTIF($E$156:E633,E633),E633)</f>
        <v>0</v>
      </c>
      <c r="D633" s="99"/>
      <c r="E633" s="100"/>
      <c r="F633" s="101"/>
      <c r="G633" s="102"/>
      <c r="H633" s="102"/>
      <c r="I633" s="102"/>
      <c r="J633" s="102" t="str">
        <f>IFERROR(LOOKUP($G633,'قائمة اسعار'!A$2:A$5,'قائمة اسعار'!B$2:B$5),"")</f>
        <v/>
      </c>
      <c r="K633" s="102" t="str">
        <f>IFERROR(LOOKUP($G633,'قائمة اسعار'!$A$2:$A$5,'قائمة اسعار'!$E$2:$E$5),"")</f>
        <v/>
      </c>
      <c r="L633" s="102" t="str">
        <f>IFERROR(LOOKUP($G633,'قائمة اسعار'!$A$2:$A$5,'قائمة اسعار'!$D$2:$D$5),"")</f>
        <v/>
      </c>
      <c r="M633" s="102" t="str">
        <f t="shared" si="32"/>
        <v/>
      </c>
      <c r="N633" s="103" t="str">
        <f t="shared" si="33"/>
        <v/>
      </c>
      <c r="O633" s="104"/>
      <c r="P633" s="105"/>
      <c r="Q633" s="103"/>
      <c r="R633" s="103" t="str">
        <f t="shared" si="34"/>
        <v/>
      </c>
      <c r="S633" s="106"/>
    </row>
    <row r="634" spans="1:19" ht="25.5" customHeight="1" x14ac:dyDescent="0.2">
      <c r="A634" s="3" t="str">
        <f>CONCATENATE(COUNTIF($E$156:E634,E634),E634)</f>
        <v>0</v>
      </c>
      <c r="D634" s="73"/>
      <c r="E634" s="74"/>
      <c r="F634" s="75"/>
      <c r="G634" s="7"/>
      <c r="H634" s="7"/>
      <c r="I634" s="7"/>
      <c r="J634" s="7" t="str">
        <f>IFERROR(LOOKUP($G634,'قائمة اسعار'!A$2:A$5,'قائمة اسعار'!B$2:B$5),"")</f>
        <v/>
      </c>
      <c r="K634" s="7" t="str">
        <f>IFERROR(LOOKUP($G634,'قائمة اسعار'!$A$2:$A$5,'قائمة اسعار'!$E$2:$E$5),"")</f>
        <v/>
      </c>
      <c r="L634" s="76" t="str">
        <f>IFERROR(LOOKUP($G634,'قائمة اسعار'!$A$2:$A$5,'قائمة اسعار'!$D$2:$D$5),"")</f>
        <v/>
      </c>
      <c r="M634" s="7" t="str">
        <f t="shared" si="32"/>
        <v/>
      </c>
      <c r="N634" s="77" t="str">
        <f t="shared" si="33"/>
        <v/>
      </c>
      <c r="O634" s="78"/>
      <c r="P634" s="79"/>
      <c r="Q634" s="77"/>
      <c r="R634" s="77" t="str">
        <f t="shared" si="34"/>
        <v/>
      </c>
      <c r="S634" s="80"/>
    </row>
    <row r="635" spans="1:19" ht="25.5" customHeight="1" x14ac:dyDescent="0.2">
      <c r="A635" s="3" t="str">
        <f>CONCATENATE(COUNTIF($E$156:E635,E635),E635)</f>
        <v>0</v>
      </c>
      <c r="D635" s="99"/>
      <c r="E635" s="100"/>
      <c r="F635" s="101"/>
      <c r="G635" s="102"/>
      <c r="H635" s="102"/>
      <c r="I635" s="102"/>
      <c r="J635" s="102" t="str">
        <f>IFERROR(LOOKUP($G635,'قائمة اسعار'!A$2:A$5,'قائمة اسعار'!B$2:B$5),"")</f>
        <v/>
      </c>
      <c r="K635" s="102" t="str">
        <f>IFERROR(LOOKUP($G635,'قائمة اسعار'!$A$2:$A$5,'قائمة اسعار'!$E$2:$E$5),"")</f>
        <v/>
      </c>
      <c r="L635" s="102" t="str">
        <f>IFERROR(LOOKUP($G635,'قائمة اسعار'!$A$2:$A$5,'قائمة اسعار'!$D$2:$D$5),"")</f>
        <v/>
      </c>
      <c r="M635" s="102" t="str">
        <f t="shared" si="32"/>
        <v/>
      </c>
      <c r="N635" s="103" t="str">
        <f t="shared" si="33"/>
        <v/>
      </c>
      <c r="O635" s="104"/>
      <c r="P635" s="105"/>
      <c r="Q635" s="103"/>
      <c r="R635" s="103" t="str">
        <f t="shared" si="34"/>
        <v/>
      </c>
      <c r="S635" s="106"/>
    </row>
    <row r="636" spans="1:19" ht="25.5" customHeight="1" x14ac:dyDescent="0.2">
      <c r="A636" s="3" t="str">
        <f>CONCATENATE(COUNTIF($E$156:E636,E636),E636)</f>
        <v>0</v>
      </c>
      <c r="D636" s="73"/>
      <c r="E636" s="74"/>
      <c r="F636" s="75"/>
      <c r="G636" s="7"/>
      <c r="H636" s="7"/>
      <c r="I636" s="7"/>
      <c r="J636" s="7" t="str">
        <f>IFERROR(LOOKUP($G636,'قائمة اسعار'!A$2:A$5,'قائمة اسعار'!B$2:B$5),"")</f>
        <v/>
      </c>
      <c r="K636" s="7" t="str">
        <f>IFERROR(LOOKUP($G636,'قائمة اسعار'!$A$2:$A$5,'قائمة اسعار'!$E$2:$E$5),"")</f>
        <v/>
      </c>
      <c r="L636" s="76" t="str">
        <f>IFERROR(LOOKUP($G636,'قائمة اسعار'!$A$2:$A$5,'قائمة اسعار'!$D$2:$D$5),"")</f>
        <v/>
      </c>
      <c r="M636" s="7" t="str">
        <f t="shared" si="32"/>
        <v/>
      </c>
      <c r="N636" s="77" t="str">
        <f t="shared" si="33"/>
        <v/>
      </c>
      <c r="O636" s="78"/>
      <c r="P636" s="79"/>
      <c r="Q636" s="77"/>
      <c r="R636" s="77" t="str">
        <f t="shared" si="34"/>
        <v/>
      </c>
      <c r="S636" s="80"/>
    </row>
    <row r="637" spans="1:19" ht="25.5" customHeight="1" x14ac:dyDescent="0.2">
      <c r="A637" s="3" t="str">
        <f>CONCATENATE(COUNTIF($E$156:E637,E637),E637)</f>
        <v>0</v>
      </c>
      <c r="D637" s="99"/>
      <c r="E637" s="100"/>
      <c r="F637" s="101"/>
      <c r="G637" s="102"/>
      <c r="H637" s="102"/>
      <c r="I637" s="102"/>
      <c r="J637" s="102" t="str">
        <f>IFERROR(LOOKUP($G637,'قائمة اسعار'!A$2:A$5,'قائمة اسعار'!B$2:B$5),"")</f>
        <v/>
      </c>
      <c r="K637" s="102" t="str">
        <f>IFERROR(LOOKUP($G637,'قائمة اسعار'!$A$2:$A$5,'قائمة اسعار'!$E$2:$E$5),"")</f>
        <v/>
      </c>
      <c r="L637" s="102" t="str">
        <f>IFERROR(LOOKUP($G637,'قائمة اسعار'!$A$2:$A$5,'قائمة اسعار'!$D$2:$D$5),"")</f>
        <v/>
      </c>
      <c r="M637" s="102" t="str">
        <f t="shared" si="32"/>
        <v/>
      </c>
      <c r="N637" s="103" t="str">
        <f t="shared" si="33"/>
        <v/>
      </c>
      <c r="O637" s="104"/>
      <c r="P637" s="105"/>
      <c r="Q637" s="103"/>
      <c r="R637" s="103" t="str">
        <f t="shared" si="34"/>
        <v/>
      </c>
      <c r="S637" s="106"/>
    </row>
    <row r="638" spans="1:19" ht="25.5" customHeight="1" x14ac:dyDescent="0.2">
      <c r="A638" s="3" t="str">
        <f>CONCATENATE(COUNTIF($E$156:E638,E638),E638)</f>
        <v>0</v>
      </c>
      <c r="D638" s="73"/>
      <c r="E638" s="74"/>
      <c r="F638" s="75"/>
      <c r="G638" s="7"/>
      <c r="H638" s="7"/>
      <c r="I638" s="7"/>
      <c r="J638" s="7" t="str">
        <f>IFERROR(LOOKUP($G638,'قائمة اسعار'!A$2:A$5,'قائمة اسعار'!B$2:B$5),"")</f>
        <v/>
      </c>
      <c r="K638" s="7" t="str">
        <f>IFERROR(LOOKUP($G638,'قائمة اسعار'!$A$2:$A$5,'قائمة اسعار'!$E$2:$E$5),"")</f>
        <v/>
      </c>
      <c r="L638" s="76" t="str">
        <f>IFERROR(LOOKUP($G638,'قائمة اسعار'!$A$2:$A$5,'قائمة اسعار'!$D$2:$D$5),"")</f>
        <v/>
      </c>
      <c r="M638" s="7" t="str">
        <f t="shared" si="32"/>
        <v/>
      </c>
      <c r="N638" s="77" t="str">
        <f t="shared" si="33"/>
        <v/>
      </c>
      <c r="O638" s="78"/>
      <c r="P638" s="79"/>
      <c r="Q638" s="77"/>
      <c r="R638" s="77" t="str">
        <f t="shared" si="34"/>
        <v/>
      </c>
      <c r="S638" s="80"/>
    </row>
    <row r="639" spans="1:19" ht="25.5" customHeight="1" x14ac:dyDescent="0.2">
      <c r="A639" s="3" t="str">
        <f>CONCATENATE(COUNTIF($E$156:E639,E639),E639)</f>
        <v>0</v>
      </c>
      <c r="D639" s="99"/>
      <c r="E639" s="100"/>
      <c r="F639" s="101"/>
      <c r="G639" s="102"/>
      <c r="H639" s="102"/>
      <c r="I639" s="102"/>
      <c r="J639" s="102" t="str">
        <f>IFERROR(LOOKUP($G639,'قائمة اسعار'!A$2:A$5,'قائمة اسعار'!B$2:B$5),"")</f>
        <v/>
      </c>
      <c r="K639" s="102" t="str">
        <f>IFERROR(LOOKUP($G639,'قائمة اسعار'!$A$2:$A$5,'قائمة اسعار'!$E$2:$E$5),"")</f>
        <v/>
      </c>
      <c r="L639" s="102" t="str">
        <f>IFERROR(LOOKUP($G639,'قائمة اسعار'!$A$2:$A$5,'قائمة اسعار'!$D$2:$D$5),"")</f>
        <v/>
      </c>
      <c r="M639" s="102" t="str">
        <f t="shared" si="32"/>
        <v/>
      </c>
      <c r="N639" s="103" t="str">
        <f t="shared" si="33"/>
        <v/>
      </c>
      <c r="O639" s="104"/>
      <c r="P639" s="105"/>
      <c r="Q639" s="103"/>
      <c r="R639" s="103" t="str">
        <f t="shared" si="34"/>
        <v/>
      </c>
      <c r="S639" s="106"/>
    </row>
    <row r="640" spans="1:19" ht="25.5" customHeight="1" x14ac:dyDescent="0.2">
      <c r="A640" s="3" t="str">
        <f>CONCATENATE(COUNTIF($E$156:E640,E640),E640)</f>
        <v>0</v>
      </c>
      <c r="D640" s="73"/>
      <c r="E640" s="74"/>
      <c r="F640" s="75"/>
      <c r="G640" s="7"/>
      <c r="H640" s="7"/>
      <c r="I640" s="7"/>
      <c r="J640" s="7" t="str">
        <f>IFERROR(LOOKUP($G640,'قائمة اسعار'!A$2:A$5,'قائمة اسعار'!B$2:B$5),"")</f>
        <v/>
      </c>
      <c r="K640" s="7" t="str">
        <f>IFERROR(LOOKUP($G640,'قائمة اسعار'!$A$2:$A$5,'قائمة اسعار'!$E$2:$E$5),"")</f>
        <v/>
      </c>
      <c r="L640" s="76" t="str">
        <f>IFERROR(LOOKUP($G640,'قائمة اسعار'!$A$2:$A$5,'قائمة اسعار'!$D$2:$D$5),"")</f>
        <v/>
      </c>
      <c r="M640" s="7" t="str">
        <f t="shared" si="32"/>
        <v/>
      </c>
      <c r="N640" s="77" t="str">
        <f t="shared" si="33"/>
        <v/>
      </c>
      <c r="O640" s="78"/>
      <c r="P640" s="79"/>
      <c r="Q640" s="77"/>
      <c r="R640" s="77" t="str">
        <f t="shared" si="34"/>
        <v/>
      </c>
      <c r="S640" s="80"/>
    </row>
    <row r="641" spans="1:19" ht="25.5" customHeight="1" x14ac:dyDescent="0.2">
      <c r="A641" s="3" t="str">
        <f>CONCATENATE(COUNTIF($E$156:E641,E641),E641)</f>
        <v>0</v>
      </c>
      <c r="D641" s="99"/>
      <c r="E641" s="100"/>
      <c r="F641" s="101"/>
      <c r="G641" s="102"/>
      <c r="H641" s="102"/>
      <c r="I641" s="102"/>
      <c r="J641" s="102" t="str">
        <f>IFERROR(LOOKUP($G641,'قائمة اسعار'!A$2:A$5,'قائمة اسعار'!B$2:B$5),"")</f>
        <v/>
      </c>
      <c r="K641" s="102" t="str">
        <f>IFERROR(LOOKUP($G641,'قائمة اسعار'!$A$2:$A$5,'قائمة اسعار'!$E$2:$E$5),"")</f>
        <v/>
      </c>
      <c r="L641" s="102" t="str">
        <f>IFERROR(LOOKUP($G641,'قائمة اسعار'!$A$2:$A$5,'قائمة اسعار'!$D$2:$D$5),"")</f>
        <v/>
      </c>
      <c r="M641" s="102" t="str">
        <f t="shared" si="32"/>
        <v/>
      </c>
      <c r="N641" s="103" t="str">
        <f t="shared" si="33"/>
        <v/>
      </c>
      <c r="O641" s="104"/>
      <c r="P641" s="105"/>
      <c r="Q641" s="103"/>
      <c r="R641" s="103" t="str">
        <f t="shared" si="34"/>
        <v/>
      </c>
      <c r="S641" s="106"/>
    </row>
    <row r="642" spans="1:19" ht="25.5" customHeight="1" x14ac:dyDescent="0.2">
      <c r="A642" s="3" t="str">
        <f>CONCATENATE(COUNTIF($E$156:E642,E642),E642)</f>
        <v>0</v>
      </c>
      <c r="D642" s="73"/>
      <c r="E642" s="74"/>
      <c r="F642" s="75"/>
      <c r="G642" s="7"/>
      <c r="H642" s="7"/>
      <c r="I642" s="7"/>
      <c r="J642" s="7" t="str">
        <f>IFERROR(LOOKUP($G642,'قائمة اسعار'!A$2:A$5,'قائمة اسعار'!B$2:B$5),"")</f>
        <v/>
      </c>
      <c r="K642" s="7" t="str">
        <f>IFERROR(LOOKUP($G642,'قائمة اسعار'!$A$2:$A$5,'قائمة اسعار'!$E$2:$E$5),"")</f>
        <v/>
      </c>
      <c r="L642" s="76" t="str">
        <f>IFERROR(LOOKUP($G642,'قائمة اسعار'!$A$2:$A$5,'قائمة اسعار'!$D$2:$D$5),"")</f>
        <v/>
      </c>
      <c r="M642" s="7" t="str">
        <f t="shared" si="32"/>
        <v/>
      </c>
      <c r="N642" s="77" t="str">
        <f t="shared" si="33"/>
        <v/>
      </c>
      <c r="O642" s="78"/>
      <c r="P642" s="79"/>
      <c r="Q642" s="77"/>
      <c r="R642" s="77" t="str">
        <f t="shared" si="34"/>
        <v/>
      </c>
      <c r="S642" s="80"/>
    </row>
    <row r="643" spans="1:19" ht="25.5" customHeight="1" x14ac:dyDescent="0.2">
      <c r="A643" s="3" t="str">
        <f>CONCATENATE(COUNTIF($E$156:E643,E643),E643)</f>
        <v>0</v>
      </c>
      <c r="D643" s="99"/>
      <c r="E643" s="100"/>
      <c r="F643" s="101"/>
      <c r="G643" s="102"/>
      <c r="H643" s="102"/>
      <c r="I643" s="102"/>
      <c r="J643" s="102" t="str">
        <f>IFERROR(LOOKUP($G643,'قائمة اسعار'!A$2:A$5,'قائمة اسعار'!B$2:B$5),"")</f>
        <v/>
      </c>
      <c r="K643" s="102" t="str">
        <f>IFERROR(LOOKUP($G643,'قائمة اسعار'!$A$2:$A$5,'قائمة اسعار'!$E$2:$E$5),"")</f>
        <v/>
      </c>
      <c r="L643" s="102" t="str">
        <f>IFERROR(LOOKUP($G643,'قائمة اسعار'!$A$2:$A$5,'قائمة اسعار'!$D$2:$D$5),"")</f>
        <v/>
      </c>
      <c r="M643" s="102" t="str">
        <f t="shared" si="32"/>
        <v/>
      </c>
      <c r="N643" s="103" t="str">
        <f t="shared" si="33"/>
        <v/>
      </c>
      <c r="O643" s="104"/>
      <c r="P643" s="105"/>
      <c r="Q643" s="103"/>
      <c r="R643" s="103" t="str">
        <f t="shared" si="34"/>
        <v/>
      </c>
      <c r="S643" s="106"/>
    </row>
    <row r="644" spans="1:19" ht="25.5" customHeight="1" x14ac:dyDescent="0.2">
      <c r="A644" s="3" t="str">
        <f>CONCATENATE(COUNTIF($E$156:E644,E644),E644)</f>
        <v>0</v>
      </c>
      <c r="D644" s="73"/>
      <c r="E644" s="74"/>
      <c r="F644" s="75"/>
      <c r="G644" s="7"/>
      <c r="H644" s="7"/>
      <c r="I644" s="7"/>
      <c r="J644" s="7" t="str">
        <f>IFERROR(LOOKUP($G644,'قائمة اسعار'!A$2:A$5,'قائمة اسعار'!B$2:B$5),"")</f>
        <v/>
      </c>
      <c r="K644" s="7" t="str">
        <f>IFERROR(LOOKUP($G644,'قائمة اسعار'!$A$2:$A$5,'قائمة اسعار'!$E$2:$E$5),"")</f>
        <v/>
      </c>
      <c r="L644" s="76" t="str">
        <f>IFERROR(LOOKUP($G644,'قائمة اسعار'!$A$2:$A$5,'قائمة اسعار'!$D$2:$D$5),"")</f>
        <v/>
      </c>
      <c r="M644" s="7" t="str">
        <f t="shared" ref="M644:M707" si="35">IFERROR($H644*$L644,"")</f>
        <v/>
      </c>
      <c r="N644" s="77" t="str">
        <f t="shared" ref="N644:N707" si="36">IFERROR(($M644-15%*$M644)-5%*($M644-15%*$M644),"")</f>
        <v/>
      </c>
      <c r="O644" s="78"/>
      <c r="P644" s="79"/>
      <c r="Q644" s="77"/>
      <c r="R644" s="77" t="str">
        <f t="shared" ref="R644:R707" si="37">IFERROR($N644-$P644-$Q644,"")</f>
        <v/>
      </c>
      <c r="S644" s="80"/>
    </row>
    <row r="645" spans="1:19" ht="25.5" customHeight="1" x14ac:dyDescent="0.2">
      <c r="A645" s="3" t="str">
        <f>CONCATENATE(COUNTIF($E$156:E645,E645),E645)</f>
        <v>0</v>
      </c>
      <c r="D645" s="99"/>
      <c r="E645" s="100"/>
      <c r="F645" s="101"/>
      <c r="G645" s="102"/>
      <c r="H645" s="102"/>
      <c r="I645" s="102"/>
      <c r="J645" s="102" t="str">
        <f>IFERROR(LOOKUP($G645,'قائمة اسعار'!A$2:A$5,'قائمة اسعار'!B$2:B$5),"")</f>
        <v/>
      </c>
      <c r="K645" s="102" t="str">
        <f>IFERROR(LOOKUP($G645,'قائمة اسعار'!$A$2:$A$5,'قائمة اسعار'!$E$2:$E$5),"")</f>
        <v/>
      </c>
      <c r="L645" s="102" t="str">
        <f>IFERROR(LOOKUP($G645,'قائمة اسعار'!$A$2:$A$5,'قائمة اسعار'!$D$2:$D$5),"")</f>
        <v/>
      </c>
      <c r="M645" s="102" t="str">
        <f t="shared" si="35"/>
        <v/>
      </c>
      <c r="N645" s="103" t="str">
        <f t="shared" si="36"/>
        <v/>
      </c>
      <c r="O645" s="104"/>
      <c r="P645" s="105"/>
      <c r="Q645" s="103"/>
      <c r="R645" s="103" t="str">
        <f t="shared" si="37"/>
        <v/>
      </c>
      <c r="S645" s="106"/>
    </row>
    <row r="646" spans="1:19" ht="25.5" customHeight="1" x14ac:dyDescent="0.2">
      <c r="A646" s="3" t="str">
        <f>CONCATENATE(COUNTIF($E$156:E646,E646),E646)</f>
        <v>0</v>
      </c>
      <c r="D646" s="73"/>
      <c r="E646" s="74"/>
      <c r="F646" s="75"/>
      <c r="G646" s="7"/>
      <c r="H646" s="7"/>
      <c r="I646" s="7"/>
      <c r="J646" s="7" t="str">
        <f>IFERROR(LOOKUP($G646,'قائمة اسعار'!A$2:A$5,'قائمة اسعار'!B$2:B$5),"")</f>
        <v/>
      </c>
      <c r="K646" s="7" t="str">
        <f>IFERROR(LOOKUP($G646,'قائمة اسعار'!$A$2:$A$5,'قائمة اسعار'!$E$2:$E$5),"")</f>
        <v/>
      </c>
      <c r="L646" s="76" t="str">
        <f>IFERROR(LOOKUP($G646,'قائمة اسعار'!$A$2:$A$5,'قائمة اسعار'!$D$2:$D$5),"")</f>
        <v/>
      </c>
      <c r="M646" s="7" t="str">
        <f t="shared" si="35"/>
        <v/>
      </c>
      <c r="N646" s="77" t="str">
        <f t="shared" si="36"/>
        <v/>
      </c>
      <c r="O646" s="78"/>
      <c r="P646" s="79"/>
      <c r="Q646" s="77"/>
      <c r="R646" s="77" t="str">
        <f t="shared" si="37"/>
        <v/>
      </c>
      <c r="S646" s="80"/>
    </row>
    <row r="647" spans="1:19" ht="25.5" customHeight="1" x14ac:dyDescent="0.2">
      <c r="A647" s="3" t="str">
        <f>CONCATENATE(COUNTIF($E$156:E647,E647),E647)</f>
        <v>0</v>
      </c>
      <c r="D647" s="99"/>
      <c r="E647" s="100"/>
      <c r="F647" s="101"/>
      <c r="G647" s="102"/>
      <c r="H647" s="102"/>
      <c r="I647" s="102"/>
      <c r="J647" s="102" t="str">
        <f>IFERROR(LOOKUP($G647,'قائمة اسعار'!A$2:A$5,'قائمة اسعار'!B$2:B$5),"")</f>
        <v/>
      </c>
      <c r="K647" s="102" t="str">
        <f>IFERROR(LOOKUP($G647,'قائمة اسعار'!$A$2:$A$5,'قائمة اسعار'!$E$2:$E$5),"")</f>
        <v/>
      </c>
      <c r="L647" s="102" t="str">
        <f>IFERROR(LOOKUP($G647,'قائمة اسعار'!$A$2:$A$5,'قائمة اسعار'!$D$2:$D$5),"")</f>
        <v/>
      </c>
      <c r="M647" s="102" t="str">
        <f t="shared" si="35"/>
        <v/>
      </c>
      <c r="N647" s="103" t="str">
        <f t="shared" si="36"/>
        <v/>
      </c>
      <c r="O647" s="104"/>
      <c r="P647" s="105"/>
      <c r="Q647" s="103"/>
      <c r="R647" s="103" t="str">
        <f t="shared" si="37"/>
        <v/>
      </c>
      <c r="S647" s="106"/>
    </row>
    <row r="648" spans="1:19" ht="25.5" customHeight="1" x14ac:dyDescent="0.2">
      <c r="A648" s="3" t="str">
        <f>CONCATENATE(COUNTIF($E$156:E648,E648),E648)</f>
        <v>0</v>
      </c>
      <c r="D648" s="73"/>
      <c r="E648" s="74"/>
      <c r="F648" s="75"/>
      <c r="G648" s="7"/>
      <c r="H648" s="7"/>
      <c r="I648" s="7"/>
      <c r="J648" s="7" t="str">
        <f>IFERROR(LOOKUP($G648,'قائمة اسعار'!A$2:A$5,'قائمة اسعار'!B$2:B$5),"")</f>
        <v/>
      </c>
      <c r="K648" s="7" t="str">
        <f>IFERROR(LOOKUP($G648,'قائمة اسعار'!$A$2:$A$5,'قائمة اسعار'!$E$2:$E$5),"")</f>
        <v/>
      </c>
      <c r="L648" s="76" t="str">
        <f>IFERROR(LOOKUP($G648,'قائمة اسعار'!$A$2:$A$5,'قائمة اسعار'!$D$2:$D$5),"")</f>
        <v/>
      </c>
      <c r="M648" s="7" t="str">
        <f t="shared" si="35"/>
        <v/>
      </c>
      <c r="N648" s="77" t="str">
        <f t="shared" si="36"/>
        <v/>
      </c>
      <c r="O648" s="78"/>
      <c r="P648" s="79"/>
      <c r="Q648" s="77"/>
      <c r="R648" s="77" t="str">
        <f t="shared" si="37"/>
        <v/>
      </c>
      <c r="S648" s="80"/>
    </row>
    <row r="649" spans="1:19" ht="25.5" customHeight="1" x14ac:dyDescent="0.2">
      <c r="A649" s="3" t="str">
        <f>CONCATENATE(COUNTIF($E$156:E649,E649),E649)</f>
        <v>0</v>
      </c>
      <c r="D649" s="99"/>
      <c r="E649" s="100"/>
      <c r="F649" s="101"/>
      <c r="G649" s="102"/>
      <c r="H649" s="102"/>
      <c r="I649" s="102"/>
      <c r="J649" s="102" t="str">
        <f>IFERROR(LOOKUP($G649,'قائمة اسعار'!A$2:A$5,'قائمة اسعار'!B$2:B$5),"")</f>
        <v/>
      </c>
      <c r="K649" s="102" t="str">
        <f>IFERROR(LOOKUP($G649,'قائمة اسعار'!$A$2:$A$5,'قائمة اسعار'!$E$2:$E$5),"")</f>
        <v/>
      </c>
      <c r="L649" s="102" t="str">
        <f>IFERROR(LOOKUP($G649,'قائمة اسعار'!$A$2:$A$5,'قائمة اسعار'!$D$2:$D$5),"")</f>
        <v/>
      </c>
      <c r="M649" s="102" t="str">
        <f t="shared" si="35"/>
        <v/>
      </c>
      <c r="N649" s="103" t="str">
        <f t="shared" si="36"/>
        <v/>
      </c>
      <c r="O649" s="104"/>
      <c r="P649" s="105"/>
      <c r="Q649" s="103"/>
      <c r="R649" s="103" t="str">
        <f t="shared" si="37"/>
        <v/>
      </c>
      <c r="S649" s="106"/>
    </row>
    <row r="650" spans="1:19" ht="25.5" customHeight="1" x14ac:dyDescent="0.2">
      <c r="A650" s="3" t="str">
        <f>CONCATENATE(COUNTIF($E$156:E650,E650),E650)</f>
        <v>0</v>
      </c>
      <c r="D650" s="73"/>
      <c r="E650" s="74"/>
      <c r="F650" s="75"/>
      <c r="G650" s="7"/>
      <c r="H650" s="7"/>
      <c r="I650" s="7"/>
      <c r="J650" s="7" t="str">
        <f>IFERROR(LOOKUP($G650,'قائمة اسعار'!A$2:A$5,'قائمة اسعار'!B$2:B$5),"")</f>
        <v/>
      </c>
      <c r="K650" s="7" t="str">
        <f>IFERROR(LOOKUP($G650,'قائمة اسعار'!$A$2:$A$5,'قائمة اسعار'!$E$2:$E$5),"")</f>
        <v/>
      </c>
      <c r="L650" s="76" t="str">
        <f>IFERROR(LOOKUP($G650,'قائمة اسعار'!$A$2:$A$5,'قائمة اسعار'!$D$2:$D$5),"")</f>
        <v/>
      </c>
      <c r="M650" s="7" t="str">
        <f t="shared" si="35"/>
        <v/>
      </c>
      <c r="N650" s="77" t="str">
        <f t="shared" si="36"/>
        <v/>
      </c>
      <c r="O650" s="78"/>
      <c r="P650" s="79"/>
      <c r="Q650" s="77"/>
      <c r="R650" s="77" t="str">
        <f t="shared" si="37"/>
        <v/>
      </c>
      <c r="S650" s="80"/>
    </row>
    <row r="651" spans="1:19" ht="25.5" customHeight="1" x14ac:dyDescent="0.2">
      <c r="A651" s="3" t="str">
        <f>CONCATENATE(COUNTIF($E$156:E651,E651),E651)</f>
        <v>0</v>
      </c>
      <c r="D651" s="99"/>
      <c r="E651" s="100"/>
      <c r="F651" s="101"/>
      <c r="G651" s="102"/>
      <c r="H651" s="102"/>
      <c r="I651" s="102"/>
      <c r="J651" s="102" t="str">
        <f>IFERROR(LOOKUP($G651,'قائمة اسعار'!A$2:A$5,'قائمة اسعار'!B$2:B$5),"")</f>
        <v/>
      </c>
      <c r="K651" s="102" t="str">
        <f>IFERROR(LOOKUP($G651,'قائمة اسعار'!$A$2:$A$5,'قائمة اسعار'!$E$2:$E$5),"")</f>
        <v/>
      </c>
      <c r="L651" s="102" t="str">
        <f>IFERROR(LOOKUP($G651,'قائمة اسعار'!$A$2:$A$5,'قائمة اسعار'!$D$2:$D$5),"")</f>
        <v/>
      </c>
      <c r="M651" s="102" t="str">
        <f t="shared" si="35"/>
        <v/>
      </c>
      <c r="N651" s="103" t="str">
        <f t="shared" si="36"/>
        <v/>
      </c>
      <c r="O651" s="104"/>
      <c r="P651" s="105"/>
      <c r="Q651" s="103"/>
      <c r="R651" s="103" t="str">
        <f t="shared" si="37"/>
        <v/>
      </c>
      <c r="S651" s="106"/>
    </row>
    <row r="652" spans="1:19" ht="25.5" customHeight="1" x14ac:dyDescent="0.2">
      <c r="A652" s="3" t="str">
        <f>CONCATENATE(COUNTIF($E$156:E652,E652),E652)</f>
        <v>0</v>
      </c>
      <c r="D652" s="73"/>
      <c r="E652" s="74"/>
      <c r="F652" s="75"/>
      <c r="G652" s="7"/>
      <c r="H652" s="7"/>
      <c r="I652" s="7"/>
      <c r="J652" s="7" t="str">
        <f>IFERROR(LOOKUP($G652,'قائمة اسعار'!A$2:A$5,'قائمة اسعار'!B$2:B$5),"")</f>
        <v/>
      </c>
      <c r="K652" s="7" t="str">
        <f>IFERROR(LOOKUP($G652,'قائمة اسعار'!$A$2:$A$5,'قائمة اسعار'!$E$2:$E$5),"")</f>
        <v/>
      </c>
      <c r="L652" s="76" t="str">
        <f>IFERROR(LOOKUP($G652,'قائمة اسعار'!$A$2:$A$5,'قائمة اسعار'!$D$2:$D$5),"")</f>
        <v/>
      </c>
      <c r="M652" s="7" t="str">
        <f t="shared" si="35"/>
        <v/>
      </c>
      <c r="N652" s="77" t="str">
        <f t="shared" si="36"/>
        <v/>
      </c>
      <c r="O652" s="78"/>
      <c r="P652" s="79"/>
      <c r="Q652" s="77"/>
      <c r="R652" s="77" t="str">
        <f t="shared" si="37"/>
        <v/>
      </c>
      <c r="S652" s="80"/>
    </row>
    <row r="653" spans="1:19" ht="25.5" customHeight="1" x14ac:dyDescent="0.2">
      <c r="A653" s="3" t="str">
        <f>CONCATENATE(COUNTIF($E$156:E653,E653),E653)</f>
        <v>0</v>
      </c>
      <c r="D653" s="99"/>
      <c r="E653" s="100"/>
      <c r="F653" s="101"/>
      <c r="G653" s="102"/>
      <c r="H653" s="102"/>
      <c r="I653" s="102"/>
      <c r="J653" s="102" t="str">
        <f>IFERROR(LOOKUP($G653,'قائمة اسعار'!A$2:A$5,'قائمة اسعار'!B$2:B$5),"")</f>
        <v/>
      </c>
      <c r="K653" s="102" t="str">
        <f>IFERROR(LOOKUP($G653,'قائمة اسعار'!$A$2:$A$5,'قائمة اسعار'!$E$2:$E$5),"")</f>
        <v/>
      </c>
      <c r="L653" s="102" t="str">
        <f>IFERROR(LOOKUP($G653,'قائمة اسعار'!$A$2:$A$5,'قائمة اسعار'!$D$2:$D$5),"")</f>
        <v/>
      </c>
      <c r="M653" s="102" t="str">
        <f t="shared" si="35"/>
        <v/>
      </c>
      <c r="N653" s="103" t="str">
        <f t="shared" si="36"/>
        <v/>
      </c>
      <c r="O653" s="104"/>
      <c r="P653" s="105"/>
      <c r="Q653" s="103"/>
      <c r="R653" s="103" t="str">
        <f t="shared" si="37"/>
        <v/>
      </c>
      <c r="S653" s="106"/>
    </row>
    <row r="654" spans="1:19" ht="25.5" customHeight="1" x14ac:dyDescent="0.2">
      <c r="A654" s="3" t="str">
        <f>CONCATENATE(COUNTIF($E$156:E654,E654),E654)</f>
        <v>0</v>
      </c>
      <c r="D654" s="73"/>
      <c r="E654" s="74"/>
      <c r="F654" s="75"/>
      <c r="G654" s="7"/>
      <c r="H654" s="7"/>
      <c r="I654" s="7"/>
      <c r="J654" s="7" t="str">
        <f>IFERROR(LOOKUP($G654,'قائمة اسعار'!A$2:A$5,'قائمة اسعار'!B$2:B$5),"")</f>
        <v/>
      </c>
      <c r="K654" s="7" t="str">
        <f>IFERROR(LOOKUP($G654,'قائمة اسعار'!$A$2:$A$5,'قائمة اسعار'!$E$2:$E$5),"")</f>
        <v/>
      </c>
      <c r="L654" s="76" t="str">
        <f>IFERROR(LOOKUP($G654,'قائمة اسعار'!$A$2:$A$5,'قائمة اسعار'!$D$2:$D$5),"")</f>
        <v/>
      </c>
      <c r="M654" s="7" t="str">
        <f t="shared" si="35"/>
        <v/>
      </c>
      <c r="N654" s="77" t="str">
        <f t="shared" si="36"/>
        <v/>
      </c>
      <c r="O654" s="78"/>
      <c r="P654" s="79"/>
      <c r="Q654" s="77"/>
      <c r="R654" s="77" t="str">
        <f t="shared" si="37"/>
        <v/>
      </c>
      <c r="S654" s="80"/>
    </row>
    <row r="655" spans="1:19" ht="25.5" customHeight="1" x14ac:dyDescent="0.2">
      <c r="A655" s="3" t="str">
        <f>CONCATENATE(COUNTIF($E$156:E655,E655),E655)</f>
        <v>0</v>
      </c>
      <c r="D655" s="99"/>
      <c r="E655" s="100"/>
      <c r="F655" s="101"/>
      <c r="G655" s="102"/>
      <c r="H655" s="102"/>
      <c r="I655" s="102"/>
      <c r="J655" s="102" t="str">
        <f>IFERROR(LOOKUP($G655,'قائمة اسعار'!A$2:A$5,'قائمة اسعار'!B$2:B$5),"")</f>
        <v/>
      </c>
      <c r="K655" s="102" t="str">
        <f>IFERROR(LOOKUP($G655,'قائمة اسعار'!$A$2:$A$5,'قائمة اسعار'!$E$2:$E$5),"")</f>
        <v/>
      </c>
      <c r="L655" s="102" t="str">
        <f>IFERROR(LOOKUP($G655,'قائمة اسعار'!$A$2:$A$5,'قائمة اسعار'!$D$2:$D$5),"")</f>
        <v/>
      </c>
      <c r="M655" s="102" t="str">
        <f t="shared" si="35"/>
        <v/>
      </c>
      <c r="N655" s="103" t="str">
        <f t="shared" si="36"/>
        <v/>
      </c>
      <c r="O655" s="104"/>
      <c r="P655" s="105"/>
      <c r="Q655" s="103"/>
      <c r="R655" s="103" t="str">
        <f t="shared" si="37"/>
        <v/>
      </c>
      <c r="S655" s="106"/>
    </row>
    <row r="656" spans="1:19" ht="25.5" customHeight="1" x14ac:dyDescent="0.2">
      <c r="A656" s="3" t="str">
        <f>CONCATENATE(COUNTIF($E$156:E656,E656),E656)</f>
        <v>0</v>
      </c>
      <c r="D656" s="73"/>
      <c r="E656" s="74"/>
      <c r="F656" s="75"/>
      <c r="G656" s="7"/>
      <c r="H656" s="7"/>
      <c r="I656" s="7"/>
      <c r="J656" s="7" t="str">
        <f>IFERROR(LOOKUP($G656,'قائمة اسعار'!A$2:A$5,'قائمة اسعار'!B$2:B$5),"")</f>
        <v/>
      </c>
      <c r="K656" s="7" t="str">
        <f>IFERROR(LOOKUP($G656,'قائمة اسعار'!$A$2:$A$5,'قائمة اسعار'!$E$2:$E$5),"")</f>
        <v/>
      </c>
      <c r="L656" s="76" t="str">
        <f>IFERROR(LOOKUP($G656,'قائمة اسعار'!$A$2:$A$5,'قائمة اسعار'!$D$2:$D$5),"")</f>
        <v/>
      </c>
      <c r="M656" s="7" t="str">
        <f t="shared" si="35"/>
        <v/>
      </c>
      <c r="N656" s="77" t="str">
        <f t="shared" si="36"/>
        <v/>
      </c>
      <c r="O656" s="78"/>
      <c r="P656" s="79"/>
      <c r="Q656" s="77"/>
      <c r="R656" s="77" t="str">
        <f t="shared" si="37"/>
        <v/>
      </c>
      <c r="S656" s="80"/>
    </row>
    <row r="657" spans="1:19" ht="25.5" customHeight="1" x14ac:dyDescent="0.2">
      <c r="A657" s="3" t="str">
        <f>CONCATENATE(COUNTIF($E$156:E657,E657),E657)</f>
        <v>0</v>
      </c>
      <c r="D657" s="99"/>
      <c r="E657" s="100"/>
      <c r="F657" s="101"/>
      <c r="G657" s="102"/>
      <c r="H657" s="102"/>
      <c r="I657" s="102"/>
      <c r="J657" s="102" t="str">
        <f>IFERROR(LOOKUP($G657,'قائمة اسعار'!A$2:A$5,'قائمة اسعار'!B$2:B$5),"")</f>
        <v/>
      </c>
      <c r="K657" s="102" t="str">
        <f>IFERROR(LOOKUP($G657,'قائمة اسعار'!$A$2:$A$5,'قائمة اسعار'!$E$2:$E$5),"")</f>
        <v/>
      </c>
      <c r="L657" s="102" t="str">
        <f>IFERROR(LOOKUP($G657,'قائمة اسعار'!$A$2:$A$5,'قائمة اسعار'!$D$2:$D$5),"")</f>
        <v/>
      </c>
      <c r="M657" s="102" t="str">
        <f t="shared" si="35"/>
        <v/>
      </c>
      <c r="N657" s="103" t="str">
        <f t="shared" si="36"/>
        <v/>
      </c>
      <c r="O657" s="104"/>
      <c r="P657" s="105"/>
      <c r="Q657" s="103"/>
      <c r="R657" s="103" t="str">
        <f t="shared" si="37"/>
        <v/>
      </c>
      <c r="S657" s="106"/>
    </row>
    <row r="658" spans="1:19" ht="25.5" customHeight="1" x14ac:dyDescent="0.2">
      <c r="A658" s="3" t="str">
        <f>CONCATENATE(COUNTIF($E$156:E658,E658),E658)</f>
        <v>0</v>
      </c>
      <c r="D658" s="73"/>
      <c r="E658" s="74"/>
      <c r="F658" s="75"/>
      <c r="G658" s="7"/>
      <c r="H658" s="7"/>
      <c r="I658" s="7"/>
      <c r="J658" s="7" t="str">
        <f>IFERROR(LOOKUP($G658,'قائمة اسعار'!A$2:A$5,'قائمة اسعار'!B$2:B$5),"")</f>
        <v/>
      </c>
      <c r="K658" s="7" t="str">
        <f>IFERROR(LOOKUP($G658,'قائمة اسعار'!$A$2:$A$5,'قائمة اسعار'!$E$2:$E$5),"")</f>
        <v/>
      </c>
      <c r="L658" s="76" t="str">
        <f>IFERROR(LOOKUP($G658,'قائمة اسعار'!$A$2:$A$5,'قائمة اسعار'!$D$2:$D$5),"")</f>
        <v/>
      </c>
      <c r="M658" s="7" t="str">
        <f t="shared" si="35"/>
        <v/>
      </c>
      <c r="N658" s="77" t="str">
        <f t="shared" si="36"/>
        <v/>
      </c>
      <c r="O658" s="78"/>
      <c r="P658" s="79"/>
      <c r="Q658" s="77"/>
      <c r="R658" s="77" t="str">
        <f t="shared" si="37"/>
        <v/>
      </c>
      <c r="S658" s="80"/>
    </row>
    <row r="659" spans="1:19" ht="25.5" customHeight="1" x14ac:dyDescent="0.2">
      <c r="A659" s="3" t="str">
        <f>CONCATENATE(COUNTIF($E$156:E659,E659),E659)</f>
        <v>0</v>
      </c>
      <c r="D659" s="99"/>
      <c r="E659" s="100"/>
      <c r="F659" s="101"/>
      <c r="G659" s="102"/>
      <c r="H659" s="102"/>
      <c r="I659" s="102"/>
      <c r="J659" s="102" t="str">
        <f>IFERROR(LOOKUP($G659,'قائمة اسعار'!A$2:A$5,'قائمة اسعار'!B$2:B$5),"")</f>
        <v/>
      </c>
      <c r="K659" s="102" t="str">
        <f>IFERROR(LOOKUP($G659,'قائمة اسعار'!$A$2:$A$5,'قائمة اسعار'!$E$2:$E$5),"")</f>
        <v/>
      </c>
      <c r="L659" s="102" t="str">
        <f>IFERROR(LOOKUP($G659,'قائمة اسعار'!$A$2:$A$5,'قائمة اسعار'!$D$2:$D$5),"")</f>
        <v/>
      </c>
      <c r="M659" s="102" t="str">
        <f t="shared" si="35"/>
        <v/>
      </c>
      <c r="N659" s="103" t="str">
        <f t="shared" si="36"/>
        <v/>
      </c>
      <c r="O659" s="104"/>
      <c r="P659" s="105"/>
      <c r="Q659" s="103"/>
      <c r="R659" s="103" t="str">
        <f t="shared" si="37"/>
        <v/>
      </c>
      <c r="S659" s="106"/>
    </row>
    <row r="660" spans="1:19" ht="25.5" customHeight="1" x14ac:dyDescent="0.2">
      <c r="A660" s="3" t="str">
        <f>CONCATENATE(COUNTIF($E$156:E660,E660),E660)</f>
        <v>0</v>
      </c>
      <c r="D660" s="73"/>
      <c r="E660" s="74"/>
      <c r="F660" s="75"/>
      <c r="G660" s="7"/>
      <c r="H660" s="7"/>
      <c r="I660" s="7"/>
      <c r="J660" s="7" t="str">
        <f>IFERROR(LOOKUP($G660,'قائمة اسعار'!A$2:A$5,'قائمة اسعار'!B$2:B$5),"")</f>
        <v/>
      </c>
      <c r="K660" s="7" t="str">
        <f>IFERROR(LOOKUP($G660,'قائمة اسعار'!$A$2:$A$5,'قائمة اسعار'!$E$2:$E$5),"")</f>
        <v/>
      </c>
      <c r="L660" s="76" t="str">
        <f>IFERROR(LOOKUP($G660,'قائمة اسعار'!$A$2:$A$5,'قائمة اسعار'!$D$2:$D$5),"")</f>
        <v/>
      </c>
      <c r="M660" s="7" t="str">
        <f t="shared" si="35"/>
        <v/>
      </c>
      <c r="N660" s="77" t="str">
        <f t="shared" si="36"/>
        <v/>
      </c>
      <c r="O660" s="78"/>
      <c r="P660" s="79"/>
      <c r="Q660" s="77"/>
      <c r="R660" s="77" t="str">
        <f t="shared" si="37"/>
        <v/>
      </c>
      <c r="S660" s="80"/>
    </row>
    <row r="661" spans="1:19" ht="25.5" customHeight="1" x14ac:dyDescent="0.2">
      <c r="A661" s="3" t="str">
        <f>CONCATENATE(COUNTIF($E$156:E661,E661),E661)</f>
        <v>0</v>
      </c>
      <c r="D661" s="99"/>
      <c r="E661" s="100"/>
      <c r="F661" s="101"/>
      <c r="G661" s="102"/>
      <c r="H661" s="102"/>
      <c r="I661" s="102"/>
      <c r="J661" s="102" t="str">
        <f>IFERROR(LOOKUP($G661,'قائمة اسعار'!A$2:A$5,'قائمة اسعار'!B$2:B$5),"")</f>
        <v/>
      </c>
      <c r="K661" s="102" t="str">
        <f>IFERROR(LOOKUP($G661,'قائمة اسعار'!$A$2:$A$5,'قائمة اسعار'!$E$2:$E$5),"")</f>
        <v/>
      </c>
      <c r="L661" s="102" t="str">
        <f>IFERROR(LOOKUP($G661,'قائمة اسعار'!$A$2:$A$5,'قائمة اسعار'!$D$2:$D$5),"")</f>
        <v/>
      </c>
      <c r="M661" s="102" t="str">
        <f t="shared" si="35"/>
        <v/>
      </c>
      <c r="N661" s="103" t="str">
        <f t="shared" si="36"/>
        <v/>
      </c>
      <c r="O661" s="104"/>
      <c r="P661" s="105"/>
      <c r="Q661" s="103"/>
      <c r="R661" s="103" t="str">
        <f t="shared" si="37"/>
        <v/>
      </c>
      <c r="S661" s="106"/>
    </row>
    <row r="662" spans="1:19" ht="25.5" customHeight="1" x14ac:dyDescent="0.2">
      <c r="A662" s="3" t="str">
        <f>CONCATENATE(COUNTIF($E$156:E662,E662),E662)</f>
        <v>0</v>
      </c>
      <c r="D662" s="73"/>
      <c r="E662" s="74"/>
      <c r="F662" s="75"/>
      <c r="G662" s="7"/>
      <c r="H662" s="7"/>
      <c r="I662" s="7"/>
      <c r="J662" s="7" t="str">
        <f>IFERROR(LOOKUP($G662,'قائمة اسعار'!A$2:A$5,'قائمة اسعار'!B$2:B$5),"")</f>
        <v/>
      </c>
      <c r="K662" s="7" t="str">
        <f>IFERROR(LOOKUP($G662,'قائمة اسعار'!$A$2:$A$5,'قائمة اسعار'!$E$2:$E$5),"")</f>
        <v/>
      </c>
      <c r="L662" s="76" t="str">
        <f>IFERROR(LOOKUP($G662,'قائمة اسعار'!$A$2:$A$5,'قائمة اسعار'!$D$2:$D$5),"")</f>
        <v/>
      </c>
      <c r="M662" s="7" t="str">
        <f t="shared" si="35"/>
        <v/>
      </c>
      <c r="N662" s="77" t="str">
        <f t="shared" si="36"/>
        <v/>
      </c>
      <c r="O662" s="78"/>
      <c r="P662" s="79"/>
      <c r="Q662" s="77"/>
      <c r="R662" s="77" t="str">
        <f t="shared" si="37"/>
        <v/>
      </c>
      <c r="S662" s="80"/>
    </row>
    <row r="663" spans="1:19" ht="25.5" customHeight="1" x14ac:dyDescent="0.2">
      <c r="A663" s="3" t="str">
        <f>CONCATENATE(COUNTIF($E$156:E663,E663),E663)</f>
        <v>0</v>
      </c>
      <c r="D663" s="99"/>
      <c r="E663" s="100"/>
      <c r="F663" s="101"/>
      <c r="G663" s="102"/>
      <c r="H663" s="102"/>
      <c r="I663" s="102"/>
      <c r="J663" s="102" t="str">
        <f>IFERROR(LOOKUP($G663,'قائمة اسعار'!A$2:A$5,'قائمة اسعار'!B$2:B$5),"")</f>
        <v/>
      </c>
      <c r="K663" s="102" t="str">
        <f>IFERROR(LOOKUP($G663,'قائمة اسعار'!$A$2:$A$5,'قائمة اسعار'!$E$2:$E$5),"")</f>
        <v/>
      </c>
      <c r="L663" s="102" t="str">
        <f>IFERROR(LOOKUP($G663,'قائمة اسعار'!$A$2:$A$5,'قائمة اسعار'!$D$2:$D$5),"")</f>
        <v/>
      </c>
      <c r="M663" s="102" t="str">
        <f t="shared" si="35"/>
        <v/>
      </c>
      <c r="N663" s="103" t="str">
        <f t="shared" si="36"/>
        <v/>
      </c>
      <c r="O663" s="104"/>
      <c r="P663" s="105"/>
      <c r="Q663" s="103"/>
      <c r="R663" s="103" t="str">
        <f t="shared" si="37"/>
        <v/>
      </c>
      <c r="S663" s="106"/>
    </row>
    <row r="664" spans="1:19" ht="25.5" customHeight="1" x14ac:dyDescent="0.2">
      <c r="A664" s="3" t="str">
        <f>CONCATENATE(COUNTIF($E$156:E664,E664),E664)</f>
        <v>0</v>
      </c>
      <c r="D664" s="73"/>
      <c r="E664" s="74"/>
      <c r="F664" s="75"/>
      <c r="G664" s="7"/>
      <c r="H664" s="7"/>
      <c r="I664" s="7"/>
      <c r="J664" s="7" t="str">
        <f>IFERROR(LOOKUP($G664,'قائمة اسعار'!A$2:A$5,'قائمة اسعار'!B$2:B$5),"")</f>
        <v/>
      </c>
      <c r="K664" s="7" t="str">
        <f>IFERROR(LOOKUP($G664,'قائمة اسعار'!$A$2:$A$5,'قائمة اسعار'!$E$2:$E$5),"")</f>
        <v/>
      </c>
      <c r="L664" s="76" t="str">
        <f>IFERROR(LOOKUP($G664,'قائمة اسعار'!$A$2:$A$5,'قائمة اسعار'!$D$2:$D$5),"")</f>
        <v/>
      </c>
      <c r="M664" s="7" t="str">
        <f t="shared" si="35"/>
        <v/>
      </c>
      <c r="N664" s="77" t="str">
        <f t="shared" si="36"/>
        <v/>
      </c>
      <c r="O664" s="78"/>
      <c r="P664" s="79"/>
      <c r="Q664" s="77"/>
      <c r="R664" s="77" t="str">
        <f t="shared" si="37"/>
        <v/>
      </c>
      <c r="S664" s="80"/>
    </row>
    <row r="665" spans="1:19" ht="25.5" customHeight="1" x14ac:dyDescent="0.2">
      <c r="A665" s="3" t="str">
        <f>CONCATENATE(COUNTIF($E$156:E665,E665),E665)</f>
        <v>0</v>
      </c>
      <c r="D665" s="99"/>
      <c r="E665" s="100"/>
      <c r="F665" s="101"/>
      <c r="G665" s="102"/>
      <c r="H665" s="102"/>
      <c r="I665" s="102"/>
      <c r="J665" s="102" t="str">
        <f>IFERROR(LOOKUP($G665,'قائمة اسعار'!A$2:A$5,'قائمة اسعار'!B$2:B$5),"")</f>
        <v/>
      </c>
      <c r="K665" s="102" t="str">
        <f>IFERROR(LOOKUP($G665,'قائمة اسعار'!$A$2:$A$5,'قائمة اسعار'!$E$2:$E$5),"")</f>
        <v/>
      </c>
      <c r="L665" s="102" t="str">
        <f>IFERROR(LOOKUP($G665,'قائمة اسعار'!$A$2:$A$5,'قائمة اسعار'!$D$2:$D$5),"")</f>
        <v/>
      </c>
      <c r="M665" s="102" t="str">
        <f t="shared" si="35"/>
        <v/>
      </c>
      <c r="N665" s="103" t="str">
        <f t="shared" si="36"/>
        <v/>
      </c>
      <c r="O665" s="104"/>
      <c r="P665" s="105"/>
      <c r="Q665" s="103"/>
      <c r="R665" s="103" t="str">
        <f t="shared" si="37"/>
        <v/>
      </c>
      <c r="S665" s="106"/>
    </row>
    <row r="666" spans="1:19" ht="25.5" customHeight="1" x14ac:dyDescent="0.2">
      <c r="A666" s="3" t="str">
        <f>CONCATENATE(COUNTIF($E$156:E666,E666),E666)</f>
        <v>0</v>
      </c>
      <c r="D666" s="73"/>
      <c r="E666" s="74"/>
      <c r="F666" s="75"/>
      <c r="G666" s="7"/>
      <c r="H666" s="7"/>
      <c r="I666" s="7"/>
      <c r="J666" s="7" t="str">
        <f>IFERROR(LOOKUP($G666,'قائمة اسعار'!A$2:A$5,'قائمة اسعار'!B$2:B$5),"")</f>
        <v/>
      </c>
      <c r="K666" s="7" t="str">
        <f>IFERROR(LOOKUP($G666,'قائمة اسعار'!$A$2:$A$5,'قائمة اسعار'!$E$2:$E$5),"")</f>
        <v/>
      </c>
      <c r="L666" s="76" t="str">
        <f>IFERROR(LOOKUP($G666,'قائمة اسعار'!$A$2:$A$5,'قائمة اسعار'!$D$2:$D$5),"")</f>
        <v/>
      </c>
      <c r="M666" s="7" t="str">
        <f t="shared" si="35"/>
        <v/>
      </c>
      <c r="N666" s="77" t="str">
        <f t="shared" si="36"/>
        <v/>
      </c>
      <c r="O666" s="78"/>
      <c r="P666" s="79"/>
      <c r="Q666" s="77"/>
      <c r="R666" s="77" t="str">
        <f t="shared" si="37"/>
        <v/>
      </c>
      <c r="S666" s="80"/>
    </row>
    <row r="667" spans="1:19" ht="25.5" customHeight="1" x14ac:dyDescent="0.2">
      <c r="A667" s="3" t="str">
        <f>CONCATENATE(COUNTIF($E$156:E667,E667),E667)</f>
        <v>0</v>
      </c>
      <c r="D667" s="99"/>
      <c r="E667" s="100"/>
      <c r="F667" s="101"/>
      <c r="G667" s="102"/>
      <c r="H667" s="102"/>
      <c r="I667" s="102"/>
      <c r="J667" s="102" t="str">
        <f>IFERROR(LOOKUP($G667,'قائمة اسعار'!A$2:A$5,'قائمة اسعار'!B$2:B$5),"")</f>
        <v/>
      </c>
      <c r="K667" s="102" t="str">
        <f>IFERROR(LOOKUP($G667,'قائمة اسعار'!$A$2:$A$5,'قائمة اسعار'!$E$2:$E$5),"")</f>
        <v/>
      </c>
      <c r="L667" s="102" t="str">
        <f>IFERROR(LOOKUP($G667,'قائمة اسعار'!$A$2:$A$5,'قائمة اسعار'!$D$2:$D$5),"")</f>
        <v/>
      </c>
      <c r="M667" s="102" t="str">
        <f t="shared" si="35"/>
        <v/>
      </c>
      <c r="N667" s="103" t="str">
        <f t="shared" si="36"/>
        <v/>
      </c>
      <c r="O667" s="104"/>
      <c r="P667" s="105"/>
      <c r="Q667" s="103"/>
      <c r="R667" s="103" t="str">
        <f t="shared" si="37"/>
        <v/>
      </c>
      <c r="S667" s="106"/>
    </row>
    <row r="668" spans="1:19" ht="25.5" customHeight="1" x14ac:dyDescent="0.2">
      <c r="A668" s="3" t="str">
        <f>CONCATENATE(COUNTIF($E$156:E668,E668),E668)</f>
        <v>0</v>
      </c>
      <c r="D668" s="73"/>
      <c r="E668" s="74"/>
      <c r="F668" s="75"/>
      <c r="G668" s="7"/>
      <c r="H668" s="7"/>
      <c r="I668" s="7"/>
      <c r="J668" s="7" t="str">
        <f>IFERROR(LOOKUP($G668,'قائمة اسعار'!A$2:A$5,'قائمة اسعار'!B$2:B$5),"")</f>
        <v/>
      </c>
      <c r="K668" s="7" t="str">
        <f>IFERROR(LOOKUP($G668,'قائمة اسعار'!$A$2:$A$5,'قائمة اسعار'!$E$2:$E$5),"")</f>
        <v/>
      </c>
      <c r="L668" s="76" t="str">
        <f>IFERROR(LOOKUP($G668,'قائمة اسعار'!$A$2:$A$5,'قائمة اسعار'!$D$2:$D$5),"")</f>
        <v/>
      </c>
      <c r="M668" s="7" t="str">
        <f t="shared" si="35"/>
        <v/>
      </c>
      <c r="N668" s="77" t="str">
        <f t="shared" si="36"/>
        <v/>
      </c>
      <c r="O668" s="78"/>
      <c r="P668" s="79"/>
      <c r="Q668" s="77"/>
      <c r="R668" s="77" t="str">
        <f t="shared" si="37"/>
        <v/>
      </c>
      <c r="S668" s="80"/>
    </row>
    <row r="669" spans="1:19" ht="25.5" customHeight="1" x14ac:dyDescent="0.2">
      <c r="A669" s="3" t="str">
        <f>CONCATENATE(COUNTIF($E$156:E669,E669),E669)</f>
        <v>0</v>
      </c>
      <c r="D669" s="99"/>
      <c r="E669" s="100"/>
      <c r="F669" s="101"/>
      <c r="G669" s="102"/>
      <c r="H669" s="102"/>
      <c r="I669" s="102"/>
      <c r="J669" s="102" t="str">
        <f>IFERROR(LOOKUP($G669,'قائمة اسعار'!A$2:A$5,'قائمة اسعار'!B$2:B$5),"")</f>
        <v/>
      </c>
      <c r="K669" s="102" t="str">
        <f>IFERROR(LOOKUP($G669,'قائمة اسعار'!$A$2:$A$5,'قائمة اسعار'!$E$2:$E$5),"")</f>
        <v/>
      </c>
      <c r="L669" s="102" t="str">
        <f>IFERROR(LOOKUP($G669,'قائمة اسعار'!$A$2:$A$5,'قائمة اسعار'!$D$2:$D$5),"")</f>
        <v/>
      </c>
      <c r="M669" s="102" t="str">
        <f t="shared" si="35"/>
        <v/>
      </c>
      <c r="N669" s="103" t="str">
        <f t="shared" si="36"/>
        <v/>
      </c>
      <c r="O669" s="104"/>
      <c r="P669" s="105"/>
      <c r="Q669" s="103"/>
      <c r="R669" s="103" t="str">
        <f t="shared" si="37"/>
        <v/>
      </c>
      <c r="S669" s="106"/>
    </row>
    <row r="670" spans="1:19" ht="25.5" customHeight="1" x14ac:dyDescent="0.2">
      <c r="A670" s="3" t="str">
        <f>CONCATENATE(COUNTIF($E$156:E670,E670),E670)</f>
        <v>0</v>
      </c>
      <c r="D670" s="73"/>
      <c r="E670" s="74"/>
      <c r="F670" s="75"/>
      <c r="G670" s="7"/>
      <c r="H670" s="7"/>
      <c r="I670" s="7"/>
      <c r="J670" s="7" t="str">
        <f>IFERROR(LOOKUP($G670,'قائمة اسعار'!A$2:A$5,'قائمة اسعار'!B$2:B$5),"")</f>
        <v/>
      </c>
      <c r="K670" s="7" t="str">
        <f>IFERROR(LOOKUP($G670,'قائمة اسعار'!$A$2:$A$5,'قائمة اسعار'!$E$2:$E$5),"")</f>
        <v/>
      </c>
      <c r="L670" s="76" t="str">
        <f>IFERROR(LOOKUP($G670,'قائمة اسعار'!$A$2:$A$5,'قائمة اسعار'!$D$2:$D$5),"")</f>
        <v/>
      </c>
      <c r="M670" s="7" t="str">
        <f t="shared" si="35"/>
        <v/>
      </c>
      <c r="N670" s="77" t="str">
        <f t="shared" si="36"/>
        <v/>
      </c>
      <c r="O670" s="78"/>
      <c r="P670" s="79"/>
      <c r="Q670" s="77"/>
      <c r="R670" s="77" t="str">
        <f t="shared" si="37"/>
        <v/>
      </c>
      <c r="S670" s="80"/>
    </row>
    <row r="671" spans="1:19" ht="25.5" customHeight="1" x14ac:dyDescent="0.2">
      <c r="A671" s="3" t="str">
        <f>CONCATENATE(COUNTIF($E$156:E671,E671),E671)</f>
        <v>0</v>
      </c>
      <c r="D671" s="99"/>
      <c r="E671" s="100"/>
      <c r="F671" s="101"/>
      <c r="G671" s="102"/>
      <c r="H671" s="102"/>
      <c r="I671" s="102"/>
      <c r="J671" s="102" t="str">
        <f>IFERROR(LOOKUP($G671,'قائمة اسعار'!A$2:A$5,'قائمة اسعار'!B$2:B$5),"")</f>
        <v/>
      </c>
      <c r="K671" s="102" t="str">
        <f>IFERROR(LOOKUP($G671,'قائمة اسعار'!$A$2:$A$5,'قائمة اسعار'!$E$2:$E$5),"")</f>
        <v/>
      </c>
      <c r="L671" s="102" t="str">
        <f>IFERROR(LOOKUP($G671,'قائمة اسعار'!$A$2:$A$5,'قائمة اسعار'!$D$2:$D$5),"")</f>
        <v/>
      </c>
      <c r="M671" s="102" t="str">
        <f t="shared" si="35"/>
        <v/>
      </c>
      <c r="N671" s="103" t="str">
        <f t="shared" si="36"/>
        <v/>
      </c>
      <c r="O671" s="104"/>
      <c r="P671" s="105"/>
      <c r="Q671" s="103"/>
      <c r="R671" s="103" t="str">
        <f t="shared" si="37"/>
        <v/>
      </c>
      <c r="S671" s="106"/>
    </row>
    <row r="672" spans="1:19" ht="25.5" customHeight="1" x14ac:dyDescent="0.2">
      <c r="A672" s="3" t="str">
        <f>CONCATENATE(COUNTIF($E$156:E672,E672),E672)</f>
        <v>0</v>
      </c>
      <c r="D672" s="73"/>
      <c r="E672" s="74"/>
      <c r="F672" s="75"/>
      <c r="G672" s="7"/>
      <c r="H672" s="7"/>
      <c r="I672" s="7"/>
      <c r="J672" s="7" t="str">
        <f>IFERROR(LOOKUP($G672,'قائمة اسعار'!A$2:A$5,'قائمة اسعار'!B$2:B$5),"")</f>
        <v/>
      </c>
      <c r="K672" s="7" t="str">
        <f>IFERROR(LOOKUP($G672,'قائمة اسعار'!$A$2:$A$5,'قائمة اسعار'!$E$2:$E$5),"")</f>
        <v/>
      </c>
      <c r="L672" s="76" t="str">
        <f>IFERROR(LOOKUP($G672,'قائمة اسعار'!$A$2:$A$5,'قائمة اسعار'!$D$2:$D$5),"")</f>
        <v/>
      </c>
      <c r="M672" s="7" t="str">
        <f t="shared" si="35"/>
        <v/>
      </c>
      <c r="N672" s="77" t="str">
        <f t="shared" si="36"/>
        <v/>
      </c>
      <c r="O672" s="78"/>
      <c r="P672" s="79"/>
      <c r="Q672" s="77"/>
      <c r="R672" s="77" t="str">
        <f t="shared" si="37"/>
        <v/>
      </c>
      <c r="S672" s="80"/>
    </row>
    <row r="673" spans="1:19" ht="25.5" customHeight="1" x14ac:dyDescent="0.2">
      <c r="A673" s="3" t="str">
        <f>CONCATENATE(COUNTIF($E$156:E673,E673),E673)</f>
        <v>0</v>
      </c>
      <c r="D673" s="99"/>
      <c r="E673" s="100"/>
      <c r="F673" s="101"/>
      <c r="G673" s="102"/>
      <c r="H673" s="102"/>
      <c r="I673" s="102"/>
      <c r="J673" s="102" t="str">
        <f>IFERROR(LOOKUP($G673,'قائمة اسعار'!A$2:A$5,'قائمة اسعار'!B$2:B$5),"")</f>
        <v/>
      </c>
      <c r="K673" s="102" t="str">
        <f>IFERROR(LOOKUP($G673,'قائمة اسعار'!$A$2:$A$5,'قائمة اسعار'!$E$2:$E$5),"")</f>
        <v/>
      </c>
      <c r="L673" s="102" t="str">
        <f>IFERROR(LOOKUP($G673,'قائمة اسعار'!$A$2:$A$5,'قائمة اسعار'!$D$2:$D$5),"")</f>
        <v/>
      </c>
      <c r="M673" s="102" t="str">
        <f t="shared" si="35"/>
        <v/>
      </c>
      <c r="N673" s="103" t="str">
        <f t="shared" si="36"/>
        <v/>
      </c>
      <c r="O673" s="104"/>
      <c r="P673" s="105"/>
      <c r="Q673" s="103"/>
      <c r="R673" s="103" t="str">
        <f t="shared" si="37"/>
        <v/>
      </c>
      <c r="S673" s="106"/>
    </row>
    <row r="674" spans="1:19" ht="25.5" customHeight="1" x14ac:dyDescent="0.2">
      <c r="A674" s="3" t="str">
        <f>CONCATENATE(COUNTIF($E$156:E674,E674),E674)</f>
        <v>0</v>
      </c>
      <c r="D674" s="73"/>
      <c r="E674" s="74"/>
      <c r="F674" s="75"/>
      <c r="G674" s="7"/>
      <c r="H674" s="7"/>
      <c r="I674" s="7"/>
      <c r="J674" s="7" t="str">
        <f>IFERROR(LOOKUP($G674,'قائمة اسعار'!A$2:A$5,'قائمة اسعار'!B$2:B$5),"")</f>
        <v/>
      </c>
      <c r="K674" s="7" t="str">
        <f>IFERROR(LOOKUP($G674,'قائمة اسعار'!$A$2:$A$5,'قائمة اسعار'!$E$2:$E$5),"")</f>
        <v/>
      </c>
      <c r="L674" s="76" t="str">
        <f>IFERROR(LOOKUP($G674,'قائمة اسعار'!$A$2:$A$5,'قائمة اسعار'!$D$2:$D$5),"")</f>
        <v/>
      </c>
      <c r="M674" s="7" t="str">
        <f t="shared" si="35"/>
        <v/>
      </c>
      <c r="N674" s="77" t="str">
        <f t="shared" si="36"/>
        <v/>
      </c>
      <c r="O674" s="78"/>
      <c r="P674" s="79"/>
      <c r="Q674" s="77"/>
      <c r="R674" s="77" t="str">
        <f t="shared" si="37"/>
        <v/>
      </c>
      <c r="S674" s="80"/>
    </row>
    <row r="675" spans="1:19" ht="25.5" customHeight="1" x14ac:dyDescent="0.2">
      <c r="A675" s="3" t="str">
        <f>CONCATENATE(COUNTIF($E$156:E675,E675),E675)</f>
        <v>0</v>
      </c>
      <c r="D675" s="99"/>
      <c r="E675" s="100"/>
      <c r="F675" s="101"/>
      <c r="G675" s="102"/>
      <c r="H675" s="102"/>
      <c r="I675" s="102"/>
      <c r="J675" s="102" t="str">
        <f>IFERROR(LOOKUP($G675,'قائمة اسعار'!A$2:A$5,'قائمة اسعار'!B$2:B$5),"")</f>
        <v/>
      </c>
      <c r="K675" s="102" t="str">
        <f>IFERROR(LOOKUP($G675,'قائمة اسعار'!$A$2:$A$5,'قائمة اسعار'!$E$2:$E$5),"")</f>
        <v/>
      </c>
      <c r="L675" s="102" t="str">
        <f>IFERROR(LOOKUP($G675,'قائمة اسعار'!$A$2:$A$5,'قائمة اسعار'!$D$2:$D$5),"")</f>
        <v/>
      </c>
      <c r="M675" s="102" t="str">
        <f t="shared" si="35"/>
        <v/>
      </c>
      <c r="N675" s="103" t="str">
        <f t="shared" si="36"/>
        <v/>
      </c>
      <c r="O675" s="104"/>
      <c r="P675" s="105"/>
      <c r="Q675" s="103"/>
      <c r="R675" s="103" t="str">
        <f t="shared" si="37"/>
        <v/>
      </c>
      <c r="S675" s="106"/>
    </row>
    <row r="676" spans="1:19" ht="25.5" customHeight="1" x14ac:dyDescent="0.2">
      <c r="A676" s="3" t="str">
        <f>CONCATENATE(COUNTIF($E$156:E676,E676),E676)</f>
        <v>0</v>
      </c>
      <c r="D676" s="73"/>
      <c r="E676" s="74"/>
      <c r="F676" s="75"/>
      <c r="G676" s="7"/>
      <c r="H676" s="7"/>
      <c r="I676" s="7"/>
      <c r="J676" s="7" t="str">
        <f>IFERROR(LOOKUP($G676,'قائمة اسعار'!A$2:A$5,'قائمة اسعار'!B$2:B$5),"")</f>
        <v/>
      </c>
      <c r="K676" s="7" t="str">
        <f>IFERROR(LOOKUP($G676,'قائمة اسعار'!$A$2:$A$5,'قائمة اسعار'!$E$2:$E$5),"")</f>
        <v/>
      </c>
      <c r="L676" s="76" t="str">
        <f>IFERROR(LOOKUP($G676,'قائمة اسعار'!$A$2:$A$5,'قائمة اسعار'!$D$2:$D$5),"")</f>
        <v/>
      </c>
      <c r="M676" s="7" t="str">
        <f t="shared" si="35"/>
        <v/>
      </c>
      <c r="N676" s="77" t="str">
        <f t="shared" si="36"/>
        <v/>
      </c>
      <c r="O676" s="78"/>
      <c r="P676" s="79"/>
      <c r="Q676" s="77"/>
      <c r="R676" s="77" t="str">
        <f t="shared" si="37"/>
        <v/>
      </c>
      <c r="S676" s="80"/>
    </row>
    <row r="677" spans="1:19" ht="25.5" customHeight="1" x14ac:dyDescent="0.2">
      <c r="A677" s="3" t="str">
        <f>CONCATENATE(COUNTIF($E$156:E677,E677),E677)</f>
        <v>0</v>
      </c>
      <c r="D677" s="99"/>
      <c r="E677" s="100"/>
      <c r="F677" s="101"/>
      <c r="G677" s="102"/>
      <c r="H677" s="102"/>
      <c r="I677" s="102"/>
      <c r="J677" s="102" t="str">
        <f>IFERROR(LOOKUP($G677,'قائمة اسعار'!A$2:A$5,'قائمة اسعار'!B$2:B$5),"")</f>
        <v/>
      </c>
      <c r="K677" s="102" t="str">
        <f>IFERROR(LOOKUP($G677,'قائمة اسعار'!$A$2:$A$5,'قائمة اسعار'!$E$2:$E$5),"")</f>
        <v/>
      </c>
      <c r="L677" s="102" t="str">
        <f>IFERROR(LOOKUP($G677,'قائمة اسعار'!$A$2:$A$5,'قائمة اسعار'!$D$2:$D$5),"")</f>
        <v/>
      </c>
      <c r="M677" s="102" t="str">
        <f t="shared" si="35"/>
        <v/>
      </c>
      <c r="N677" s="103" t="str">
        <f t="shared" si="36"/>
        <v/>
      </c>
      <c r="O677" s="104"/>
      <c r="P677" s="105"/>
      <c r="Q677" s="103"/>
      <c r="R677" s="103" t="str">
        <f t="shared" si="37"/>
        <v/>
      </c>
      <c r="S677" s="106"/>
    </row>
    <row r="678" spans="1:19" ht="25.5" customHeight="1" x14ac:dyDescent="0.2">
      <c r="A678" s="3" t="str">
        <f>CONCATENATE(COUNTIF($E$156:E678,E678),E678)</f>
        <v>0</v>
      </c>
      <c r="D678" s="73"/>
      <c r="E678" s="74"/>
      <c r="F678" s="75"/>
      <c r="G678" s="7"/>
      <c r="H678" s="7"/>
      <c r="I678" s="7"/>
      <c r="J678" s="7" t="str">
        <f>IFERROR(LOOKUP($G678,'قائمة اسعار'!A$2:A$5,'قائمة اسعار'!B$2:B$5),"")</f>
        <v/>
      </c>
      <c r="K678" s="7" t="str">
        <f>IFERROR(LOOKUP($G678,'قائمة اسعار'!$A$2:$A$5,'قائمة اسعار'!$E$2:$E$5),"")</f>
        <v/>
      </c>
      <c r="L678" s="76" t="str">
        <f>IFERROR(LOOKUP($G678,'قائمة اسعار'!$A$2:$A$5,'قائمة اسعار'!$D$2:$D$5),"")</f>
        <v/>
      </c>
      <c r="M678" s="7" t="str">
        <f t="shared" si="35"/>
        <v/>
      </c>
      <c r="N678" s="77" t="str">
        <f t="shared" si="36"/>
        <v/>
      </c>
      <c r="O678" s="78"/>
      <c r="P678" s="79"/>
      <c r="Q678" s="77"/>
      <c r="R678" s="77" t="str">
        <f t="shared" si="37"/>
        <v/>
      </c>
      <c r="S678" s="80"/>
    </row>
    <row r="679" spans="1:19" ht="25.5" customHeight="1" x14ac:dyDescent="0.2">
      <c r="A679" s="3" t="str">
        <f>CONCATENATE(COUNTIF($E$156:E679,E679),E679)</f>
        <v>0</v>
      </c>
      <c r="D679" s="99"/>
      <c r="E679" s="100"/>
      <c r="F679" s="101"/>
      <c r="G679" s="102"/>
      <c r="H679" s="102"/>
      <c r="I679" s="102"/>
      <c r="J679" s="102" t="str">
        <f>IFERROR(LOOKUP($G679,'قائمة اسعار'!A$2:A$5,'قائمة اسعار'!B$2:B$5),"")</f>
        <v/>
      </c>
      <c r="K679" s="102" t="str">
        <f>IFERROR(LOOKUP($G679,'قائمة اسعار'!$A$2:$A$5,'قائمة اسعار'!$E$2:$E$5),"")</f>
        <v/>
      </c>
      <c r="L679" s="102" t="str">
        <f>IFERROR(LOOKUP($G679,'قائمة اسعار'!$A$2:$A$5,'قائمة اسعار'!$D$2:$D$5),"")</f>
        <v/>
      </c>
      <c r="M679" s="102" t="str">
        <f t="shared" si="35"/>
        <v/>
      </c>
      <c r="N679" s="103" t="str">
        <f t="shared" si="36"/>
        <v/>
      </c>
      <c r="O679" s="104"/>
      <c r="P679" s="105"/>
      <c r="Q679" s="103"/>
      <c r="R679" s="103" t="str">
        <f t="shared" si="37"/>
        <v/>
      </c>
      <c r="S679" s="106"/>
    </row>
    <row r="680" spans="1:19" ht="25.5" customHeight="1" x14ac:dyDescent="0.2">
      <c r="A680" s="3" t="str">
        <f>CONCATENATE(COUNTIF($E$156:E680,E680),E680)</f>
        <v>0</v>
      </c>
      <c r="D680" s="73"/>
      <c r="E680" s="74"/>
      <c r="F680" s="75"/>
      <c r="G680" s="7"/>
      <c r="H680" s="7"/>
      <c r="I680" s="7"/>
      <c r="J680" s="7" t="str">
        <f>IFERROR(LOOKUP($G680,'قائمة اسعار'!A$2:A$5,'قائمة اسعار'!B$2:B$5),"")</f>
        <v/>
      </c>
      <c r="K680" s="7" t="str">
        <f>IFERROR(LOOKUP($G680,'قائمة اسعار'!$A$2:$A$5,'قائمة اسعار'!$E$2:$E$5),"")</f>
        <v/>
      </c>
      <c r="L680" s="76" t="str">
        <f>IFERROR(LOOKUP($G680,'قائمة اسعار'!$A$2:$A$5,'قائمة اسعار'!$D$2:$D$5),"")</f>
        <v/>
      </c>
      <c r="M680" s="7" t="str">
        <f t="shared" si="35"/>
        <v/>
      </c>
      <c r="N680" s="77" t="str">
        <f t="shared" si="36"/>
        <v/>
      </c>
      <c r="O680" s="78"/>
      <c r="P680" s="79"/>
      <c r="Q680" s="77"/>
      <c r="R680" s="77" t="str">
        <f t="shared" si="37"/>
        <v/>
      </c>
      <c r="S680" s="80"/>
    </row>
    <row r="681" spans="1:19" ht="25.5" customHeight="1" x14ac:dyDescent="0.2">
      <c r="A681" s="3" t="str">
        <f>CONCATENATE(COUNTIF($E$156:E681,E681),E681)</f>
        <v>0</v>
      </c>
      <c r="D681" s="99"/>
      <c r="E681" s="100"/>
      <c r="F681" s="101"/>
      <c r="G681" s="102"/>
      <c r="H681" s="102"/>
      <c r="I681" s="102"/>
      <c r="J681" s="102" t="str">
        <f>IFERROR(LOOKUP($G681,'قائمة اسعار'!A$2:A$5,'قائمة اسعار'!B$2:B$5),"")</f>
        <v/>
      </c>
      <c r="K681" s="102" t="str">
        <f>IFERROR(LOOKUP($G681,'قائمة اسعار'!$A$2:$A$5,'قائمة اسعار'!$E$2:$E$5),"")</f>
        <v/>
      </c>
      <c r="L681" s="102" t="str">
        <f>IFERROR(LOOKUP($G681,'قائمة اسعار'!$A$2:$A$5,'قائمة اسعار'!$D$2:$D$5),"")</f>
        <v/>
      </c>
      <c r="M681" s="102" t="str">
        <f t="shared" si="35"/>
        <v/>
      </c>
      <c r="N681" s="103" t="str">
        <f t="shared" si="36"/>
        <v/>
      </c>
      <c r="O681" s="104"/>
      <c r="P681" s="105"/>
      <c r="Q681" s="103"/>
      <c r="R681" s="103" t="str">
        <f t="shared" si="37"/>
        <v/>
      </c>
      <c r="S681" s="106"/>
    </row>
    <row r="682" spans="1:19" ht="25.5" customHeight="1" x14ac:dyDescent="0.2">
      <c r="A682" s="3" t="str">
        <f>CONCATENATE(COUNTIF($E$156:E682,E682),E682)</f>
        <v>0</v>
      </c>
      <c r="D682" s="73"/>
      <c r="E682" s="74"/>
      <c r="F682" s="75"/>
      <c r="G682" s="7"/>
      <c r="H682" s="7"/>
      <c r="I682" s="7"/>
      <c r="J682" s="7" t="str">
        <f>IFERROR(LOOKUP($G682,'قائمة اسعار'!A$2:A$5,'قائمة اسعار'!B$2:B$5),"")</f>
        <v/>
      </c>
      <c r="K682" s="7" t="str">
        <f>IFERROR(LOOKUP($G682,'قائمة اسعار'!$A$2:$A$5,'قائمة اسعار'!$E$2:$E$5),"")</f>
        <v/>
      </c>
      <c r="L682" s="76" t="str">
        <f>IFERROR(LOOKUP($G682,'قائمة اسعار'!$A$2:$A$5,'قائمة اسعار'!$D$2:$D$5),"")</f>
        <v/>
      </c>
      <c r="M682" s="7" t="str">
        <f t="shared" si="35"/>
        <v/>
      </c>
      <c r="N682" s="77" t="str">
        <f t="shared" si="36"/>
        <v/>
      </c>
      <c r="O682" s="78"/>
      <c r="P682" s="79"/>
      <c r="Q682" s="77"/>
      <c r="R682" s="77" t="str">
        <f t="shared" si="37"/>
        <v/>
      </c>
      <c r="S682" s="80"/>
    </row>
    <row r="683" spans="1:19" ht="25.5" customHeight="1" x14ac:dyDescent="0.2">
      <c r="A683" s="3" t="str">
        <f>CONCATENATE(COUNTIF($E$156:E683,E683),E683)</f>
        <v>0</v>
      </c>
      <c r="D683" s="99"/>
      <c r="E683" s="100"/>
      <c r="F683" s="101"/>
      <c r="G683" s="102"/>
      <c r="H683" s="102"/>
      <c r="I683" s="102"/>
      <c r="J683" s="102" t="str">
        <f>IFERROR(LOOKUP($G683,'قائمة اسعار'!A$2:A$5,'قائمة اسعار'!B$2:B$5),"")</f>
        <v/>
      </c>
      <c r="K683" s="102" t="str">
        <f>IFERROR(LOOKUP($G683,'قائمة اسعار'!$A$2:$A$5,'قائمة اسعار'!$E$2:$E$5),"")</f>
        <v/>
      </c>
      <c r="L683" s="102" t="str">
        <f>IFERROR(LOOKUP($G683,'قائمة اسعار'!$A$2:$A$5,'قائمة اسعار'!$D$2:$D$5),"")</f>
        <v/>
      </c>
      <c r="M683" s="102" t="str">
        <f t="shared" si="35"/>
        <v/>
      </c>
      <c r="N683" s="103" t="str">
        <f t="shared" si="36"/>
        <v/>
      </c>
      <c r="O683" s="104"/>
      <c r="P683" s="105"/>
      <c r="Q683" s="103"/>
      <c r="R683" s="103" t="str">
        <f t="shared" si="37"/>
        <v/>
      </c>
      <c r="S683" s="106"/>
    </row>
    <row r="684" spans="1:19" ht="25.5" customHeight="1" x14ac:dyDescent="0.2">
      <c r="A684" s="3" t="str">
        <f>CONCATENATE(COUNTIF($E$156:E684,E684),E684)</f>
        <v>0</v>
      </c>
      <c r="D684" s="73"/>
      <c r="E684" s="74"/>
      <c r="F684" s="75"/>
      <c r="G684" s="7"/>
      <c r="H684" s="7"/>
      <c r="I684" s="7"/>
      <c r="J684" s="7" t="str">
        <f>IFERROR(LOOKUP($G684,'قائمة اسعار'!A$2:A$5,'قائمة اسعار'!B$2:B$5),"")</f>
        <v/>
      </c>
      <c r="K684" s="7" t="str">
        <f>IFERROR(LOOKUP($G684,'قائمة اسعار'!$A$2:$A$5,'قائمة اسعار'!$E$2:$E$5),"")</f>
        <v/>
      </c>
      <c r="L684" s="76" t="str">
        <f>IFERROR(LOOKUP($G684,'قائمة اسعار'!$A$2:$A$5,'قائمة اسعار'!$D$2:$D$5),"")</f>
        <v/>
      </c>
      <c r="M684" s="7" t="str">
        <f t="shared" si="35"/>
        <v/>
      </c>
      <c r="N684" s="77" t="str">
        <f t="shared" si="36"/>
        <v/>
      </c>
      <c r="O684" s="78"/>
      <c r="P684" s="79"/>
      <c r="Q684" s="77"/>
      <c r="R684" s="77" t="str">
        <f t="shared" si="37"/>
        <v/>
      </c>
      <c r="S684" s="80"/>
    </row>
    <row r="685" spans="1:19" ht="25.5" customHeight="1" x14ac:dyDescent="0.2">
      <c r="A685" s="3" t="str">
        <f>CONCATENATE(COUNTIF($E$156:E685,E685),E685)</f>
        <v>0</v>
      </c>
      <c r="D685" s="99"/>
      <c r="E685" s="100"/>
      <c r="F685" s="101"/>
      <c r="G685" s="102"/>
      <c r="H685" s="102"/>
      <c r="I685" s="102"/>
      <c r="J685" s="102" t="str">
        <f>IFERROR(LOOKUP($G685,'قائمة اسعار'!A$2:A$5,'قائمة اسعار'!B$2:B$5),"")</f>
        <v/>
      </c>
      <c r="K685" s="102" t="str">
        <f>IFERROR(LOOKUP($G685,'قائمة اسعار'!$A$2:$A$5,'قائمة اسعار'!$E$2:$E$5),"")</f>
        <v/>
      </c>
      <c r="L685" s="102" t="str">
        <f>IFERROR(LOOKUP($G685,'قائمة اسعار'!$A$2:$A$5,'قائمة اسعار'!$D$2:$D$5),"")</f>
        <v/>
      </c>
      <c r="M685" s="102" t="str">
        <f t="shared" si="35"/>
        <v/>
      </c>
      <c r="N685" s="103" t="str">
        <f t="shared" si="36"/>
        <v/>
      </c>
      <c r="O685" s="104"/>
      <c r="P685" s="105"/>
      <c r="Q685" s="103"/>
      <c r="R685" s="103" t="str">
        <f t="shared" si="37"/>
        <v/>
      </c>
      <c r="S685" s="106"/>
    </row>
    <row r="686" spans="1:19" ht="25.5" customHeight="1" x14ac:dyDescent="0.2">
      <c r="A686" s="3" t="str">
        <f>CONCATENATE(COUNTIF($E$156:E686,E686),E686)</f>
        <v>0</v>
      </c>
      <c r="D686" s="73"/>
      <c r="E686" s="74"/>
      <c r="F686" s="75"/>
      <c r="G686" s="7"/>
      <c r="H686" s="7"/>
      <c r="I686" s="7"/>
      <c r="J686" s="7" t="str">
        <f>IFERROR(LOOKUP($G686,'قائمة اسعار'!A$2:A$5,'قائمة اسعار'!B$2:B$5),"")</f>
        <v/>
      </c>
      <c r="K686" s="7" t="str">
        <f>IFERROR(LOOKUP($G686,'قائمة اسعار'!$A$2:$A$5,'قائمة اسعار'!$E$2:$E$5),"")</f>
        <v/>
      </c>
      <c r="L686" s="76" t="str">
        <f>IFERROR(LOOKUP($G686,'قائمة اسعار'!$A$2:$A$5,'قائمة اسعار'!$D$2:$D$5),"")</f>
        <v/>
      </c>
      <c r="M686" s="7" t="str">
        <f t="shared" si="35"/>
        <v/>
      </c>
      <c r="N686" s="77" t="str">
        <f t="shared" si="36"/>
        <v/>
      </c>
      <c r="O686" s="78"/>
      <c r="P686" s="79"/>
      <c r="Q686" s="77"/>
      <c r="R686" s="77" t="str">
        <f t="shared" si="37"/>
        <v/>
      </c>
      <c r="S686" s="80"/>
    </row>
    <row r="687" spans="1:19" ht="25.5" customHeight="1" x14ac:dyDescent="0.2">
      <c r="A687" s="3" t="str">
        <f>CONCATENATE(COUNTIF($E$156:E687,E687),E687)</f>
        <v>0</v>
      </c>
      <c r="D687" s="99"/>
      <c r="E687" s="100"/>
      <c r="F687" s="101"/>
      <c r="G687" s="102"/>
      <c r="H687" s="102"/>
      <c r="I687" s="102"/>
      <c r="J687" s="102" t="str">
        <f>IFERROR(LOOKUP($G687,'قائمة اسعار'!A$2:A$5,'قائمة اسعار'!B$2:B$5),"")</f>
        <v/>
      </c>
      <c r="K687" s="102" t="str">
        <f>IFERROR(LOOKUP($G687,'قائمة اسعار'!$A$2:$A$5,'قائمة اسعار'!$E$2:$E$5),"")</f>
        <v/>
      </c>
      <c r="L687" s="102" t="str">
        <f>IFERROR(LOOKUP($G687,'قائمة اسعار'!$A$2:$A$5,'قائمة اسعار'!$D$2:$D$5),"")</f>
        <v/>
      </c>
      <c r="M687" s="102" t="str">
        <f t="shared" si="35"/>
        <v/>
      </c>
      <c r="N687" s="103" t="str">
        <f t="shared" si="36"/>
        <v/>
      </c>
      <c r="O687" s="104"/>
      <c r="P687" s="105"/>
      <c r="Q687" s="103"/>
      <c r="R687" s="103" t="str">
        <f t="shared" si="37"/>
        <v/>
      </c>
      <c r="S687" s="106"/>
    </row>
    <row r="688" spans="1:19" ht="25.5" customHeight="1" x14ac:dyDescent="0.2">
      <c r="A688" s="3" t="str">
        <f>CONCATENATE(COUNTIF($E$156:E688,E688),E688)</f>
        <v>0</v>
      </c>
      <c r="D688" s="73"/>
      <c r="E688" s="74"/>
      <c r="F688" s="75"/>
      <c r="G688" s="7"/>
      <c r="H688" s="7"/>
      <c r="I688" s="7"/>
      <c r="J688" s="7" t="str">
        <f>IFERROR(LOOKUP($G688,'قائمة اسعار'!A$2:A$5,'قائمة اسعار'!B$2:B$5),"")</f>
        <v/>
      </c>
      <c r="K688" s="7" t="str">
        <f>IFERROR(LOOKUP($G688,'قائمة اسعار'!$A$2:$A$5,'قائمة اسعار'!$E$2:$E$5),"")</f>
        <v/>
      </c>
      <c r="L688" s="76" t="str">
        <f>IFERROR(LOOKUP($G688,'قائمة اسعار'!$A$2:$A$5,'قائمة اسعار'!$D$2:$D$5),"")</f>
        <v/>
      </c>
      <c r="M688" s="7" t="str">
        <f t="shared" si="35"/>
        <v/>
      </c>
      <c r="N688" s="77" t="str">
        <f t="shared" si="36"/>
        <v/>
      </c>
      <c r="O688" s="78"/>
      <c r="P688" s="79"/>
      <c r="Q688" s="77"/>
      <c r="R688" s="77" t="str">
        <f t="shared" si="37"/>
        <v/>
      </c>
      <c r="S688" s="80"/>
    </row>
    <row r="689" spans="1:19" ht="25.5" customHeight="1" x14ac:dyDescent="0.2">
      <c r="A689" s="3" t="str">
        <f>CONCATENATE(COUNTIF($E$156:E689,E689),E689)</f>
        <v>0</v>
      </c>
      <c r="D689" s="99"/>
      <c r="E689" s="100"/>
      <c r="F689" s="101"/>
      <c r="G689" s="102"/>
      <c r="H689" s="102"/>
      <c r="I689" s="102"/>
      <c r="J689" s="102" t="str">
        <f>IFERROR(LOOKUP($G689,'قائمة اسعار'!A$2:A$5,'قائمة اسعار'!B$2:B$5),"")</f>
        <v/>
      </c>
      <c r="K689" s="102" t="str">
        <f>IFERROR(LOOKUP($G689,'قائمة اسعار'!$A$2:$A$5,'قائمة اسعار'!$E$2:$E$5),"")</f>
        <v/>
      </c>
      <c r="L689" s="102" t="str">
        <f>IFERROR(LOOKUP($G689,'قائمة اسعار'!$A$2:$A$5,'قائمة اسعار'!$D$2:$D$5),"")</f>
        <v/>
      </c>
      <c r="M689" s="102" t="str">
        <f t="shared" si="35"/>
        <v/>
      </c>
      <c r="N689" s="103" t="str">
        <f t="shared" si="36"/>
        <v/>
      </c>
      <c r="O689" s="104"/>
      <c r="P689" s="105"/>
      <c r="Q689" s="103"/>
      <c r="R689" s="103" t="str">
        <f t="shared" si="37"/>
        <v/>
      </c>
      <c r="S689" s="106"/>
    </row>
    <row r="690" spans="1:19" ht="25.5" customHeight="1" x14ac:dyDescent="0.2">
      <c r="A690" s="3" t="str">
        <f>CONCATENATE(COUNTIF($E$156:E690,E690),E690)</f>
        <v>0</v>
      </c>
      <c r="D690" s="73"/>
      <c r="E690" s="74"/>
      <c r="F690" s="75"/>
      <c r="G690" s="7"/>
      <c r="H690" s="7"/>
      <c r="I690" s="7"/>
      <c r="J690" s="7" t="str">
        <f>IFERROR(LOOKUP($G690,'قائمة اسعار'!A$2:A$5,'قائمة اسعار'!B$2:B$5),"")</f>
        <v/>
      </c>
      <c r="K690" s="7" t="str">
        <f>IFERROR(LOOKUP($G690,'قائمة اسعار'!$A$2:$A$5,'قائمة اسعار'!$E$2:$E$5),"")</f>
        <v/>
      </c>
      <c r="L690" s="76" t="str">
        <f>IFERROR(LOOKUP($G690,'قائمة اسعار'!$A$2:$A$5,'قائمة اسعار'!$D$2:$D$5),"")</f>
        <v/>
      </c>
      <c r="M690" s="7" t="str">
        <f t="shared" si="35"/>
        <v/>
      </c>
      <c r="N690" s="77" t="str">
        <f t="shared" si="36"/>
        <v/>
      </c>
      <c r="O690" s="78"/>
      <c r="P690" s="79"/>
      <c r="Q690" s="77"/>
      <c r="R690" s="77" t="str">
        <f t="shared" si="37"/>
        <v/>
      </c>
      <c r="S690" s="80"/>
    </row>
    <row r="691" spans="1:19" ht="25.5" customHeight="1" x14ac:dyDescent="0.2">
      <c r="A691" s="3" t="str">
        <f>CONCATENATE(COUNTIF($E$156:E691,E691),E691)</f>
        <v>0</v>
      </c>
      <c r="D691" s="99"/>
      <c r="E691" s="100"/>
      <c r="F691" s="101"/>
      <c r="G691" s="102"/>
      <c r="H691" s="102"/>
      <c r="I691" s="102"/>
      <c r="J691" s="102" t="str">
        <f>IFERROR(LOOKUP($G691,'قائمة اسعار'!A$2:A$5,'قائمة اسعار'!B$2:B$5),"")</f>
        <v/>
      </c>
      <c r="K691" s="102" t="str">
        <f>IFERROR(LOOKUP($G691,'قائمة اسعار'!$A$2:$A$5,'قائمة اسعار'!$E$2:$E$5),"")</f>
        <v/>
      </c>
      <c r="L691" s="102" t="str">
        <f>IFERROR(LOOKUP($G691,'قائمة اسعار'!$A$2:$A$5,'قائمة اسعار'!$D$2:$D$5),"")</f>
        <v/>
      </c>
      <c r="M691" s="102" t="str">
        <f t="shared" si="35"/>
        <v/>
      </c>
      <c r="N691" s="103" t="str">
        <f t="shared" si="36"/>
        <v/>
      </c>
      <c r="O691" s="104"/>
      <c r="P691" s="105"/>
      <c r="Q691" s="103"/>
      <c r="R691" s="103" t="str">
        <f t="shared" si="37"/>
        <v/>
      </c>
      <c r="S691" s="106"/>
    </row>
    <row r="692" spans="1:19" ht="25.5" customHeight="1" x14ac:dyDescent="0.2">
      <c r="A692" s="3" t="str">
        <f>CONCATENATE(COUNTIF($E$156:E692,E692),E692)</f>
        <v>0</v>
      </c>
      <c r="D692" s="73"/>
      <c r="E692" s="74"/>
      <c r="F692" s="75"/>
      <c r="G692" s="7"/>
      <c r="H692" s="7"/>
      <c r="I692" s="7"/>
      <c r="J692" s="7" t="str">
        <f>IFERROR(LOOKUP($G692,'قائمة اسعار'!A$2:A$5,'قائمة اسعار'!B$2:B$5),"")</f>
        <v/>
      </c>
      <c r="K692" s="7" t="str">
        <f>IFERROR(LOOKUP($G692,'قائمة اسعار'!$A$2:$A$5,'قائمة اسعار'!$E$2:$E$5),"")</f>
        <v/>
      </c>
      <c r="L692" s="76" t="str">
        <f>IFERROR(LOOKUP($G692,'قائمة اسعار'!$A$2:$A$5,'قائمة اسعار'!$D$2:$D$5),"")</f>
        <v/>
      </c>
      <c r="M692" s="7" t="str">
        <f t="shared" si="35"/>
        <v/>
      </c>
      <c r="N692" s="77" t="str">
        <f t="shared" si="36"/>
        <v/>
      </c>
      <c r="O692" s="78"/>
      <c r="P692" s="79"/>
      <c r="Q692" s="77"/>
      <c r="R692" s="77" t="str">
        <f t="shared" si="37"/>
        <v/>
      </c>
      <c r="S692" s="80"/>
    </row>
    <row r="693" spans="1:19" ht="25.5" customHeight="1" x14ac:dyDescent="0.2">
      <c r="A693" s="3" t="str">
        <f>CONCATENATE(COUNTIF($E$156:E693,E693),E693)</f>
        <v>0</v>
      </c>
      <c r="D693" s="99"/>
      <c r="E693" s="100"/>
      <c r="F693" s="101"/>
      <c r="G693" s="102"/>
      <c r="H693" s="102"/>
      <c r="I693" s="102"/>
      <c r="J693" s="102" t="str">
        <f>IFERROR(LOOKUP($G693,'قائمة اسعار'!A$2:A$5,'قائمة اسعار'!B$2:B$5),"")</f>
        <v/>
      </c>
      <c r="K693" s="102" t="str">
        <f>IFERROR(LOOKUP($G693,'قائمة اسعار'!$A$2:$A$5,'قائمة اسعار'!$E$2:$E$5),"")</f>
        <v/>
      </c>
      <c r="L693" s="102" t="str">
        <f>IFERROR(LOOKUP($G693,'قائمة اسعار'!$A$2:$A$5,'قائمة اسعار'!$D$2:$D$5),"")</f>
        <v/>
      </c>
      <c r="M693" s="102" t="str">
        <f t="shared" si="35"/>
        <v/>
      </c>
      <c r="N693" s="103" t="str">
        <f t="shared" si="36"/>
        <v/>
      </c>
      <c r="O693" s="104"/>
      <c r="P693" s="105"/>
      <c r="Q693" s="103"/>
      <c r="R693" s="103" t="str">
        <f t="shared" si="37"/>
        <v/>
      </c>
      <c r="S693" s="106"/>
    </row>
    <row r="694" spans="1:19" ht="25.5" customHeight="1" x14ac:dyDescent="0.2">
      <c r="A694" s="3" t="str">
        <f>CONCATENATE(COUNTIF($E$156:E694,E694),E694)</f>
        <v>0</v>
      </c>
      <c r="D694" s="73"/>
      <c r="E694" s="74"/>
      <c r="F694" s="75"/>
      <c r="G694" s="7"/>
      <c r="H694" s="7"/>
      <c r="I694" s="7"/>
      <c r="J694" s="7" t="str">
        <f>IFERROR(LOOKUP($G694,'قائمة اسعار'!A$2:A$5,'قائمة اسعار'!B$2:B$5),"")</f>
        <v/>
      </c>
      <c r="K694" s="7" t="str">
        <f>IFERROR(LOOKUP($G694,'قائمة اسعار'!$A$2:$A$5,'قائمة اسعار'!$E$2:$E$5),"")</f>
        <v/>
      </c>
      <c r="L694" s="76" t="str">
        <f>IFERROR(LOOKUP($G694,'قائمة اسعار'!$A$2:$A$5,'قائمة اسعار'!$D$2:$D$5),"")</f>
        <v/>
      </c>
      <c r="M694" s="7" t="str">
        <f t="shared" si="35"/>
        <v/>
      </c>
      <c r="N694" s="77" t="str">
        <f t="shared" si="36"/>
        <v/>
      </c>
      <c r="O694" s="78"/>
      <c r="P694" s="79"/>
      <c r="Q694" s="77"/>
      <c r="R694" s="77" t="str">
        <f t="shared" si="37"/>
        <v/>
      </c>
      <c r="S694" s="80"/>
    </row>
    <row r="695" spans="1:19" ht="25.5" customHeight="1" x14ac:dyDescent="0.2">
      <c r="A695" s="3" t="str">
        <f>CONCATENATE(COUNTIF($E$156:E695,E695),E695)</f>
        <v>0</v>
      </c>
      <c r="D695" s="99"/>
      <c r="E695" s="100"/>
      <c r="F695" s="101"/>
      <c r="G695" s="102"/>
      <c r="H695" s="102"/>
      <c r="I695" s="102"/>
      <c r="J695" s="102" t="str">
        <f>IFERROR(LOOKUP($G695,'قائمة اسعار'!A$2:A$5,'قائمة اسعار'!B$2:B$5),"")</f>
        <v/>
      </c>
      <c r="K695" s="102" t="str">
        <f>IFERROR(LOOKUP($G695,'قائمة اسعار'!$A$2:$A$5,'قائمة اسعار'!$E$2:$E$5),"")</f>
        <v/>
      </c>
      <c r="L695" s="102" t="str">
        <f>IFERROR(LOOKUP($G695,'قائمة اسعار'!$A$2:$A$5,'قائمة اسعار'!$D$2:$D$5),"")</f>
        <v/>
      </c>
      <c r="M695" s="102" t="str">
        <f t="shared" si="35"/>
        <v/>
      </c>
      <c r="N695" s="103" t="str">
        <f t="shared" si="36"/>
        <v/>
      </c>
      <c r="O695" s="104"/>
      <c r="P695" s="105"/>
      <c r="Q695" s="103"/>
      <c r="R695" s="103" t="str">
        <f t="shared" si="37"/>
        <v/>
      </c>
      <c r="S695" s="106"/>
    </row>
    <row r="696" spans="1:19" ht="25.5" customHeight="1" x14ac:dyDescent="0.2">
      <c r="A696" s="3" t="str">
        <f>CONCATENATE(COUNTIF($E$156:E696,E696),E696)</f>
        <v>0</v>
      </c>
      <c r="D696" s="73"/>
      <c r="E696" s="74"/>
      <c r="F696" s="75"/>
      <c r="G696" s="7"/>
      <c r="H696" s="7"/>
      <c r="I696" s="7"/>
      <c r="J696" s="7" t="str">
        <f>IFERROR(LOOKUP($G696,'قائمة اسعار'!A$2:A$5,'قائمة اسعار'!B$2:B$5),"")</f>
        <v/>
      </c>
      <c r="K696" s="7" t="str">
        <f>IFERROR(LOOKUP($G696,'قائمة اسعار'!$A$2:$A$5,'قائمة اسعار'!$E$2:$E$5),"")</f>
        <v/>
      </c>
      <c r="L696" s="76" t="str">
        <f>IFERROR(LOOKUP($G696,'قائمة اسعار'!$A$2:$A$5,'قائمة اسعار'!$D$2:$D$5),"")</f>
        <v/>
      </c>
      <c r="M696" s="7" t="str">
        <f t="shared" si="35"/>
        <v/>
      </c>
      <c r="N696" s="77" t="str">
        <f t="shared" si="36"/>
        <v/>
      </c>
      <c r="O696" s="78"/>
      <c r="P696" s="79"/>
      <c r="Q696" s="77"/>
      <c r="R696" s="77" t="str">
        <f t="shared" si="37"/>
        <v/>
      </c>
      <c r="S696" s="80"/>
    </row>
    <row r="697" spans="1:19" ht="25.5" customHeight="1" x14ac:dyDescent="0.2">
      <c r="A697" s="3" t="str">
        <f>CONCATENATE(COUNTIF($E$156:E697,E697),E697)</f>
        <v>0</v>
      </c>
      <c r="D697" s="99"/>
      <c r="E697" s="100"/>
      <c r="F697" s="101"/>
      <c r="G697" s="102"/>
      <c r="H697" s="102"/>
      <c r="I697" s="102"/>
      <c r="J697" s="102" t="str">
        <f>IFERROR(LOOKUP($G697,'قائمة اسعار'!A$2:A$5,'قائمة اسعار'!B$2:B$5),"")</f>
        <v/>
      </c>
      <c r="K697" s="102" t="str">
        <f>IFERROR(LOOKUP($G697,'قائمة اسعار'!$A$2:$A$5,'قائمة اسعار'!$E$2:$E$5),"")</f>
        <v/>
      </c>
      <c r="L697" s="102" t="str">
        <f>IFERROR(LOOKUP($G697,'قائمة اسعار'!$A$2:$A$5,'قائمة اسعار'!$D$2:$D$5),"")</f>
        <v/>
      </c>
      <c r="M697" s="102" t="str">
        <f t="shared" si="35"/>
        <v/>
      </c>
      <c r="N697" s="103" t="str">
        <f t="shared" si="36"/>
        <v/>
      </c>
      <c r="O697" s="104"/>
      <c r="P697" s="105"/>
      <c r="Q697" s="103"/>
      <c r="R697" s="103" t="str">
        <f t="shared" si="37"/>
        <v/>
      </c>
      <c r="S697" s="106"/>
    </row>
    <row r="698" spans="1:19" ht="25.5" customHeight="1" x14ac:dyDescent="0.2">
      <c r="A698" s="3" t="str">
        <f>CONCATENATE(COUNTIF($E$156:E698,E698),E698)</f>
        <v>0</v>
      </c>
      <c r="D698" s="73"/>
      <c r="E698" s="74"/>
      <c r="F698" s="75"/>
      <c r="G698" s="7"/>
      <c r="H698" s="7"/>
      <c r="I698" s="7"/>
      <c r="J698" s="7" t="str">
        <f>IFERROR(LOOKUP($G698,'قائمة اسعار'!A$2:A$5,'قائمة اسعار'!B$2:B$5),"")</f>
        <v/>
      </c>
      <c r="K698" s="7" t="str">
        <f>IFERROR(LOOKUP($G698,'قائمة اسعار'!$A$2:$A$5,'قائمة اسعار'!$E$2:$E$5),"")</f>
        <v/>
      </c>
      <c r="L698" s="76" t="str">
        <f>IFERROR(LOOKUP($G698,'قائمة اسعار'!$A$2:$A$5,'قائمة اسعار'!$D$2:$D$5),"")</f>
        <v/>
      </c>
      <c r="M698" s="7" t="str">
        <f t="shared" si="35"/>
        <v/>
      </c>
      <c r="N698" s="77" t="str">
        <f t="shared" si="36"/>
        <v/>
      </c>
      <c r="O698" s="78"/>
      <c r="P698" s="79"/>
      <c r="Q698" s="77"/>
      <c r="R698" s="77" t="str">
        <f t="shared" si="37"/>
        <v/>
      </c>
      <c r="S698" s="80"/>
    </row>
    <row r="699" spans="1:19" ht="25.5" customHeight="1" x14ac:dyDescent="0.2">
      <c r="A699" s="3" t="str">
        <f>CONCATENATE(COUNTIF($E$156:E699,E699),E699)</f>
        <v>0</v>
      </c>
      <c r="D699" s="99"/>
      <c r="E699" s="100"/>
      <c r="F699" s="101"/>
      <c r="G699" s="102"/>
      <c r="H699" s="102"/>
      <c r="I699" s="102"/>
      <c r="J699" s="102" t="str">
        <f>IFERROR(LOOKUP($G699,'قائمة اسعار'!A$2:A$5,'قائمة اسعار'!B$2:B$5),"")</f>
        <v/>
      </c>
      <c r="K699" s="102" t="str">
        <f>IFERROR(LOOKUP($G699,'قائمة اسعار'!$A$2:$A$5,'قائمة اسعار'!$E$2:$E$5),"")</f>
        <v/>
      </c>
      <c r="L699" s="102" t="str">
        <f>IFERROR(LOOKUP($G699,'قائمة اسعار'!$A$2:$A$5,'قائمة اسعار'!$D$2:$D$5),"")</f>
        <v/>
      </c>
      <c r="M699" s="102" t="str">
        <f t="shared" si="35"/>
        <v/>
      </c>
      <c r="N699" s="103" t="str">
        <f t="shared" si="36"/>
        <v/>
      </c>
      <c r="O699" s="104"/>
      <c r="P699" s="105"/>
      <c r="Q699" s="103"/>
      <c r="R699" s="103" t="str">
        <f t="shared" si="37"/>
        <v/>
      </c>
      <c r="S699" s="106"/>
    </row>
    <row r="700" spans="1:19" ht="25.5" customHeight="1" x14ac:dyDescent="0.2">
      <c r="A700" s="3" t="str">
        <f>CONCATENATE(COUNTIF($E$156:E700,E700),E700)</f>
        <v>0</v>
      </c>
      <c r="D700" s="73"/>
      <c r="E700" s="74"/>
      <c r="F700" s="75"/>
      <c r="G700" s="7"/>
      <c r="H700" s="7"/>
      <c r="I700" s="7"/>
      <c r="J700" s="7" t="str">
        <f>IFERROR(LOOKUP($G700,'قائمة اسعار'!A$2:A$5,'قائمة اسعار'!B$2:B$5),"")</f>
        <v/>
      </c>
      <c r="K700" s="7" t="str">
        <f>IFERROR(LOOKUP($G700,'قائمة اسعار'!$A$2:$A$5,'قائمة اسعار'!$E$2:$E$5),"")</f>
        <v/>
      </c>
      <c r="L700" s="76" t="str">
        <f>IFERROR(LOOKUP($G700,'قائمة اسعار'!$A$2:$A$5,'قائمة اسعار'!$D$2:$D$5),"")</f>
        <v/>
      </c>
      <c r="M700" s="7" t="str">
        <f t="shared" si="35"/>
        <v/>
      </c>
      <c r="N700" s="77" t="str">
        <f t="shared" si="36"/>
        <v/>
      </c>
      <c r="O700" s="78"/>
      <c r="P700" s="79"/>
      <c r="Q700" s="77"/>
      <c r="R700" s="77" t="str">
        <f t="shared" si="37"/>
        <v/>
      </c>
      <c r="S700" s="80"/>
    </row>
    <row r="701" spans="1:19" ht="25.5" customHeight="1" x14ac:dyDescent="0.2">
      <c r="A701" s="3" t="str">
        <f>CONCATENATE(COUNTIF($E$156:E701,E701),E701)</f>
        <v>0</v>
      </c>
      <c r="D701" s="99"/>
      <c r="E701" s="100"/>
      <c r="F701" s="101"/>
      <c r="G701" s="102"/>
      <c r="H701" s="102"/>
      <c r="I701" s="102"/>
      <c r="J701" s="102" t="str">
        <f>IFERROR(LOOKUP($G701,'قائمة اسعار'!A$2:A$5,'قائمة اسعار'!B$2:B$5),"")</f>
        <v/>
      </c>
      <c r="K701" s="102" t="str">
        <f>IFERROR(LOOKUP($G701,'قائمة اسعار'!$A$2:$A$5,'قائمة اسعار'!$E$2:$E$5),"")</f>
        <v/>
      </c>
      <c r="L701" s="102" t="str">
        <f>IFERROR(LOOKUP($G701,'قائمة اسعار'!$A$2:$A$5,'قائمة اسعار'!$D$2:$D$5),"")</f>
        <v/>
      </c>
      <c r="M701" s="102" t="str">
        <f t="shared" si="35"/>
        <v/>
      </c>
      <c r="N701" s="103" t="str">
        <f t="shared" si="36"/>
        <v/>
      </c>
      <c r="O701" s="104"/>
      <c r="P701" s="105"/>
      <c r="Q701" s="103"/>
      <c r="R701" s="103" t="str">
        <f t="shared" si="37"/>
        <v/>
      </c>
      <c r="S701" s="106"/>
    </row>
    <row r="702" spans="1:19" ht="25.5" customHeight="1" x14ac:dyDescent="0.2">
      <c r="A702" s="3" t="str">
        <f>CONCATENATE(COUNTIF($E$156:E702,E702),E702)</f>
        <v>0</v>
      </c>
      <c r="D702" s="73"/>
      <c r="E702" s="74"/>
      <c r="F702" s="75"/>
      <c r="G702" s="7"/>
      <c r="H702" s="7"/>
      <c r="I702" s="7"/>
      <c r="J702" s="7" t="str">
        <f>IFERROR(LOOKUP($G702,'قائمة اسعار'!A$2:A$5,'قائمة اسعار'!B$2:B$5),"")</f>
        <v/>
      </c>
      <c r="K702" s="7" t="str">
        <f>IFERROR(LOOKUP($G702,'قائمة اسعار'!$A$2:$A$5,'قائمة اسعار'!$E$2:$E$5),"")</f>
        <v/>
      </c>
      <c r="L702" s="76" t="str">
        <f>IFERROR(LOOKUP($G702,'قائمة اسعار'!$A$2:$A$5,'قائمة اسعار'!$D$2:$D$5),"")</f>
        <v/>
      </c>
      <c r="M702" s="7" t="str">
        <f t="shared" si="35"/>
        <v/>
      </c>
      <c r="N702" s="77" t="str">
        <f t="shared" si="36"/>
        <v/>
      </c>
      <c r="O702" s="78"/>
      <c r="P702" s="79"/>
      <c r="Q702" s="77"/>
      <c r="R702" s="77" t="str">
        <f t="shared" si="37"/>
        <v/>
      </c>
      <c r="S702" s="80"/>
    </row>
    <row r="703" spans="1:19" ht="25.5" customHeight="1" x14ac:dyDescent="0.2">
      <c r="A703" s="3" t="str">
        <f>CONCATENATE(COUNTIF($E$156:E703,E703),E703)</f>
        <v>0</v>
      </c>
      <c r="D703" s="99"/>
      <c r="E703" s="100"/>
      <c r="F703" s="101"/>
      <c r="G703" s="102"/>
      <c r="H703" s="102"/>
      <c r="I703" s="102"/>
      <c r="J703" s="102" t="str">
        <f>IFERROR(LOOKUP($G703,'قائمة اسعار'!A$2:A$5,'قائمة اسعار'!B$2:B$5),"")</f>
        <v/>
      </c>
      <c r="K703" s="102" t="str">
        <f>IFERROR(LOOKUP($G703,'قائمة اسعار'!$A$2:$A$5,'قائمة اسعار'!$E$2:$E$5),"")</f>
        <v/>
      </c>
      <c r="L703" s="102" t="str">
        <f>IFERROR(LOOKUP($G703,'قائمة اسعار'!$A$2:$A$5,'قائمة اسعار'!$D$2:$D$5),"")</f>
        <v/>
      </c>
      <c r="M703" s="102" t="str">
        <f t="shared" si="35"/>
        <v/>
      </c>
      <c r="N703" s="103" t="str">
        <f t="shared" si="36"/>
        <v/>
      </c>
      <c r="O703" s="104"/>
      <c r="P703" s="105"/>
      <c r="Q703" s="103"/>
      <c r="R703" s="103" t="str">
        <f t="shared" si="37"/>
        <v/>
      </c>
      <c r="S703" s="106"/>
    </row>
    <row r="704" spans="1:19" ht="25.5" customHeight="1" x14ac:dyDescent="0.2">
      <c r="A704" s="3" t="str">
        <f>CONCATENATE(COUNTIF($E$156:E704,E704),E704)</f>
        <v>0</v>
      </c>
      <c r="D704" s="73"/>
      <c r="E704" s="74"/>
      <c r="F704" s="75"/>
      <c r="G704" s="7"/>
      <c r="H704" s="7"/>
      <c r="I704" s="7"/>
      <c r="J704" s="7" t="str">
        <f>IFERROR(LOOKUP($G704,'قائمة اسعار'!A$2:A$5,'قائمة اسعار'!B$2:B$5),"")</f>
        <v/>
      </c>
      <c r="K704" s="7" t="str">
        <f>IFERROR(LOOKUP($G704,'قائمة اسعار'!$A$2:$A$5,'قائمة اسعار'!$E$2:$E$5),"")</f>
        <v/>
      </c>
      <c r="L704" s="76" t="str">
        <f>IFERROR(LOOKUP($G704,'قائمة اسعار'!$A$2:$A$5,'قائمة اسعار'!$D$2:$D$5),"")</f>
        <v/>
      </c>
      <c r="M704" s="7" t="str">
        <f t="shared" si="35"/>
        <v/>
      </c>
      <c r="N704" s="77" t="str">
        <f t="shared" si="36"/>
        <v/>
      </c>
      <c r="O704" s="78"/>
      <c r="P704" s="79"/>
      <c r="Q704" s="77"/>
      <c r="R704" s="77" t="str">
        <f t="shared" si="37"/>
        <v/>
      </c>
      <c r="S704" s="80"/>
    </row>
    <row r="705" spans="1:19" ht="25.5" customHeight="1" x14ac:dyDescent="0.2">
      <c r="A705" s="3" t="str">
        <f>CONCATENATE(COUNTIF($E$156:E705,E705),E705)</f>
        <v>0</v>
      </c>
      <c r="D705" s="99"/>
      <c r="E705" s="100"/>
      <c r="F705" s="101"/>
      <c r="G705" s="102"/>
      <c r="H705" s="102"/>
      <c r="I705" s="102"/>
      <c r="J705" s="102" t="str">
        <f>IFERROR(LOOKUP($G705,'قائمة اسعار'!A$2:A$5,'قائمة اسعار'!B$2:B$5),"")</f>
        <v/>
      </c>
      <c r="K705" s="102" t="str">
        <f>IFERROR(LOOKUP($G705,'قائمة اسعار'!$A$2:$A$5,'قائمة اسعار'!$E$2:$E$5),"")</f>
        <v/>
      </c>
      <c r="L705" s="102" t="str">
        <f>IFERROR(LOOKUP($G705,'قائمة اسعار'!$A$2:$A$5,'قائمة اسعار'!$D$2:$D$5),"")</f>
        <v/>
      </c>
      <c r="M705" s="102" t="str">
        <f t="shared" si="35"/>
        <v/>
      </c>
      <c r="N705" s="103" t="str">
        <f t="shared" si="36"/>
        <v/>
      </c>
      <c r="O705" s="104"/>
      <c r="P705" s="105"/>
      <c r="Q705" s="103"/>
      <c r="R705" s="103" t="str">
        <f t="shared" si="37"/>
        <v/>
      </c>
      <c r="S705" s="106"/>
    </row>
    <row r="706" spans="1:19" ht="25.5" customHeight="1" x14ac:dyDescent="0.2">
      <c r="A706" s="3" t="str">
        <f>CONCATENATE(COUNTIF($E$156:E706,E706),E706)</f>
        <v>0</v>
      </c>
      <c r="D706" s="73"/>
      <c r="E706" s="74"/>
      <c r="F706" s="75"/>
      <c r="G706" s="7"/>
      <c r="H706" s="7"/>
      <c r="I706" s="7"/>
      <c r="J706" s="7" t="str">
        <f>IFERROR(LOOKUP($G706,'قائمة اسعار'!A$2:A$5,'قائمة اسعار'!B$2:B$5),"")</f>
        <v/>
      </c>
      <c r="K706" s="7" t="str">
        <f>IFERROR(LOOKUP($G706,'قائمة اسعار'!$A$2:$A$5,'قائمة اسعار'!$E$2:$E$5),"")</f>
        <v/>
      </c>
      <c r="L706" s="76" t="str">
        <f>IFERROR(LOOKUP($G706,'قائمة اسعار'!$A$2:$A$5,'قائمة اسعار'!$D$2:$D$5),"")</f>
        <v/>
      </c>
      <c r="M706" s="7" t="str">
        <f t="shared" si="35"/>
        <v/>
      </c>
      <c r="N706" s="77" t="str">
        <f t="shared" si="36"/>
        <v/>
      </c>
      <c r="O706" s="78"/>
      <c r="P706" s="79"/>
      <c r="Q706" s="77"/>
      <c r="R706" s="77" t="str">
        <f t="shared" si="37"/>
        <v/>
      </c>
      <c r="S706" s="80"/>
    </row>
    <row r="707" spans="1:19" ht="25.5" customHeight="1" x14ac:dyDescent="0.2">
      <c r="A707" s="3" t="str">
        <f>CONCATENATE(COUNTIF($E$156:E707,E707),E707)</f>
        <v>0</v>
      </c>
      <c r="D707" s="99"/>
      <c r="E707" s="100"/>
      <c r="F707" s="101"/>
      <c r="G707" s="102"/>
      <c r="H707" s="102"/>
      <c r="I707" s="102"/>
      <c r="J707" s="102" t="str">
        <f>IFERROR(LOOKUP($G707,'قائمة اسعار'!A$2:A$5,'قائمة اسعار'!B$2:B$5),"")</f>
        <v/>
      </c>
      <c r="K707" s="102" t="str">
        <f>IFERROR(LOOKUP($G707,'قائمة اسعار'!$A$2:$A$5,'قائمة اسعار'!$E$2:$E$5),"")</f>
        <v/>
      </c>
      <c r="L707" s="102" t="str">
        <f>IFERROR(LOOKUP($G707,'قائمة اسعار'!$A$2:$A$5,'قائمة اسعار'!$D$2:$D$5),"")</f>
        <v/>
      </c>
      <c r="M707" s="102" t="str">
        <f t="shared" si="35"/>
        <v/>
      </c>
      <c r="N707" s="103" t="str">
        <f t="shared" si="36"/>
        <v/>
      </c>
      <c r="O707" s="104"/>
      <c r="P707" s="105"/>
      <c r="Q707" s="103"/>
      <c r="R707" s="103" t="str">
        <f t="shared" si="37"/>
        <v/>
      </c>
      <c r="S707" s="106"/>
    </row>
    <row r="708" spans="1:19" ht="25.5" customHeight="1" x14ac:dyDescent="0.2">
      <c r="A708" s="3" t="str">
        <f>CONCATENATE(COUNTIF($E$156:E708,E708),E708)</f>
        <v>0</v>
      </c>
      <c r="D708" s="73"/>
      <c r="E708" s="74"/>
      <c r="F708" s="75"/>
      <c r="G708" s="7"/>
      <c r="H708" s="7"/>
      <c r="I708" s="7"/>
      <c r="J708" s="7" t="str">
        <f>IFERROR(LOOKUP($G708,'قائمة اسعار'!A$2:A$5,'قائمة اسعار'!B$2:B$5),"")</f>
        <v/>
      </c>
      <c r="K708" s="7" t="str">
        <f>IFERROR(LOOKUP($G708,'قائمة اسعار'!$A$2:$A$5,'قائمة اسعار'!$E$2:$E$5),"")</f>
        <v/>
      </c>
      <c r="L708" s="76" t="str">
        <f>IFERROR(LOOKUP($G708,'قائمة اسعار'!$A$2:$A$5,'قائمة اسعار'!$D$2:$D$5),"")</f>
        <v/>
      </c>
      <c r="M708" s="7" t="str">
        <f t="shared" ref="M708:M771" si="38">IFERROR($H708*$L708,"")</f>
        <v/>
      </c>
      <c r="N708" s="77" t="str">
        <f t="shared" ref="N708:N771" si="39">IFERROR(($M708-15%*$M708)-5%*($M708-15%*$M708),"")</f>
        <v/>
      </c>
      <c r="O708" s="78"/>
      <c r="P708" s="79"/>
      <c r="Q708" s="77"/>
      <c r="R708" s="77" t="str">
        <f t="shared" ref="R708:R771" si="40">IFERROR($N708-$P708-$Q708,"")</f>
        <v/>
      </c>
      <c r="S708" s="80"/>
    </row>
    <row r="709" spans="1:19" ht="25.5" customHeight="1" x14ac:dyDescent="0.2">
      <c r="A709" s="3" t="str">
        <f>CONCATENATE(COUNTIF($E$156:E709,E709),E709)</f>
        <v>0</v>
      </c>
      <c r="D709" s="99"/>
      <c r="E709" s="100"/>
      <c r="F709" s="101"/>
      <c r="G709" s="102"/>
      <c r="H709" s="102"/>
      <c r="I709" s="102"/>
      <c r="J709" s="102" t="str">
        <f>IFERROR(LOOKUP($G709,'قائمة اسعار'!A$2:A$5,'قائمة اسعار'!B$2:B$5),"")</f>
        <v/>
      </c>
      <c r="K709" s="102" t="str">
        <f>IFERROR(LOOKUP($G709,'قائمة اسعار'!$A$2:$A$5,'قائمة اسعار'!$E$2:$E$5),"")</f>
        <v/>
      </c>
      <c r="L709" s="102" t="str">
        <f>IFERROR(LOOKUP($G709,'قائمة اسعار'!$A$2:$A$5,'قائمة اسعار'!$D$2:$D$5),"")</f>
        <v/>
      </c>
      <c r="M709" s="102" t="str">
        <f t="shared" si="38"/>
        <v/>
      </c>
      <c r="N709" s="103" t="str">
        <f t="shared" si="39"/>
        <v/>
      </c>
      <c r="O709" s="104"/>
      <c r="P709" s="105"/>
      <c r="Q709" s="103"/>
      <c r="R709" s="103" t="str">
        <f t="shared" si="40"/>
        <v/>
      </c>
      <c r="S709" s="106"/>
    </row>
    <row r="710" spans="1:19" ht="25.5" customHeight="1" x14ac:dyDescent="0.2">
      <c r="A710" s="3" t="str">
        <f>CONCATENATE(COUNTIF($E$156:E710,E710),E710)</f>
        <v>0</v>
      </c>
      <c r="D710" s="73"/>
      <c r="E710" s="74"/>
      <c r="F710" s="75"/>
      <c r="G710" s="7"/>
      <c r="H710" s="7"/>
      <c r="I710" s="7"/>
      <c r="J710" s="7" t="str">
        <f>IFERROR(LOOKUP($G710,'قائمة اسعار'!A$2:A$5,'قائمة اسعار'!B$2:B$5),"")</f>
        <v/>
      </c>
      <c r="K710" s="7" t="str">
        <f>IFERROR(LOOKUP($G710,'قائمة اسعار'!$A$2:$A$5,'قائمة اسعار'!$E$2:$E$5),"")</f>
        <v/>
      </c>
      <c r="L710" s="76" t="str">
        <f>IFERROR(LOOKUP($G710,'قائمة اسعار'!$A$2:$A$5,'قائمة اسعار'!$D$2:$D$5),"")</f>
        <v/>
      </c>
      <c r="M710" s="7" t="str">
        <f t="shared" si="38"/>
        <v/>
      </c>
      <c r="N710" s="77" t="str">
        <f t="shared" si="39"/>
        <v/>
      </c>
      <c r="O710" s="78"/>
      <c r="P710" s="79"/>
      <c r="Q710" s="77"/>
      <c r="R710" s="77" t="str">
        <f t="shared" si="40"/>
        <v/>
      </c>
      <c r="S710" s="80"/>
    </row>
    <row r="711" spans="1:19" ht="25.5" customHeight="1" x14ac:dyDescent="0.2">
      <c r="A711" s="3" t="str">
        <f>CONCATENATE(COUNTIF($E$156:E711,E711),E711)</f>
        <v>0</v>
      </c>
      <c r="D711" s="99"/>
      <c r="E711" s="100"/>
      <c r="F711" s="101"/>
      <c r="G711" s="102"/>
      <c r="H711" s="102"/>
      <c r="I711" s="102"/>
      <c r="J711" s="102" t="str">
        <f>IFERROR(LOOKUP($G711,'قائمة اسعار'!A$2:A$5,'قائمة اسعار'!B$2:B$5),"")</f>
        <v/>
      </c>
      <c r="K711" s="102" t="str">
        <f>IFERROR(LOOKUP($G711,'قائمة اسعار'!$A$2:$A$5,'قائمة اسعار'!$E$2:$E$5),"")</f>
        <v/>
      </c>
      <c r="L711" s="102" t="str">
        <f>IFERROR(LOOKUP($G711,'قائمة اسعار'!$A$2:$A$5,'قائمة اسعار'!$D$2:$D$5),"")</f>
        <v/>
      </c>
      <c r="M711" s="102" t="str">
        <f t="shared" si="38"/>
        <v/>
      </c>
      <c r="N711" s="103" t="str">
        <f t="shared" si="39"/>
        <v/>
      </c>
      <c r="O711" s="104"/>
      <c r="P711" s="105"/>
      <c r="Q711" s="103"/>
      <c r="R711" s="103" t="str">
        <f t="shared" si="40"/>
        <v/>
      </c>
      <c r="S711" s="106"/>
    </row>
    <row r="712" spans="1:19" ht="25.5" customHeight="1" x14ac:dyDescent="0.2">
      <c r="A712" s="3" t="str">
        <f>CONCATENATE(COUNTIF($E$156:E712,E712),E712)</f>
        <v>0</v>
      </c>
      <c r="D712" s="73"/>
      <c r="E712" s="74"/>
      <c r="F712" s="75"/>
      <c r="G712" s="7"/>
      <c r="H712" s="7"/>
      <c r="I712" s="7"/>
      <c r="J712" s="7" t="str">
        <f>IFERROR(LOOKUP($G712,'قائمة اسعار'!A$2:A$5,'قائمة اسعار'!B$2:B$5),"")</f>
        <v/>
      </c>
      <c r="K712" s="7" t="str">
        <f>IFERROR(LOOKUP($G712,'قائمة اسعار'!$A$2:$A$5,'قائمة اسعار'!$E$2:$E$5),"")</f>
        <v/>
      </c>
      <c r="L712" s="76" t="str">
        <f>IFERROR(LOOKUP($G712,'قائمة اسعار'!$A$2:$A$5,'قائمة اسعار'!$D$2:$D$5),"")</f>
        <v/>
      </c>
      <c r="M712" s="7" t="str">
        <f t="shared" si="38"/>
        <v/>
      </c>
      <c r="N712" s="77" t="str">
        <f t="shared" si="39"/>
        <v/>
      </c>
      <c r="O712" s="78"/>
      <c r="P712" s="79"/>
      <c r="Q712" s="77"/>
      <c r="R712" s="77" t="str">
        <f t="shared" si="40"/>
        <v/>
      </c>
      <c r="S712" s="80"/>
    </row>
    <row r="713" spans="1:19" ht="25.5" customHeight="1" x14ac:dyDescent="0.2">
      <c r="A713" s="3" t="str">
        <f>CONCATENATE(COUNTIF($E$156:E713,E713),E713)</f>
        <v>0</v>
      </c>
      <c r="D713" s="99"/>
      <c r="E713" s="100"/>
      <c r="F713" s="101"/>
      <c r="G713" s="102"/>
      <c r="H713" s="102"/>
      <c r="I713" s="102"/>
      <c r="J713" s="102" t="str">
        <f>IFERROR(LOOKUP($G713,'قائمة اسعار'!A$2:A$5,'قائمة اسعار'!B$2:B$5),"")</f>
        <v/>
      </c>
      <c r="K713" s="102" t="str">
        <f>IFERROR(LOOKUP($G713,'قائمة اسعار'!$A$2:$A$5,'قائمة اسعار'!$E$2:$E$5),"")</f>
        <v/>
      </c>
      <c r="L713" s="102" t="str">
        <f>IFERROR(LOOKUP($G713,'قائمة اسعار'!$A$2:$A$5,'قائمة اسعار'!$D$2:$D$5),"")</f>
        <v/>
      </c>
      <c r="M713" s="102" t="str">
        <f t="shared" si="38"/>
        <v/>
      </c>
      <c r="N713" s="103" t="str">
        <f t="shared" si="39"/>
        <v/>
      </c>
      <c r="O713" s="104"/>
      <c r="P713" s="105"/>
      <c r="Q713" s="103"/>
      <c r="R713" s="103" t="str">
        <f t="shared" si="40"/>
        <v/>
      </c>
      <c r="S713" s="106"/>
    </row>
    <row r="714" spans="1:19" ht="25.5" customHeight="1" x14ac:dyDescent="0.2">
      <c r="A714" s="3" t="str">
        <f>CONCATENATE(COUNTIF($E$156:E714,E714),E714)</f>
        <v>0</v>
      </c>
      <c r="D714" s="73"/>
      <c r="E714" s="74"/>
      <c r="F714" s="75"/>
      <c r="G714" s="7"/>
      <c r="H714" s="7"/>
      <c r="I714" s="7"/>
      <c r="J714" s="7" t="str">
        <f>IFERROR(LOOKUP($G714,'قائمة اسعار'!A$2:A$5,'قائمة اسعار'!B$2:B$5),"")</f>
        <v/>
      </c>
      <c r="K714" s="7" t="str">
        <f>IFERROR(LOOKUP($G714,'قائمة اسعار'!$A$2:$A$5,'قائمة اسعار'!$E$2:$E$5),"")</f>
        <v/>
      </c>
      <c r="L714" s="76" t="str">
        <f>IFERROR(LOOKUP($G714,'قائمة اسعار'!$A$2:$A$5,'قائمة اسعار'!$D$2:$D$5),"")</f>
        <v/>
      </c>
      <c r="M714" s="7" t="str">
        <f t="shared" si="38"/>
        <v/>
      </c>
      <c r="N714" s="77" t="str">
        <f t="shared" si="39"/>
        <v/>
      </c>
      <c r="O714" s="78"/>
      <c r="P714" s="79"/>
      <c r="Q714" s="77"/>
      <c r="R714" s="77" t="str">
        <f t="shared" si="40"/>
        <v/>
      </c>
      <c r="S714" s="80"/>
    </row>
    <row r="715" spans="1:19" ht="25.5" customHeight="1" x14ac:dyDescent="0.2">
      <c r="A715" s="3" t="str">
        <f>CONCATENATE(COUNTIF($E$156:E715,E715),E715)</f>
        <v>0</v>
      </c>
      <c r="D715" s="99"/>
      <c r="E715" s="100"/>
      <c r="F715" s="101"/>
      <c r="G715" s="102"/>
      <c r="H715" s="102"/>
      <c r="I715" s="102"/>
      <c r="J715" s="102" t="str">
        <f>IFERROR(LOOKUP($G715,'قائمة اسعار'!A$2:A$5,'قائمة اسعار'!B$2:B$5),"")</f>
        <v/>
      </c>
      <c r="K715" s="102" t="str">
        <f>IFERROR(LOOKUP($G715,'قائمة اسعار'!$A$2:$A$5,'قائمة اسعار'!$E$2:$E$5),"")</f>
        <v/>
      </c>
      <c r="L715" s="102" t="str">
        <f>IFERROR(LOOKUP($G715,'قائمة اسعار'!$A$2:$A$5,'قائمة اسعار'!$D$2:$D$5),"")</f>
        <v/>
      </c>
      <c r="M715" s="102" t="str">
        <f t="shared" si="38"/>
        <v/>
      </c>
      <c r="N715" s="103" t="str">
        <f t="shared" si="39"/>
        <v/>
      </c>
      <c r="O715" s="104"/>
      <c r="P715" s="105"/>
      <c r="Q715" s="103"/>
      <c r="R715" s="103" t="str">
        <f t="shared" si="40"/>
        <v/>
      </c>
      <c r="S715" s="106"/>
    </row>
    <row r="716" spans="1:19" ht="25.5" customHeight="1" x14ac:dyDescent="0.2">
      <c r="A716" s="3" t="str">
        <f>CONCATENATE(COUNTIF($E$156:E716,E716),E716)</f>
        <v>0</v>
      </c>
      <c r="D716" s="73"/>
      <c r="E716" s="74"/>
      <c r="F716" s="75"/>
      <c r="G716" s="7"/>
      <c r="H716" s="7"/>
      <c r="I716" s="7"/>
      <c r="J716" s="7" t="str">
        <f>IFERROR(LOOKUP($G716,'قائمة اسعار'!A$2:A$5,'قائمة اسعار'!B$2:B$5),"")</f>
        <v/>
      </c>
      <c r="K716" s="7" t="str">
        <f>IFERROR(LOOKUP($G716,'قائمة اسعار'!$A$2:$A$5,'قائمة اسعار'!$E$2:$E$5),"")</f>
        <v/>
      </c>
      <c r="L716" s="76" t="str">
        <f>IFERROR(LOOKUP($G716,'قائمة اسعار'!$A$2:$A$5,'قائمة اسعار'!$D$2:$D$5),"")</f>
        <v/>
      </c>
      <c r="M716" s="7" t="str">
        <f t="shared" si="38"/>
        <v/>
      </c>
      <c r="N716" s="77" t="str">
        <f t="shared" si="39"/>
        <v/>
      </c>
      <c r="O716" s="78"/>
      <c r="P716" s="79"/>
      <c r="Q716" s="77"/>
      <c r="R716" s="77" t="str">
        <f t="shared" si="40"/>
        <v/>
      </c>
      <c r="S716" s="80"/>
    </row>
    <row r="717" spans="1:19" ht="25.5" customHeight="1" x14ac:dyDescent="0.2">
      <c r="A717" s="3" t="str">
        <f>CONCATENATE(COUNTIF($E$156:E717,E717),E717)</f>
        <v>0</v>
      </c>
      <c r="D717" s="99"/>
      <c r="E717" s="100"/>
      <c r="F717" s="101"/>
      <c r="G717" s="102"/>
      <c r="H717" s="102"/>
      <c r="I717" s="102"/>
      <c r="J717" s="102" t="str">
        <f>IFERROR(LOOKUP($G717,'قائمة اسعار'!A$2:A$5,'قائمة اسعار'!B$2:B$5),"")</f>
        <v/>
      </c>
      <c r="K717" s="102" t="str">
        <f>IFERROR(LOOKUP($G717,'قائمة اسعار'!$A$2:$A$5,'قائمة اسعار'!$E$2:$E$5),"")</f>
        <v/>
      </c>
      <c r="L717" s="102" t="str">
        <f>IFERROR(LOOKUP($G717,'قائمة اسعار'!$A$2:$A$5,'قائمة اسعار'!$D$2:$D$5),"")</f>
        <v/>
      </c>
      <c r="M717" s="102" t="str">
        <f t="shared" si="38"/>
        <v/>
      </c>
      <c r="N717" s="103" t="str">
        <f t="shared" si="39"/>
        <v/>
      </c>
      <c r="O717" s="104"/>
      <c r="P717" s="105"/>
      <c r="Q717" s="103"/>
      <c r="R717" s="103" t="str">
        <f t="shared" si="40"/>
        <v/>
      </c>
      <c r="S717" s="106"/>
    </row>
    <row r="718" spans="1:19" ht="25.5" customHeight="1" x14ac:dyDescent="0.2">
      <c r="A718" s="3" t="str">
        <f>CONCATENATE(COUNTIF($E$156:E718,E718),E718)</f>
        <v>0</v>
      </c>
      <c r="D718" s="73"/>
      <c r="E718" s="74"/>
      <c r="F718" s="75"/>
      <c r="G718" s="7"/>
      <c r="H718" s="7"/>
      <c r="I718" s="7"/>
      <c r="J718" s="7" t="str">
        <f>IFERROR(LOOKUP($G718,'قائمة اسعار'!A$2:A$5,'قائمة اسعار'!B$2:B$5),"")</f>
        <v/>
      </c>
      <c r="K718" s="7" t="str">
        <f>IFERROR(LOOKUP($G718,'قائمة اسعار'!$A$2:$A$5,'قائمة اسعار'!$E$2:$E$5),"")</f>
        <v/>
      </c>
      <c r="L718" s="76" t="str">
        <f>IFERROR(LOOKUP($G718,'قائمة اسعار'!$A$2:$A$5,'قائمة اسعار'!$D$2:$D$5),"")</f>
        <v/>
      </c>
      <c r="M718" s="7" t="str">
        <f t="shared" si="38"/>
        <v/>
      </c>
      <c r="N718" s="77" t="str">
        <f t="shared" si="39"/>
        <v/>
      </c>
      <c r="O718" s="78"/>
      <c r="P718" s="79"/>
      <c r="Q718" s="77"/>
      <c r="R718" s="77" t="str">
        <f t="shared" si="40"/>
        <v/>
      </c>
      <c r="S718" s="80"/>
    </row>
    <row r="719" spans="1:19" ht="25.5" customHeight="1" x14ac:dyDescent="0.2">
      <c r="A719" s="3" t="str">
        <f>CONCATENATE(COUNTIF($E$156:E719,E719),E719)</f>
        <v>0</v>
      </c>
      <c r="D719" s="99"/>
      <c r="E719" s="100"/>
      <c r="F719" s="101"/>
      <c r="G719" s="102"/>
      <c r="H719" s="102"/>
      <c r="I719" s="102"/>
      <c r="J719" s="102" t="str">
        <f>IFERROR(LOOKUP($G719,'قائمة اسعار'!A$2:A$5,'قائمة اسعار'!B$2:B$5),"")</f>
        <v/>
      </c>
      <c r="K719" s="102" t="str">
        <f>IFERROR(LOOKUP($G719,'قائمة اسعار'!$A$2:$A$5,'قائمة اسعار'!$E$2:$E$5),"")</f>
        <v/>
      </c>
      <c r="L719" s="102" t="str">
        <f>IFERROR(LOOKUP($G719,'قائمة اسعار'!$A$2:$A$5,'قائمة اسعار'!$D$2:$D$5),"")</f>
        <v/>
      </c>
      <c r="M719" s="102" t="str">
        <f t="shared" si="38"/>
        <v/>
      </c>
      <c r="N719" s="103" t="str">
        <f t="shared" si="39"/>
        <v/>
      </c>
      <c r="O719" s="104"/>
      <c r="P719" s="105"/>
      <c r="Q719" s="103"/>
      <c r="R719" s="103" t="str">
        <f t="shared" si="40"/>
        <v/>
      </c>
      <c r="S719" s="106"/>
    </row>
    <row r="720" spans="1:19" ht="25.5" customHeight="1" x14ac:dyDescent="0.2">
      <c r="A720" s="3" t="str">
        <f>CONCATENATE(COUNTIF($E$156:E720,E720),E720)</f>
        <v>0</v>
      </c>
      <c r="D720" s="73"/>
      <c r="E720" s="74"/>
      <c r="F720" s="75"/>
      <c r="G720" s="7"/>
      <c r="H720" s="7"/>
      <c r="I720" s="7"/>
      <c r="J720" s="7" t="str">
        <f>IFERROR(LOOKUP($G720,'قائمة اسعار'!A$2:A$5,'قائمة اسعار'!B$2:B$5),"")</f>
        <v/>
      </c>
      <c r="K720" s="7" t="str">
        <f>IFERROR(LOOKUP($G720,'قائمة اسعار'!$A$2:$A$5,'قائمة اسعار'!$E$2:$E$5),"")</f>
        <v/>
      </c>
      <c r="L720" s="76" t="str">
        <f>IFERROR(LOOKUP($G720,'قائمة اسعار'!$A$2:$A$5,'قائمة اسعار'!$D$2:$D$5),"")</f>
        <v/>
      </c>
      <c r="M720" s="7" t="str">
        <f t="shared" si="38"/>
        <v/>
      </c>
      <c r="N720" s="77" t="str">
        <f t="shared" si="39"/>
        <v/>
      </c>
      <c r="O720" s="78"/>
      <c r="P720" s="79"/>
      <c r="Q720" s="77"/>
      <c r="R720" s="77" t="str">
        <f t="shared" si="40"/>
        <v/>
      </c>
      <c r="S720" s="80"/>
    </row>
    <row r="721" spans="1:19" ht="25.5" customHeight="1" x14ac:dyDescent="0.2">
      <c r="A721" s="3" t="str">
        <f>CONCATENATE(COUNTIF($E$156:E721,E721),E721)</f>
        <v>0</v>
      </c>
      <c r="D721" s="99"/>
      <c r="E721" s="100"/>
      <c r="F721" s="101"/>
      <c r="G721" s="102"/>
      <c r="H721" s="102"/>
      <c r="I721" s="102"/>
      <c r="J721" s="102" t="str">
        <f>IFERROR(LOOKUP($G721,'قائمة اسعار'!A$2:A$5,'قائمة اسعار'!B$2:B$5),"")</f>
        <v/>
      </c>
      <c r="K721" s="102" t="str">
        <f>IFERROR(LOOKUP($G721,'قائمة اسعار'!$A$2:$A$5,'قائمة اسعار'!$E$2:$E$5),"")</f>
        <v/>
      </c>
      <c r="L721" s="102" t="str">
        <f>IFERROR(LOOKUP($G721,'قائمة اسعار'!$A$2:$A$5,'قائمة اسعار'!$D$2:$D$5),"")</f>
        <v/>
      </c>
      <c r="M721" s="102" t="str">
        <f t="shared" si="38"/>
        <v/>
      </c>
      <c r="N721" s="103" t="str">
        <f t="shared" si="39"/>
        <v/>
      </c>
      <c r="O721" s="104"/>
      <c r="P721" s="105"/>
      <c r="Q721" s="103"/>
      <c r="R721" s="103" t="str">
        <f t="shared" si="40"/>
        <v/>
      </c>
      <c r="S721" s="106"/>
    </row>
    <row r="722" spans="1:19" ht="25.5" customHeight="1" x14ac:dyDescent="0.2">
      <c r="A722" s="3" t="str">
        <f>CONCATENATE(COUNTIF($E$156:E722,E722),E722)</f>
        <v>0</v>
      </c>
      <c r="D722" s="73"/>
      <c r="E722" s="74"/>
      <c r="F722" s="75"/>
      <c r="G722" s="7"/>
      <c r="H722" s="7"/>
      <c r="I722" s="7"/>
      <c r="J722" s="7" t="str">
        <f>IFERROR(LOOKUP($G722,'قائمة اسعار'!A$2:A$5,'قائمة اسعار'!B$2:B$5),"")</f>
        <v/>
      </c>
      <c r="K722" s="7" t="str">
        <f>IFERROR(LOOKUP($G722,'قائمة اسعار'!$A$2:$A$5,'قائمة اسعار'!$E$2:$E$5),"")</f>
        <v/>
      </c>
      <c r="L722" s="76" t="str">
        <f>IFERROR(LOOKUP($G722,'قائمة اسعار'!$A$2:$A$5,'قائمة اسعار'!$D$2:$D$5),"")</f>
        <v/>
      </c>
      <c r="M722" s="7" t="str">
        <f t="shared" si="38"/>
        <v/>
      </c>
      <c r="N722" s="77" t="str">
        <f t="shared" si="39"/>
        <v/>
      </c>
      <c r="O722" s="78"/>
      <c r="P722" s="79"/>
      <c r="Q722" s="77"/>
      <c r="R722" s="77" t="str">
        <f t="shared" si="40"/>
        <v/>
      </c>
      <c r="S722" s="80"/>
    </row>
    <row r="723" spans="1:19" ht="25.5" customHeight="1" x14ac:dyDescent="0.2">
      <c r="A723" s="3" t="str">
        <f>CONCATENATE(COUNTIF($E$156:E723,E723),E723)</f>
        <v>0</v>
      </c>
      <c r="D723" s="99"/>
      <c r="E723" s="100"/>
      <c r="F723" s="101"/>
      <c r="G723" s="102"/>
      <c r="H723" s="102"/>
      <c r="I723" s="102"/>
      <c r="J723" s="102" t="str">
        <f>IFERROR(LOOKUP($G723,'قائمة اسعار'!A$2:A$5,'قائمة اسعار'!B$2:B$5),"")</f>
        <v/>
      </c>
      <c r="K723" s="102" t="str">
        <f>IFERROR(LOOKUP($G723,'قائمة اسعار'!$A$2:$A$5,'قائمة اسعار'!$E$2:$E$5),"")</f>
        <v/>
      </c>
      <c r="L723" s="102" t="str">
        <f>IFERROR(LOOKUP($G723,'قائمة اسعار'!$A$2:$A$5,'قائمة اسعار'!$D$2:$D$5),"")</f>
        <v/>
      </c>
      <c r="M723" s="102" t="str">
        <f t="shared" si="38"/>
        <v/>
      </c>
      <c r="N723" s="103" t="str">
        <f t="shared" si="39"/>
        <v/>
      </c>
      <c r="O723" s="104"/>
      <c r="P723" s="105"/>
      <c r="Q723" s="103"/>
      <c r="R723" s="103" t="str">
        <f t="shared" si="40"/>
        <v/>
      </c>
      <c r="S723" s="106"/>
    </row>
    <row r="724" spans="1:19" ht="25.5" customHeight="1" x14ac:dyDescent="0.2">
      <c r="A724" s="3" t="str">
        <f>CONCATENATE(COUNTIF($E$156:E724,E724),E724)</f>
        <v>0</v>
      </c>
      <c r="D724" s="73"/>
      <c r="E724" s="74"/>
      <c r="F724" s="75"/>
      <c r="G724" s="7"/>
      <c r="H724" s="7"/>
      <c r="I724" s="7"/>
      <c r="J724" s="7" t="str">
        <f>IFERROR(LOOKUP($G724,'قائمة اسعار'!A$2:A$5,'قائمة اسعار'!B$2:B$5),"")</f>
        <v/>
      </c>
      <c r="K724" s="7" t="str">
        <f>IFERROR(LOOKUP($G724,'قائمة اسعار'!$A$2:$A$5,'قائمة اسعار'!$E$2:$E$5),"")</f>
        <v/>
      </c>
      <c r="L724" s="76" t="str">
        <f>IFERROR(LOOKUP($G724,'قائمة اسعار'!$A$2:$A$5,'قائمة اسعار'!$D$2:$D$5),"")</f>
        <v/>
      </c>
      <c r="M724" s="7" t="str">
        <f t="shared" si="38"/>
        <v/>
      </c>
      <c r="N724" s="77" t="str">
        <f t="shared" si="39"/>
        <v/>
      </c>
      <c r="O724" s="78"/>
      <c r="P724" s="79"/>
      <c r="Q724" s="77"/>
      <c r="R724" s="77" t="str">
        <f t="shared" si="40"/>
        <v/>
      </c>
      <c r="S724" s="80"/>
    </row>
    <row r="725" spans="1:19" ht="25.5" customHeight="1" x14ac:dyDescent="0.2">
      <c r="A725" s="3" t="str">
        <f>CONCATENATE(COUNTIF($E$156:E725,E725),E725)</f>
        <v>0</v>
      </c>
      <c r="D725" s="99"/>
      <c r="E725" s="100"/>
      <c r="F725" s="101"/>
      <c r="G725" s="102"/>
      <c r="H725" s="102"/>
      <c r="I725" s="102"/>
      <c r="J725" s="102" t="str">
        <f>IFERROR(LOOKUP($G725,'قائمة اسعار'!A$2:A$5,'قائمة اسعار'!B$2:B$5),"")</f>
        <v/>
      </c>
      <c r="K725" s="102" t="str">
        <f>IFERROR(LOOKUP($G725,'قائمة اسعار'!$A$2:$A$5,'قائمة اسعار'!$E$2:$E$5),"")</f>
        <v/>
      </c>
      <c r="L725" s="102" t="str">
        <f>IFERROR(LOOKUP($G725,'قائمة اسعار'!$A$2:$A$5,'قائمة اسعار'!$D$2:$D$5),"")</f>
        <v/>
      </c>
      <c r="M725" s="102" t="str">
        <f t="shared" si="38"/>
        <v/>
      </c>
      <c r="N725" s="103" t="str">
        <f t="shared" si="39"/>
        <v/>
      </c>
      <c r="O725" s="104"/>
      <c r="P725" s="105"/>
      <c r="Q725" s="103"/>
      <c r="R725" s="103" t="str">
        <f t="shared" si="40"/>
        <v/>
      </c>
      <c r="S725" s="106"/>
    </row>
    <row r="726" spans="1:19" ht="25.5" customHeight="1" x14ac:dyDescent="0.2">
      <c r="A726" s="3" t="str">
        <f>CONCATENATE(COUNTIF($E$156:E726,E726),E726)</f>
        <v>0</v>
      </c>
      <c r="D726" s="73"/>
      <c r="E726" s="74"/>
      <c r="F726" s="75"/>
      <c r="G726" s="7"/>
      <c r="H726" s="7"/>
      <c r="I726" s="7"/>
      <c r="J726" s="7" t="str">
        <f>IFERROR(LOOKUP($G726,'قائمة اسعار'!A$2:A$5,'قائمة اسعار'!B$2:B$5),"")</f>
        <v/>
      </c>
      <c r="K726" s="7" t="str">
        <f>IFERROR(LOOKUP($G726,'قائمة اسعار'!$A$2:$A$5,'قائمة اسعار'!$E$2:$E$5),"")</f>
        <v/>
      </c>
      <c r="L726" s="76" t="str">
        <f>IFERROR(LOOKUP($G726,'قائمة اسعار'!$A$2:$A$5,'قائمة اسعار'!$D$2:$D$5),"")</f>
        <v/>
      </c>
      <c r="M726" s="7" t="str">
        <f t="shared" si="38"/>
        <v/>
      </c>
      <c r="N726" s="77" t="str">
        <f t="shared" si="39"/>
        <v/>
      </c>
      <c r="O726" s="78"/>
      <c r="P726" s="79"/>
      <c r="Q726" s="77"/>
      <c r="R726" s="77" t="str">
        <f t="shared" si="40"/>
        <v/>
      </c>
      <c r="S726" s="80"/>
    </row>
    <row r="727" spans="1:19" ht="25.5" customHeight="1" x14ac:dyDescent="0.2">
      <c r="A727" s="3" t="str">
        <f>CONCATENATE(COUNTIF($E$156:E727,E727),E727)</f>
        <v>0</v>
      </c>
      <c r="D727" s="99"/>
      <c r="E727" s="100"/>
      <c r="F727" s="101"/>
      <c r="G727" s="102"/>
      <c r="H727" s="102"/>
      <c r="I727" s="102"/>
      <c r="J727" s="102" t="str">
        <f>IFERROR(LOOKUP($G727,'قائمة اسعار'!A$2:A$5,'قائمة اسعار'!B$2:B$5),"")</f>
        <v/>
      </c>
      <c r="K727" s="102" t="str">
        <f>IFERROR(LOOKUP($G727,'قائمة اسعار'!$A$2:$A$5,'قائمة اسعار'!$E$2:$E$5),"")</f>
        <v/>
      </c>
      <c r="L727" s="102" t="str">
        <f>IFERROR(LOOKUP($G727,'قائمة اسعار'!$A$2:$A$5,'قائمة اسعار'!$D$2:$D$5),"")</f>
        <v/>
      </c>
      <c r="M727" s="102" t="str">
        <f t="shared" si="38"/>
        <v/>
      </c>
      <c r="N727" s="103" t="str">
        <f t="shared" si="39"/>
        <v/>
      </c>
      <c r="O727" s="104"/>
      <c r="P727" s="105"/>
      <c r="Q727" s="103"/>
      <c r="R727" s="103" t="str">
        <f t="shared" si="40"/>
        <v/>
      </c>
      <c r="S727" s="106"/>
    </row>
    <row r="728" spans="1:19" ht="25.5" customHeight="1" x14ac:dyDescent="0.2">
      <c r="A728" s="3" t="str">
        <f>CONCATENATE(COUNTIF($E$156:E728,E728),E728)</f>
        <v>0</v>
      </c>
      <c r="D728" s="73"/>
      <c r="E728" s="74"/>
      <c r="F728" s="75"/>
      <c r="G728" s="7"/>
      <c r="H728" s="7"/>
      <c r="I728" s="7"/>
      <c r="J728" s="7" t="str">
        <f>IFERROR(LOOKUP($G728,'قائمة اسعار'!A$2:A$5,'قائمة اسعار'!B$2:B$5),"")</f>
        <v/>
      </c>
      <c r="K728" s="7" t="str">
        <f>IFERROR(LOOKUP($G728,'قائمة اسعار'!$A$2:$A$5,'قائمة اسعار'!$E$2:$E$5),"")</f>
        <v/>
      </c>
      <c r="L728" s="76" t="str">
        <f>IFERROR(LOOKUP($G728,'قائمة اسعار'!$A$2:$A$5,'قائمة اسعار'!$D$2:$D$5),"")</f>
        <v/>
      </c>
      <c r="M728" s="7" t="str">
        <f t="shared" si="38"/>
        <v/>
      </c>
      <c r="N728" s="77" t="str">
        <f t="shared" si="39"/>
        <v/>
      </c>
      <c r="O728" s="78"/>
      <c r="P728" s="79"/>
      <c r="Q728" s="77"/>
      <c r="R728" s="77" t="str">
        <f t="shared" si="40"/>
        <v/>
      </c>
      <c r="S728" s="80"/>
    </row>
    <row r="729" spans="1:19" ht="25.5" customHeight="1" x14ac:dyDescent="0.2">
      <c r="A729" s="3" t="str">
        <f>CONCATENATE(COUNTIF($E$156:E729,E729),E729)</f>
        <v>0</v>
      </c>
      <c r="D729" s="99"/>
      <c r="E729" s="100"/>
      <c r="F729" s="101"/>
      <c r="G729" s="102"/>
      <c r="H729" s="102"/>
      <c r="I729" s="102"/>
      <c r="J729" s="102" t="str">
        <f>IFERROR(LOOKUP($G729,'قائمة اسعار'!A$2:A$5,'قائمة اسعار'!B$2:B$5),"")</f>
        <v/>
      </c>
      <c r="K729" s="102" t="str">
        <f>IFERROR(LOOKUP($G729,'قائمة اسعار'!$A$2:$A$5,'قائمة اسعار'!$E$2:$E$5),"")</f>
        <v/>
      </c>
      <c r="L729" s="102" t="str">
        <f>IFERROR(LOOKUP($G729,'قائمة اسعار'!$A$2:$A$5,'قائمة اسعار'!$D$2:$D$5),"")</f>
        <v/>
      </c>
      <c r="M729" s="102" t="str">
        <f t="shared" si="38"/>
        <v/>
      </c>
      <c r="N729" s="103" t="str">
        <f t="shared" si="39"/>
        <v/>
      </c>
      <c r="O729" s="104"/>
      <c r="P729" s="105"/>
      <c r="Q729" s="103"/>
      <c r="R729" s="103" t="str">
        <f t="shared" si="40"/>
        <v/>
      </c>
      <c r="S729" s="106"/>
    </row>
    <row r="730" spans="1:19" ht="25.5" customHeight="1" x14ac:dyDescent="0.2">
      <c r="A730" s="3" t="str">
        <f>CONCATENATE(COUNTIF($E$156:E730,E730),E730)</f>
        <v>0</v>
      </c>
      <c r="D730" s="73"/>
      <c r="E730" s="74"/>
      <c r="F730" s="75"/>
      <c r="G730" s="7"/>
      <c r="H730" s="7"/>
      <c r="I730" s="7"/>
      <c r="J730" s="7" t="str">
        <f>IFERROR(LOOKUP($G730,'قائمة اسعار'!A$2:A$5,'قائمة اسعار'!B$2:B$5),"")</f>
        <v/>
      </c>
      <c r="K730" s="7" t="str">
        <f>IFERROR(LOOKUP($G730,'قائمة اسعار'!$A$2:$A$5,'قائمة اسعار'!$E$2:$E$5),"")</f>
        <v/>
      </c>
      <c r="L730" s="76" t="str">
        <f>IFERROR(LOOKUP($G730,'قائمة اسعار'!$A$2:$A$5,'قائمة اسعار'!$D$2:$D$5),"")</f>
        <v/>
      </c>
      <c r="M730" s="7" t="str">
        <f t="shared" si="38"/>
        <v/>
      </c>
      <c r="N730" s="77" t="str">
        <f t="shared" si="39"/>
        <v/>
      </c>
      <c r="O730" s="78"/>
      <c r="P730" s="79"/>
      <c r="Q730" s="77"/>
      <c r="R730" s="77" t="str">
        <f t="shared" si="40"/>
        <v/>
      </c>
      <c r="S730" s="80"/>
    </row>
    <row r="731" spans="1:19" ht="25.5" customHeight="1" x14ac:dyDescent="0.2">
      <c r="A731" s="3" t="str">
        <f>CONCATENATE(COUNTIF($E$156:E731,E731),E731)</f>
        <v>0</v>
      </c>
      <c r="D731" s="99"/>
      <c r="E731" s="100"/>
      <c r="F731" s="101"/>
      <c r="G731" s="102"/>
      <c r="H731" s="102"/>
      <c r="I731" s="102"/>
      <c r="J731" s="102" t="str">
        <f>IFERROR(LOOKUP($G731,'قائمة اسعار'!A$2:A$5,'قائمة اسعار'!B$2:B$5),"")</f>
        <v/>
      </c>
      <c r="K731" s="102" t="str">
        <f>IFERROR(LOOKUP($G731,'قائمة اسعار'!$A$2:$A$5,'قائمة اسعار'!$E$2:$E$5),"")</f>
        <v/>
      </c>
      <c r="L731" s="102" t="str">
        <f>IFERROR(LOOKUP($G731,'قائمة اسعار'!$A$2:$A$5,'قائمة اسعار'!$D$2:$D$5),"")</f>
        <v/>
      </c>
      <c r="M731" s="102" t="str">
        <f t="shared" si="38"/>
        <v/>
      </c>
      <c r="N731" s="103" t="str">
        <f t="shared" si="39"/>
        <v/>
      </c>
      <c r="O731" s="104"/>
      <c r="P731" s="105"/>
      <c r="Q731" s="103"/>
      <c r="R731" s="103" t="str">
        <f t="shared" si="40"/>
        <v/>
      </c>
      <c r="S731" s="106"/>
    </row>
    <row r="732" spans="1:19" ht="25.5" customHeight="1" x14ac:dyDescent="0.2">
      <c r="A732" s="3" t="str">
        <f>CONCATENATE(COUNTIF($E$156:E732,E732),E732)</f>
        <v>0</v>
      </c>
      <c r="D732" s="73"/>
      <c r="E732" s="74"/>
      <c r="F732" s="75"/>
      <c r="G732" s="7"/>
      <c r="H732" s="7"/>
      <c r="I732" s="7"/>
      <c r="J732" s="7" t="str">
        <f>IFERROR(LOOKUP($G732,'قائمة اسعار'!A$2:A$5,'قائمة اسعار'!B$2:B$5),"")</f>
        <v/>
      </c>
      <c r="K732" s="7" t="str">
        <f>IFERROR(LOOKUP($G732,'قائمة اسعار'!$A$2:$A$5,'قائمة اسعار'!$E$2:$E$5),"")</f>
        <v/>
      </c>
      <c r="L732" s="76" t="str">
        <f>IFERROR(LOOKUP($G732,'قائمة اسعار'!$A$2:$A$5,'قائمة اسعار'!$D$2:$D$5),"")</f>
        <v/>
      </c>
      <c r="M732" s="7" t="str">
        <f t="shared" si="38"/>
        <v/>
      </c>
      <c r="N732" s="77" t="str">
        <f t="shared" si="39"/>
        <v/>
      </c>
      <c r="O732" s="78"/>
      <c r="P732" s="79"/>
      <c r="Q732" s="77"/>
      <c r="R732" s="77" t="str">
        <f t="shared" si="40"/>
        <v/>
      </c>
      <c r="S732" s="80"/>
    </row>
    <row r="733" spans="1:19" ht="25.5" customHeight="1" x14ac:dyDescent="0.2">
      <c r="A733" s="3" t="str">
        <f>CONCATENATE(COUNTIF($E$156:E733,E733),E733)</f>
        <v>0</v>
      </c>
      <c r="D733" s="99"/>
      <c r="E733" s="100"/>
      <c r="F733" s="101"/>
      <c r="G733" s="102"/>
      <c r="H733" s="102"/>
      <c r="I733" s="102"/>
      <c r="J733" s="102" t="str">
        <f>IFERROR(LOOKUP($G733,'قائمة اسعار'!A$2:A$5,'قائمة اسعار'!B$2:B$5),"")</f>
        <v/>
      </c>
      <c r="K733" s="102" t="str">
        <f>IFERROR(LOOKUP($G733,'قائمة اسعار'!$A$2:$A$5,'قائمة اسعار'!$E$2:$E$5),"")</f>
        <v/>
      </c>
      <c r="L733" s="102" t="str">
        <f>IFERROR(LOOKUP($G733,'قائمة اسعار'!$A$2:$A$5,'قائمة اسعار'!$D$2:$D$5),"")</f>
        <v/>
      </c>
      <c r="M733" s="102" t="str">
        <f t="shared" si="38"/>
        <v/>
      </c>
      <c r="N733" s="103" t="str">
        <f t="shared" si="39"/>
        <v/>
      </c>
      <c r="O733" s="104"/>
      <c r="P733" s="105"/>
      <c r="Q733" s="103"/>
      <c r="R733" s="103" t="str">
        <f t="shared" si="40"/>
        <v/>
      </c>
      <c r="S733" s="106"/>
    </row>
    <row r="734" spans="1:19" ht="25.5" customHeight="1" x14ac:dyDescent="0.2">
      <c r="A734" s="3" t="str">
        <f>CONCATENATE(COUNTIF($E$156:E734,E734),E734)</f>
        <v>0</v>
      </c>
      <c r="D734" s="73"/>
      <c r="E734" s="74"/>
      <c r="F734" s="75"/>
      <c r="G734" s="7"/>
      <c r="H734" s="7"/>
      <c r="I734" s="7"/>
      <c r="J734" s="7" t="str">
        <f>IFERROR(LOOKUP($G734,'قائمة اسعار'!A$2:A$5,'قائمة اسعار'!B$2:B$5),"")</f>
        <v/>
      </c>
      <c r="K734" s="7" t="str">
        <f>IFERROR(LOOKUP($G734,'قائمة اسعار'!$A$2:$A$5,'قائمة اسعار'!$E$2:$E$5),"")</f>
        <v/>
      </c>
      <c r="L734" s="76" t="str">
        <f>IFERROR(LOOKUP($G734,'قائمة اسعار'!$A$2:$A$5,'قائمة اسعار'!$D$2:$D$5),"")</f>
        <v/>
      </c>
      <c r="M734" s="7" t="str">
        <f t="shared" si="38"/>
        <v/>
      </c>
      <c r="N734" s="77" t="str">
        <f t="shared" si="39"/>
        <v/>
      </c>
      <c r="O734" s="78"/>
      <c r="P734" s="79"/>
      <c r="Q734" s="77"/>
      <c r="R734" s="77" t="str">
        <f t="shared" si="40"/>
        <v/>
      </c>
      <c r="S734" s="80"/>
    </row>
    <row r="735" spans="1:19" ht="25.5" customHeight="1" x14ac:dyDescent="0.2">
      <c r="A735" s="3" t="str">
        <f>CONCATENATE(COUNTIF($E$156:E735,E735),E735)</f>
        <v>0</v>
      </c>
      <c r="D735" s="99"/>
      <c r="E735" s="100"/>
      <c r="F735" s="101"/>
      <c r="G735" s="102"/>
      <c r="H735" s="102"/>
      <c r="I735" s="102"/>
      <c r="J735" s="102" t="str">
        <f>IFERROR(LOOKUP($G735,'قائمة اسعار'!A$2:A$5,'قائمة اسعار'!B$2:B$5),"")</f>
        <v/>
      </c>
      <c r="K735" s="102" t="str">
        <f>IFERROR(LOOKUP($G735,'قائمة اسعار'!$A$2:$A$5,'قائمة اسعار'!$E$2:$E$5),"")</f>
        <v/>
      </c>
      <c r="L735" s="102" t="str">
        <f>IFERROR(LOOKUP($G735,'قائمة اسعار'!$A$2:$A$5,'قائمة اسعار'!$D$2:$D$5),"")</f>
        <v/>
      </c>
      <c r="M735" s="102" t="str">
        <f t="shared" si="38"/>
        <v/>
      </c>
      <c r="N735" s="103" t="str">
        <f t="shared" si="39"/>
        <v/>
      </c>
      <c r="O735" s="104"/>
      <c r="P735" s="105"/>
      <c r="Q735" s="103"/>
      <c r="R735" s="103" t="str">
        <f t="shared" si="40"/>
        <v/>
      </c>
      <c r="S735" s="106"/>
    </row>
    <row r="736" spans="1:19" ht="25.5" customHeight="1" x14ac:dyDescent="0.2">
      <c r="A736" s="3" t="str">
        <f>CONCATENATE(COUNTIF($E$156:E736,E736),E736)</f>
        <v>0</v>
      </c>
      <c r="D736" s="73"/>
      <c r="E736" s="74"/>
      <c r="F736" s="75"/>
      <c r="G736" s="7"/>
      <c r="H736" s="7"/>
      <c r="I736" s="7"/>
      <c r="J736" s="7" t="str">
        <f>IFERROR(LOOKUP($G736,'قائمة اسعار'!A$2:A$5,'قائمة اسعار'!B$2:B$5),"")</f>
        <v/>
      </c>
      <c r="K736" s="7" t="str">
        <f>IFERROR(LOOKUP($G736,'قائمة اسعار'!$A$2:$A$5,'قائمة اسعار'!$E$2:$E$5),"")</f>
        <v/>
      </c>
      <c r="L736" s="76" t="str">
        <f>IFERROR(LOOKUP($G736,'قائمة اسعار'!$A$2:$A$5,'قائمة اسعار'!$D$2:$D$5),"")</f>
        <v/>
      </c>
      <c r="M736" s="7" t="str">
        <f t="shared" si="38"/>
        <v/>
      </c>
      <c r="N736" s="77" t="str">
        <f t="shared" si="39"/>
        <v/>
      </c>
      <c r="O736" s="78"/>
      <c r="P736" s="79"/>
      <c r="Q736" s="77"/>
      <c r="R736" s="77" t="str">
        <f t="shared" si="40"/>
        <v/>
      </c>
      <c r="S736" s="80"/>
    </row>
    <row r="737" spans="1:19" ht="25.5" customHeight="1" x14ac:dyDescent="0.2">
      <c r="A737" s="3" t="str">
        <f>CONCATENATE(COUNTIF($E$156:E737,E737),E737)</f>
        <v>0</v>
      </c>
      <c r="D737" s="99"/>
      <c r="E737" s="100"/>
      <c r="F737" s="101"/>
      <c r="G737" s="102"/>
      <c r="H737" s="102"/>
      <c r="I737" s="102"/>
      <c r="J737" s="102" t="str">
        <f>IFERROR(LOOKUP($G737,'قائمة اسعار'!A$2:A$5,'قائمة اسعار'!B$2:B$5),"")</f>
        <v/>
      </c>
      <c r="K737" s="102" t="str">
        <f>IFERROR(LOOKUP($G737,'قائمة اسعار'!$A$2:$A$5,'قائمة اسعار'!$E$2:$E$5),"")</f>
        <v/>
      </c>
      <c r="L737" s="102" t="str">
        <f>IFERROR(LOOKUP($G737,'قائمة اسعار'!$A$2:$A$5,'قائمة اسعار'!$D$2:$D$5),"")</f>
        <v/>
      </c>
      <c r="M737" s="102" t="str">
        <f t="shared" si="38"/>
        <v/>
      </c>
      <c r="N737" s="103" t="str">
        <f t="shared" si="39"/>
        <v/>
      </c>
      <c r="O737" s="104"/>
      <c r="P737" s="105"/>
      <c r="Q737" s="103"/>
      <c r="R737" s="103" t="str">
        <f t="shared" si="40"/>
        <v/>
      </c>
      <c r="S737" s="106"/>
    </row>
    <row r="738" spans="1:19" ht="25.5" customHeight="1" x14ac:dyDescent="0.2">
      <c r="A738" s="3" t="str">
        <f>CONCATENATE(COUNTIF($E$156:E738,E738),E738)</f>
        <v>0</v>
      </c>
      <c r="D738" s="73"/>
      <c r="E738" s="74"/>
      <c r="F738" s="75"/>
      <c r="G738" s="7"/>
      <c r="H738" s="7"/>
      <c r="I738" s="7"/>
      <c r="J738" s="7" t="str">
        <f>IFERROR(LOOKUP($G738,'قائمة اسعار'!A$2:A$5,'قائمة اسعار'!B$2:B$5),"")</f>
        <v/>
      </c>
      <c r="K738" s="7" t="str">
        <f>IFERROR(LOOKUP($G738,'قائمة اسعار'!$A$2:$A$5,'قائمة اسعار'!$E$2:$E$5),"")</f>
        <v/>
      </c>
      <c r="L738" s="76" t="str">
        <f>IFERROR(LOOKUP($G738,'قائمة اسعار'!$A$2:$A$5,'قائمة اسعار'!$D$2:$D$5),"")</f>
        <v/>
      </c>
      <c r="M738" s="7" t="str">
        <f t="shared" si="38"/>
        <v/>
      </c>
      <c r="N738" s="77" t="str">
        <f t="shared" si="39"/>
        <v/>
      </c>
      <c r="O738" s="78"/>
      <c r="P738" s="79"/>
      <c r="Q738" s="77"/>
      <c r="R738" s="77" t="str">
        <f t="shared" si="40"/>
        <v/>
      </c>
      <c r="S738" s="80"/>
    </row>
    <row r="739" spans="1:19" ht="25.5" customHeight="1" x14ac:dyDescent="0.2">
      <c r="A739" s="3" t="str">
        <f>CONCATENATE(COUNTIF($E$156:E739,E739),E739)</f>
        <v>0</v>
      </c>
      <c r="D739" s="99"/>
      <c r="E739" s="100"/>
      <c r="F739" s="101"/>
      <c r="G739" s="102"/>
      <c r="H739" s="102"/>
      <c r="I739" s="102"/>
      <c r="J739" s="102" t="str">
        <f>IFERROR(LOOKUP($G739,'قائمة اسعار'!A$2:A$5,'قائمة اسعار'!B$2:B$5),"")</f>
        <v/>
      </c>
      <c r="K739" s="102" t="str">
        <f>IFERROR(LOOKUP($G739,'قائمة اسعار'!$A$2:$A$5,'قائمة اسعار'!$E$2:$E$5),"")</f>
        <v/>
      </c>
      <c r="L739" s="102" t="str">
        <f>IFERROR(LOOKUP($G739,'قائمة اسعار'!$A$2:$A$5,'قائمة اسعار'!$D$2:$D$5),"")</f>
        <v/>
      </c>
      <c r="M739" s="102" t="str">
        <f t="shared" si="38"/>
        <v/>
      </c>
      <c r="N739" s="103" t="str">
        <f t="shared" si="39"/>
        <v/>
      </c>
      <c r="O739" s="104"/>
      <c r="P739" s="105"/>
      <c r="Q739" s="103"/>
      <c r="R739" s="103" t="str">
        <f t="shared" si="40"/>
        <v/>
      </c>
      <c r="S739" s="106"/>
    </row>
    <row r="740" spans="1:19" ht="25.5" customHeight="1" x14ac:dyDescent="0.2">
      <c r="A740" s="3" t="str">
        <f>CONCATENATE(COUNTIF($E$156:E740,E740),E740)</f>
        <v>0</v>
      </c>
      <c r="D740" s="73"/>
      <c r="E740" s="74"/>
      <c r="F740" s="75"/>
      <c r="G740" s="7"/>
      <c r="H740" s="7"/>
      <c r="I740" s="7"/>
      <c r="J740" s="7" t="str">
        <f>IFERROR(LOOKUP($G740,'قائمة اسعار'!A$2:A$5,'قائمة اسعار'!B$2:B$5),"")</f>
        <v/>
      </c>
      <c r="K740" s="7" t="str">
        <f>IFERROR(LOOKUP($G740,'قائمة اسعار'!$A$2:$A$5,'قائمة اسعار'!$E$2:$E$5),"")</f>
        <v/>
      </c>
      <c r="L740" s="76" t="str">
        <f>IFERROR(LOOKUP($G740,'قائمة اسعار'!$A$2:$A$5,'قائمة اسعار'!$D$2:$D$5),"")</f>
        <v/>
      </c>
      <c r="M740" s="7" t="str">
        <f t="shared" si="38"/>
        <v/>
      </c>
      <c r="N740" s="77" t="str">
        <f t="shared" si="39"/>
        <v/>
      </c>
      <c r="O740" s="78"/>
      <c r="P740" s="79"/>
      <c r="Q740" s="77"/>
      <c r="R740" s="77" t="str">
        <f t="shared" si="40"/>
        <v/>
      </c>
      <c r="S740" s="80"/>
    </row>
    <row r="741" spans="1:19" ht="25.5" customHeight="1" x14ac:dyDescent="0.2">
      <c r="A741" s="3" t="str">
        <f>CONCATENATE(COUNTIF($E$156:E741,E741),E741)</f>
        <v>0</v>
      </c>
      <c r="D741" s="99"/>
      <c r="E741" s="100"/>
      <c r="F741" s="101"/>
      <c r="G741" s="102"/>
      <c r="H741" s="102"/>
      <c r="I741" s="102"/>
      <c r="J741" s="102" t="str">
        <f>IFERROR(LOOKUP($G741,'قائمة اسعار'!A$2:A$5,'قائمة اسعار'!B$2:B$5),"")</f>
        <v/>
      </c>
      <c r="K741" s="102" t="str">
        <f>IFERROR(LOOKUP($G741,'قائمة اسعار'!$A$2:$A$5,'قائمة اسعار'!$E$2:$E$5),"")</f>
        <v/>
      </c>
      <c r="L741" s="102" t="str">
        <f>IFERROR(LOOKUP($G741,'قائمة اسعار'!$A$2:$A$5,'قائمة اسعار'!$D$2:$D$5),"")</f>
        <v/>
      </c>
      <c r="M741" s="102" t="str">
        <f t="shared" si="38"/>
        <v/>
      </c>
      <c r="N741" s="103" t="str">
        <f t="shared" si="39"/>
        <v/>
      </c>
      <c r="O741" s="104"/>
      <c r="P741" s="105"/>
      <c r="Q741" s="103"/>
      <c r="R741" s="103" t="str">
        <f t="shared" si="40"/>
        <v/>
      </c>
      <c r="S741" s="106"/>
    </row>
    <row r="742" spans="1:19" ht="25.5" customHeight="1" x14ac:dyDescent="0.2">
      <c r="A742" s="3" t="str">
        <f>CONCATENATE(COUNTIF($E$156:E742,E742),E742)</f>
        <v>0</v>
      </c>
      <c r="D742" s="73"/>
      <c r="E742" s="74"/>
      <c r="F742" s="75"/>
      <c r="G742" s="7"/>
      <c r="H742" s="7"/>
      <c r="I742" s="7"/>
      <c r="J742" s="7" t="str">
        <f>IFERROR(LOOKUP($G742,'قائمة اسعار'!A$2:A$5,'قائمة اسعار'!B$2:B$5),"")</f>
        <v/>
      </c>
      <c r="K742" s="7" t="str">
        <f>IFERROR(LOOKUP($G742,'قائمة اسعار'!$A$2:$A$5,'قائمة اسعار'!$E$2:$E$5),"")</f>
        <v/>
      </c>
      <c r="L742" s="76" t="str">
        <f>IFERROR(LOOKUP($G742,'قائمة اسعار'!$A$2:$A$5,'قائمة اسعار'!$D$2:$D$5),"")</f>
        <v/>
      </c>
      <c r="M742" s="7" t="str">
        <f t="shared" si="38"/>
        <v/>
      </c>
      <c r="N742" s="77" t="str">
        <f t="shared" si="39"/>
        <v/>
      </c>
      <c r="O742" s="78"/>
      <c r="P742" s="79"/>
      <c r="Q742" s="77"/>
      <c r="R742" s="77" t="str">
        <f t="shared" si="40"/>
        <v/>
      </c>
      <c r="S742" s="80"/>
    </row>
    <row r="743" spans="1:19" ht="25.5" customHeight="1" x14ac:dyDescent="0.2">
      <c r="A743" s="3" t="str">
        <f>CONCATENATE(COUNTIF($E$156:E743,E743),E743)</f>
        <v>0</v>
      </c>
      <c r="D743" s="99"/>
      <c r="E743" s="100"/>
      <c r="F743" s="101"/>
      <c r="G743" s="102"/>
      <c r="H743" s="102"/>
      <c r="I743" s="102"/>
      <c r="J743" s="102" t="str">
        <f>IFERROR(LOOKUP($G743,'قائمة اسعار'!A$2:A$5,'قائمة اسعار'!B$2:B$5),"")</f>
        <v/>
      </c>
      <c r="K743" s="102" t="str">
        <f>IFERROR(LOOKUP($G743,'قائمة اسعار'!$A$2:$A$5,'قائمة اسعار'!$E$2:$E$5),"")</f>
        <v/>
      </c>
      <c r="L743" s="102" t="str">
        <f>IFERROR(LOOKUP($G743,'قائمة اسعار'!$A$2:$A$5,'قائمة اسعار'!$D$2:$D$5),"")</f>
        <v/>
      </c>
      <c r="M743" s="102" t="str">
        <f t="shared" si="38"/>
        <v/>
      </c>
      <c r="N743" s="103" t="str">
        <f t="shared" si="39"/>
        <v/>
      </c>
      <c r="O743" s="104"/>
      <c r="P743" s="105"/>
      <c r="Q743" s="103"/>
      <c r="R743" s="103" t="str">
        <f t="shared" si="40"/>
        <v/>
      </c>
      <c r="S743" s="106"/>
    </row>
    <row r="744" spans="1:19" ht="25.5" customHeight="1" x14ac:dyDescent="0.2">
      <c r="A744" s="3" t="str">
        <f>CONCATENATE(COUNTIF($E$156:E744,E744),E744)</f>
        <v>0</v>
      </c>
      <c r="D744" s="73"/>
      <c r="E744" s="74"/>
      <c r="F744" s="75"/>
      <c r="G744" s="7"/>
      <c r="H744" s="7"/>
      <c r="I744" s="7"/>
      <c r="J744" s="7" t="str">
        <f>IFERROR(LOOKUP($G744,'قائمة اسعار'!A$2:A$5,'قائمة اسعار'!B$2:B$5),"")</f>
        <v/>
      </c>
      <c r="K744" s="7" t="str">
        <f>IFERROR(LOOKUP($G744,'قائمة اسعار'!$A$2:$A$5,'قائمة اسعار'!$E$2:$E$5),"")</f>
        <v/>
      </c>
      <c r="L744" s="76" t="str">
        <f>IFERROR(LOOKUP($G744,'قائمة اسعار'!$A$2:$A$5,'قائمة اسعار'!$D$2:$D$5),"")</f>
        <v/>
      </c>
      <c r="M744" s="7" t="str">
        <f t="shared" si="38"/>
        <v/>
      </c>
      <c r="N744" s="77" t="str">
        <f t="shared" si="39"/>
        <v/>
      </c>
      <c r="O744" s="78"/>
      <c r="P744" s="79"/>
      <c r="Q744" s="77"/>
      <c r="R744" s="77" t="str">
        <f t="shared" si="40"/>
        <v/>
      </c>
      <c r="S744" s="80"/>
    </row>
    <row r="745" spans="1:19" ht="25.5" customHeight="1" x14ac:dyDescent="0.2">
      <c r="A745" s="3" t="str">
        <f>CONCATENATE(COUNTIF($E$156:E745,E745),E745)</f>
        <v>0</v>
      </c>
      <c r="D745" s="99"/>
      <c r="E745" s="100"/>
      <c r="F745" s="101"/>
      <c r="G745" s="102"/>
      <c r="H745" s="102"/>
      <c r="I745" s="102"/>
      <c r="J745" s="102" t="str">
        <f>IFERROR(LOOKUP($G745,'قائمة اسعار'!A$2:A$5,'قائمة اسعار'!B$2:B$5),"")</f>
        <v/>
      </c>
      <c r="K745" s="102" t="str">
        <f>IFERROR(LOOKUP($G745,'قائمة اسعار'!$A$2:$A$5,'قائمة اسعار'!$E$2:$E$5),"")</f>
        <v/>
      </c>
      <c r="L745" s="102" t="str">
        <f>IFERROR(LOOKUP($G745,'قائمة اسعار'!$A$2:$A$5,'قائمة اسعار'!$D$2:$D$5),"")</f>
        <v/>
      </c>
      <c r="M745" s="102" t="str">
        <f t="shared" si="38"/>
        <v/>
      </c>
      <c r="N745" s="103" t="str">
        <f t="shared" si="39"/>
        <v/>
      </c>
      <c r="O745" s="104"/>
      <c r="P745" s="105"/>
      <c r="Q745" s="103"/>
      <c r="R745" s="103" t="str">
        <f t="shared" si="40"/>
        <v/>
      </c>
      <c r="S745" s="106"/>
    </row>
    <row r="746" spans="1:19" ht="25.5" customHeight="1" x14ac:dyDescent="0.2">
      <c r="A746" s="3" t="str">
        <f>CONCATENATE(COUNTIF($E$156:E746,E746),E746)</f>
        <v>0</v>
      </c>
      <c r="D746" s="73"/>
      <c r="E746" s="74"/>
      <c r="F746" s="75"/>
      <c r="G746" s="7"/>
      <c r="H746" s="7"/>
      <c r="I746" s="7"/>
      <c r="J746" s="7" t="str">
        <f>IFERROR(LOOKUP($G746,'قائمة اسعار'!A$2:A$5,'قائمة اسعار'!B$2:B$5),"")</f>
        <v/>
      </c>
      <c r="K746" s="7" t="str">
        <f>IFERROR(LOOKUP($G746,'قائمة اسعار'!$A$2:$A$5,'قائمة اسعار'!$E$2:$E$5),"")</f>
        <v/>
      </c>
      <c r="L746" s="76" t="str">
        <f>IFERROR(LOOKUP($G746,'قائمة اسعار'!$A$2:$A$5,'قائمة اسعار'!$D$2:$D$5),"")</f>
        <v/>
      </c>
      <c r="M746" s="7" t="str">
        <f t="shared" si="38"/>
        <v/>
      </c>
      <c r="N746" s="77" t="str">
        <f t="shared" si="39"/>
        <v/>
      </c>
      <c r="O746" s="78"/>
      <c r="P746" s="79"/>
      <c r="Q746" s="77"/>
      <c r="R746" s="77" t="str">
        <f t="shared" si="40"/>
        <v/>
      </c>
      <c r="S746" s="80"/>
    </row>
    <row r="747" spans="1:19" ht="25.5" customHeight="1" x14ac:dyDescent="0.2">
      <c r="A747" s="3" t="str">
        <f>CONCATENATE(COUNTIF($E$156:E747,E747),E747)</f>
        <v>0</v>
      </c>
      <c r="D747" s="99"/>
      <c r="E747" s="100"/>
      <c r="F747" s="101"/>
      <c r="G747" s="102"/>
      <c r="H747" s="102"/>
      <c r="I747" s="102"/>
      <c r="J747" s="102" t="str">
        <f>IFERROR(LOOKUP($G747,'قائمة اسعار'!A$2:A$5,'قائمة اسعار'!B$2:B$5),"")</f>
        <v/>
      </c>
      <c r="K747" s="102" t="str">
        <f>IFERROR(LOOKUP($G747,'قائمة اسعار'!$A$2:$A$5,'قائمة اسعار'!$E$2:$E$5),"")</f>
        <v/>
      </c>
      <c r="L747" s="102" t="str">
        <f>IFERROR(LOOKUP($G747,'قائمة اسعار'!$A$2:$A$5,'قائمة اسعار'!$D$2:$D$5),"")</f>
        <v/>
      </c>
      <c r="M747" s="102" t="str">
        <f t="shared" si="38"/>
        <v/>
      </c>
      <c r="N747" s="103" t="str">
        <f t="shared" si="39"/>
        <v/>
      </c>
      <c r="O747" s="104"/>
      <c r="P747" s="105"/>
      <c r="Q747" s="103"/>
      <c r="R747" s="103" t="str">
        <f t="shared" si="40"/>
        <v/>
      </c>
      <c r="S747" s="106"/>
    </row>
    <row r="748" spans="1:19" ht="25.5" customHeight="1" x14ac:dyDescent="0.2">
      <c r="A748" s="3" t="str">
        <f>CONCATENATE(COUNTIF($E$156:E748,E748),E748)</f>
        <v>0</v>
      </c>
      <c r="D748" s="73"/>
      <c r="E748" s="74"/>
      <c r="F748" s="75"/>
      <c r="G748" s="7"/>
      <c r="H748" s="7"/>
      <c r="I748" s="7"/>
      <c r="J748" s="7" t="str">
        <f>IFERROR(LOOKUP($G748,'قائمة اسعار'!A$2:A$5,'قائمة اسعار'!B$2:B$5),"")</f>
        <v/>
      </c>
      <c r="K748" s="7" t="str">
        <f>IFERROR(LOOKUP($G748,'قائمة اسعار'!$A$2:$A$5,'قائمة اسعار'!$E$2:$E$5),"")</f>
        <v/>
      </c>
      <c r="L748" s="76" t="str">
        <f>IFERROR(LOOKUP($G748,'قائمة اسعار'!$A$2:$A$5,'قائمة اسعار'!$D$2:$D$5),"")</f>
        <v/>
      </c>
      <c r="M748" s="7" t="str">
        <f t="shared" si="38"/>
        <v/>
      </c>
      <c r="N748" s="77" t="str">
        <f t="shared" si="39"/>
        <v/>
      </c>
      <c r="O748" s="78"/>
      <c r="P748" s="79"/>
      <c r="Q748" s="77"/>
      <c r="R748" s="77" t="str">
        <f t="shared" si="40"/>
        <v/>
      </c>
      <c r="S748" s="80"/>
    </row>
    <row r="749" spans="1:19" ht="25.5" customHeight="1" x14ac:dyDescent="0.2">
      <c r="A749" s="3" t="str">
        <f>CONCATENATE(COUNTIF($E$156:E749,E749),E749)</f>
        <v>0</v>
      </c>
      <c r="D749" s="99"/>
      <c r="E749" s="100"/>
      <c r="F749" s="101"/>
      <c r="G749" s="102"/>
      <c r="H749" s="102"/>
      <c r="I749" s="102"/>
      <c r="J749" s="102" t="str">
        <f>IFERROR(LOOKUP($G749,'قائمة اسعار'!A$2:A$5,'قائمة اسعار'!B$2:B$5),"")</f>
        <v/>
      </c>
      <c r="K749" s="102" t="str">
        <f>IFERROR(LOOKUP($G749,'قائمة اسعار'!$A$2:$A$5,'قائمة اسعار'!$E$2:$E$5),"")</f>
        <v/>
      </c>
      <c r="L749" s="102" t="str">
        <f>IFERROR(LOOKUP($G749,'قائمة اسعار'!$A$2:$A$5,'قائمة اسعار'!$D$2:$D$5),"")</f>
        <v/>
      </c>
      <c r="M749" s="102" t="str">
        <f t="shared" si="38"/>
        <v/>
      </c>
      <c r="N749" s="103" t="str">
        <f t="shared" si="39"/>
        <v/>
      </c>
      <c r="O749" s="104"/>
      <c r="P749" s="105"/>
      <c r="Q749" s="103"/>
      <c r="R749" s="103" t="str">
        <f t="shared" si="40"/>
        <v/>
      </c>
      <c r="S749" s="106"/>
    </row>
    <row r="750" spans="1:19" ht="25.5" customHeight="1" x14ac:dyDescent="0.2">
      <c r="A750" s="3" t="str">
        <f>CONCATENATE(COUNTIF($E$156:E750,E750),E750)</f>
        <v>0</v>
      </c>
      <c r="D750" s="73"/>
      <c r="E750" s="74"/>
      <c r="F750" s="75"/>
      <c r="G750" s="7"/>
      <c r="H750" s="7"/>
      <c r="I750" s="7"/>
      <c r="J750" s="7" t="str">
        <f>IFERROR(LOOKUP($G750,'قائمة اسعار'!A$2:A$5,'قائمة اسعار'!B$2:B$5),"")</f>
        <v/>
      </c>
      <c r="K750" s="7" t="str">
        <f>IFERROR(LOOKUP($G750,'قائمة اسعار'!$A$2:$A$5,'قائمة اسعار'!$E$2:$E$5),"")</f>
        <v/>
      </c>
      <c r="L750" s="76" t="str">
        <f>IFERROR(LOOKUP($G750,'قائمة اسعار'!$A$2:$A$5,'قائمة اسعار'!$D$2:$D$5),"")</f>
        <v/>
      </c>
      <c r="M750" s="7" t="str">
        <f t="shared" si="38"/>
        <v/>
      </c>
      <c r="N750" s="77" t="str">
        <f t="shared" si="39"/>
        <v/>
      </c>
      <c r="O750" s="78"/>
      <c r="P750" s="79"/>
      <c r="Q750" s="77"/>
      <c r="R750" s="77" t="str">
        <f t="shared" si="40"/>
        <v/>
      </c>
      <c r="S750" s="80"/>
    </row>
    <row r="751" spans="1:19" ht="25.5" customHeight="1" x14ac:dyDescent="0.2">
      <c r="A751" s="3" t="str">
        <f>CONCATENATE(COUNTIF($E$156:E751,E751),E751)</f>
        <v>0</v>
      </c>
      <c r="D751" s="99"/>
      <c r="E751" s="100"/>
      <c r="F751" s="101"/>
      <c r="G751" s="102"/>
      <c r="H751" s="102"/>
      <c r="I751" s="102"/>
      <c r="J751" s="102" t="str">
        <f>IFERROR(LOOKUP($G751,'قائمة اسعار'!A$2:A$5,'قائمة اسعار'!B$2:B$5),"")</f>
        <v/>
      </c>
      <c r="K751" s="102" t="str">
        <f>IFERROR(LOOKUP($G751,'قائمة اسعار'!$A$2:$A$5,'قائمة اسعار'!$E$2:$E$5),"")</f>
        <v/>
      </c>
      <c r="L751" s="102" t="str">
        <f>IFERROR(LOOKUP($G751,'قائمة اسعار'!$A$2:$A$5,'قائمة اسعار'!$D$2:$D$5),"")</f>
        <v/>
      </c>
      <c r="M751" s="102" t="str">
        <f t="shared" si="38"/>
        <v/>
      </c>
      <c r="N751" s="103" t="str">
        <f t="shared" si="39"/>
        <v/>
      </c>
      <c r="O751" s="104"/>
      <c r="P751" s="105"/>
      <c r="Q751" s="103"/>
      <c r="R751" s="103" t="str">
        <f t="shared" si="40"/>
        <v/>
      </c>
      <c r="S751" s="106"/>
    </row>
    <row r="752" spans="1:19" ht="25.5" customHeight="1" x14ac:dyDescent="0.2">
      <c r="A752" s="3" t="str">
        <f>CONCATENATE(COUNTIF($E$156:E752,E752),E752)</f>
        <v>0</v>
      </c>
      <c r="D752" s="73"/>
      <c r="E752" s="74"/>
      <c r="F752" s="75"/>
      <c r="G752" s="7"/>
      <c r="H752" s="7"/>
      <c r="I752" s="7"/>
      <c r="J752" s="7" t="str">
        <f>IFERROR(LOOKUP($G752,'قائمة اسعار'!A$2:A$5,'قائمة اسعار'!B$2:B$5),"")</f>
        <v/>
      </c>
      <c r="K752" s="7" t="str">
        <f>IFERROR(LOOKUP($G752,'قائمة اسعار'!$A$2:$A$5,'قائمة اسعار'!$E$2:$E$5),"")</f>
        <v/>
      </c>
      <c r="L752" s="76" t="str">
        <f>IFERROR(LOOKUP($G752,'قائمة اسعار'!$A$2:$A$5,'قائمة اسعار'!$D$2:$D$5),"")</f>
        <v/>
      </c>
      <c r="M752" s="7" t="str">
        <f t="shared" si="38"/>
        <v/>
      </c>
      <c r="N752" s="77" t="str">
        <f t="shared" si="39"/>
        <v/>
      </c>
      <c r="O752" s="78"/>
      <c r="P752" s="79"/>
      <c r="Q752" s="77"/>
      <c r="R752" s="77" t="str">
        <f t="shared" si="40"/>
        <v/>
      </c>
      <c r="S752" s="80"/>
    </row>
    <row r="753" spans="1:19" ht="25.5" customHeight="1" x14ac:dyDescent="0.2">
      <c r="A753" s="3" t="str">
        <f>CONCATENATE(COUNTIF($E$156:E753,E753),E753)</f>
        <v>0</v>
      </c>
      <c r="D753" s="99"/>
      <c r="E753" s="100"/>
      <c r="F753" s="101"/>
      <c r="G753" s="102"/>
      <c r="H753" s="102"/>
      <c r="I753" s="102"/>
      <c r="J753" s="102" t="str">
        <f>IFERROR(LOOKUP($G753,'قائمة اسعار'!A$2:A$5,'قائمة اسعار'!B$2:B$5),"")</f>
        <v/>
      </c>
      <c r="K753" s="102" t="str">
        <f>IFERROR(LOOKUP($G753,'قائمة اسعار'!$A$2:$A$5,'قائمة اسعار'!$E$2:$E$5),"")</f>
        <v/>
      </c>
      <c r="L753" s="102" t="str">
        <f>IFERROR(LOOKUP($G753,'قائمة اسعار'!$A$2:$A$5,'قائمة اسعار'!$D$2:$D$5),"")</f>
        <v/>
      </c>
      <c r="M753" s="102" t="str">
        <f t="shared" si="38"/>
        <v/>
      </c>
      <c r="N753" s="103" t="str">
        <f t="shared" si="39"/>
        <v/>
      </c>
      <c r="O753" s="104"/>
      <c r="P753" s="105"/>
      <c r="Q753" s="103"/>
      <c r="R753" s="103" t="str">
        <f t="shared" si="40"/>
        <v/>
      </c>
      <c r="S753" s="106"/>
    </row>
    <row r="754" spans="1:19" ht="25.5" customHeight="1" x14ac:dyDescent="0.2">
      <c r="A754" s="3" t="str">
        <f>CONCATENATE(COUNTIF($E$156:E754,E754),E754)</f>
        <v>0</v>
      </c>
      <c r="D754" s="73"/>
      <c r="E754" s="74"/>
      <c r="F754" s="75"/>
      <c r="G754" s="7"/>
      <c r="H754" s="7"/>
      <c r="I754" s="7"/>
      <c r="J754" s="7" t="str">
        <f>IFERROR(LOOKUP($G754,'قائمة اسعار'!A$2:A$5,'قائمة اسعار'!B$2:B$5),"")</f>
        <v/>
      </c>
      <c r="K754" s="7" t="str">
        <f>IFERROR(LOOKUP($G754,'قائمة اسعار'!$A$2:$A$5,'قائمة اسعار'!$E$2:$E$5),"")</f>
        <v/>
      </c>
      <c r="L754" s="76" t="str">
        <f>IFERROR(LOOKUP($G754,'قائمة اسعار'!$A$2:$A$5,'قائمة اسعار'!$D$2:$D$5),"")</f>
        <v/>
      </c>
      <c r="M754" s="7" t="str">
        <f t="shared" si="38"/>
        <v/>
      </c>
      <c r="N754" s="77" t="str">
        <f t="shared" si="39"/>
        <v/>
      </c>
      <c r="O754" s="78"/>
      <c r="P754" s="79"/>
      <c r="Q754" s="77"/>
      <c r="R754" s="77" t="str">
        <f t="shared" si="40"/>
        <v/>
      </c>
      <c r="S754" s="80"/>
    </row>
    <row r="755" spans="1:19" ht="25.5" customHeight="1" x14ac:dyDescent="0.2">
      <c r="A755" s="3" t="str">
        <f>CONCATENATE(COUNTIF($E$156:E755,E755),E755)</f>
        <v>0</v>
      </c>
      <c r="D755" s="99"/>
      <c r="E755" s="100"/>
      <c r="F755" s="101"/>
      <c r="G755" s="102"/>
      <c r="H755" s="102"/>
      <c r="I755" s="102"/>
      <c r="J755" s="102" t="str">
        <f>IFERROR(LOOKUP($G755,'قائمة اسعار'!A$2:A$5,'قائمة اسعار'!B$2:B$5),"")</f>
        <v/>
      </c>
      <c r="K755" s="102" t="str">
        <f>IFERROR(LOOKUP($G755,'قائمة اسعار'!$A$2:$A$5,'قائمة اسعار'!$E$2:$E$5),"")</f>
        <v/>
      </c>
      <c r="L755" s="102" t="str">
        <f>IFERROR(LOOKUP($G755,'قائمة اسعار'!$A$2:$A$5,'قائمة اسعار'!$D$2:$D$5),"")</f>
        <v/>
      </c>
      <c r="M755" s="102" t="str">
        <f t="shared" si="38"/>
        <v/>
      </c>
      <c r="N755" s="103" t="str">
        <f t="shared" si="39"/>
        <v/>
      </c>
      <c r="O755" s="104"/>
      <c r="P755" s="105"/>
      <c r="Q755" s="103"/>
      <c r="R755" s="103" t="str">
        <f t="shared" si="40"/>
        <v/>
      </c>
      <c r="S755" s="106"/>
    </row>
    <row r="756" spans="1:19" ht="25.5" customHeight="1" x14ac:dyDescent="0.2">
      <c r="A756" s="3" t="str">
        <f>CONCATENATE(COUNTIF($E$156:E756,E756),E756)</f>
        <v>0</v>
      </c>
      <c r="D756" s="73"/>
      <c r="E756" s="74"/>
      <c r="F756" s="75"/>
      <c r="G756" s="7"/>
      <c r="H756" s="7"/>
      <c r="I756" s="7"/>
      <c r="J756" s="7" t="str">
        <f>IFERROR(LOOKUP($G756,'قائمة اسعار'!A$2:A$5,'قائمة اسعار'!B$2:B$5),"")</f>
        <v/>
      </c>
      <c r="K756" s="7" t="str">
        <f>IFERROR(LOOKUP($G756,'قائمة اسعار'!$A$2:$A$5,'قائمة اسعار'!$E$2:$E$5),"")</f>
        <v/>
      </c>
      <c r="L756" s="76" t="str">
        <f>IFERROR(LOOKUP($G756,'قائمة اسعار'!$A$2:$A$5,'قائمة اسعار'!$D$2:$D$5),"")</f>
        <v/>
      </c>
      <c r="M756" s="7" t="str">
        <f t="shared" si="38"/>
        <v/>
      </c>
      <c r="N756" s="77" t="str">
        <f t="shared" si="39"/>
        <v/>
      </c>
      <c r="O756" s="78"/>
      <c r="P756" s="79"/>
      <c r="Q756" s="77"/>
      <c r="R756" s="77" t="str">
        <f t="shared" si="40"/>
        <v/>
      </c>
      <c r="S756" s="80"/>
    </row>
    <row r="757" spans="1:19" ht="25.5" customHeight="1" x14ac:dyDescent="0.2">
      <c r="A757" s="3" t="str">
        <f>CONCATENATE(COUNTIF($E$156:E757,E757),E757)</f>
        <v>0</v>
      </c>
      <c r="D757" s="99"/>
      <c r="E757" s="100"/>
      <c r="F757" s="101"/>
      <c r="G757" s="102"/>
      <c r="H757" s="102"/>
      <c r="I757" s="102"/>
      <c r="J757" s="102" t="str">
        <f>IFERROR(LOOKUP($G757,'قائمة اسعار'!A$2:A$5,'قائمة اسعار'!B$2:B$5),"")</f>
        <v/>
      </c>
      <c r="K757" s="102" t="str">
        <f>IFERROR(LOOKUP($G757,'قائمة اسعار'!$A$2:$A$5,'قائمة اسعار'!$E$2:$E$5),"")</f>
        <v/>
      </c>
      <c r="L757" s="102" t="str">
        <f>IFERROR(LOOKUP($G757,'قائمة اسعار'!$A$2:$A$5,'قائمة اسعار'!$D$2:$D$5),"")</f>
        <v/>
      </c>
      <c r="M757" s="102" t="str">
        <f t="shared" si="38"/>
        <v/>
      </c>
      <c r="N757" s="103" t="str">
        <f t="shared" si="39"/>
        <v/>
      </c>
      <c r="O757" s="104"/>
      <c r="P757" s="105"/>
      <c r="Q757" s="103"/>
      <c r="R757" s="103" t="str">
        <f t="shared" si="40"/>
        <v/>
      </c>
      <c r="S757" s="106"/>
    </row>
    <row r="758" spans="1:19" ht="25.5" customHeight="1" x14ac:dyDescent="0.2">
      <c r="A758" s="3" t="str">
        <f>CONCATENATE(COUNTIF($E$156:E758,E758),E758)</f>
        <v>0</v>
      </c>
      <c r="D758" s="73"/>
      <c r="E758" s="74"/>
      <c r="F758" s="75"/>
      <c r="G758" s="7"/>
      <c r="H758" s="7"/>
      <c r="I758" s="7"/>
      <c r="J758" s="7" t="str">
        <f>IFERROR(LOOKUP($G758,'قائمة اسعار'!A$2:A$5,'قائمة اسعار'!B$2:B$5),"")</f>
        <v/>
      </c>
      <c r="K758" s="7" t="str">
        <f>IFERROR(LOOKUP($G758,'قائمة اسعار'!$A$2:$A$5,'قائمة اسعار'!$E$2:$E$5),"")</f>
        <v/>
      </c>
      <c r="L758" s="76" t="str">
        <f>IFERROR(LOOKUP($G758,'قائمة اسعار'!$A$2:$A$5,'قائمة اسعار'!$D$2:$D$5),"")</f>
        <v/>
      </c>
      <c r="M758" s="7" t="str">
        <f t="shared" si="38"/>
        <v/>
      </c>
      <c r="N758" s="77" t="str">
        <f t="shared" si="39"/>
        <v/>
      </c>
      <c r="O758" s="78"/>
      <c r="P758" s="79"/>
      <c r="Q758" s="77"/>
      <c r="R758" s="77" t="str">
        <f t="shared" si="40"/>
        <v/>
      </c>
      <c r="S758" s="80"/>
    </row>
    <row r="759" spans="1:19" ht="25.5" customHeight="1" x14ac:dyDescent="0.2">
      <c r="A759" s="3" t="str">
        <f>CONCATENATE(COUNTIF($E$156:E759,E759),E759)</f>
        <v>0</v>
      </c>
      <c r="D759" s="99"/>
      <c r="E759" s="100"/>
      <c r="F759" s="101"/>
      <c r="G759" s="102"/>
      <c r="H759" s="102"/>
      <c r="I759" s="102"/>
      <c r="J759" s="102" t="str">
        <f>IFERROR(LOOKUP($G759,'قائمة اسعار'!A$2:A$5,'قائمة اسعار'!B$2:B$5),"")</f>
        <v/>
      </c>
      <c r="K759" s="102" t="str">
        <f>IFERROR(LOOKUP($G759,'قائمة اسعار'!$A$2:$A$5,'قائمة اسعار'!$E$2:$E$5),"")</f>
        <v/>
      </c>
      <c r="L759" s="102" t="str">
        <f>IFERROR(LOOKUP($G759,'قائمة اسعار'!$A$2:$A$5,'قائمة اسعار'!$D$2:$D$5),"")</f>
        <v/>
      </c>
      <c r="M759" s="102" t="str">
        <f t="shared" si="38"/>
        <v/>
      </c>
      <c r="N759" s="103" t="str">
        <f t="shared" si="39"/>
        <v/>
      </c>
      <c r="O759" s="104"/>
      <c r="P759" s="105"/>
      <c r="Q759" s="103"/>
      <c r="R759" s="103" t="str">
        <f t="shared" si="40"/>
        <v/>
      </c>
      <c r="S759" s="106"/>
    </row>
    <row r="760" spans="1:19" ht="25.5" customHeight="1" x14ac:dyDescent="0.2">
      <c r="A760" s="3" t="str">
        <f>CONCATENATE(COUNTIF($E$156:E760,E760),E760)</f>
        <v>0</v>
      </c>
      <c r="D760" s="73"/>
      <c r="E760" s="74"/>
      <c r="F760" s="75"/>
      <c r="G760" s="7"/>
      <c r="H760" s="7"/>
      <c r="I760" s="7"/>
      <c r="J760" s="7" t="str">
        <f>IFERROR(LOOKUP($G760,'قائمة اسعار'!A$2:A$5,'قائمة اسعار'!B$2:B$5),"")</f>
        <v/>
      </c>
      <c r="K760" s="7" t="str">
        <f>IFERROR(LOOKUP($G760,'قائمة اسعار'!$A$2:$A$5,'قائمة اسعار'!$E$2:$E$5),"")</f>
        <v/>
      </c>
      <c r="L760" s="76" t="str">
        <f>IFERROR(LOOKUP($G760,'قائمة اسعار'!$A$2:$A$5,'قائمة اسعار'!$D$2:$D$5),"")</f>
        <v/>
      </c>
      <c r="M760" s="7" t="str">
        <f t="shared" si="38"/>
        <v/>
      </c>
      <c r="N760" s="77" t="str">
        <f t="shared" si="39"/>
        <v/>
      </c>
      <c r="O760" s="78"/>
      <c r="P760" s="79"/>
      <c r="Q760" s="77"/>
      <c r="R760" s="77" t="str">
        <f t="shared" si="40"/>
        <v/>
      </c>
      <c r="S760" s="80"/>
    </row>
    <row r="761" spans="1:19" ht="25.5" customHeight="1" x14ac:dyDescent="0.2">
      <c r="A761" s="3" t="str">
        <f>CONCATENATE(COUNTIF($E$156:E761,E761),E761)</f>
        <v>0</v>
      </c>
      <c r="D761" s="99"/>
      <c r="E761" s="100"/>
      <c r="F761" s="101"/>
      <c r="G761" s="102"/>
      <c r="H761" s="102"/>
      <c r="I761" s="102"/>
      <c r="J761" s="102" t="str">
        <f>IFERROR(LOOKUP($G761,'قائمة اسعار'!A$2:A$5,'قائمة اسعار'!B$2:B$5),"")</f>
        <v/>
      </c>
      <c r="K761" s="102" t="str">
        <f>IFERROR(LOOKUP($G761,'قائمة اسعار'!$A$2:$A$5,'قائمة اسعار'!$E$2:$E$5),"")</f>
        <v/>
      </c>
      <c r="L761" s="102" t="str">
        <f>IFERROR(LOOKUP($G761,'قائمة اسعار'!$A$2:$A$5,'قائمة اسعار'!$D$2:$D$5),"")</f>
        <v/>
      </c>
      <c r="M761" s="102" t="str">
        <f t="shared" si="38"/>
        <v/>
      </c>
      <c r="N761" s="103" t="str">
        <f t="shared" si="39"/>
        <v/>
      </c>
      <c r="O761" s="104"/>
      <c r="P761" s="105"/>
      <c r="Q761" s="103"/>
      <c r="R761" s="103" t="str">
        <f t="shared" si="40"/>
        <v/>
      </c>
      <c r="S761" s="106"/>
    </row>
    <row r="762" spans="1:19" ht="25.5" customHeight="1" x14ac:dyDescent="0.2">
      <c r="A762" s="3" t="str">
        <f>CONCATENATE(COUNTIF($E$156:E762,E762),E762)</f>
        <v>0</v>
      </c>
      <c r="D762" s="73"/>
      <c r="E762" s="74"/>
      <c r="F762" s="75"/>
      <c r="G762" s="7"/>
      <c r="H762" s="7"/>
      <c r="I762" s="7"/>
      <c r="J762" s="7" t="str">
        <f>IFERROR(LOOKUP($G762,'قائمة اسعار'!A$2:A$5,'قائمة اسعار'!B$2:B$5),"")</f>
        <v/>
      </c>
      <c r="K762" s="7" t="str">
        <f>IFERROR(LOOKUP($G762,'قائمة اسعار'!$A$2:$A$5,'قائمة اسعار'!$E$2:$E$5),"")</f>
        <v/>
      </c>
      <c r="L762" s="76" t="str">
        <f>IFERROR(LOOKUP($G762,'قائمة اسعار'!$A$2:$A$5,'قائمة اسعار'!$D$2:$D$5),"")</f>
        <v/>
      </c>
      <c r="M762" s="7" t="str">
        <f t="shared" si="38"/>
        <v/>
      </c>
      <c r="N762" s="77" t="str">
        <f t="shared" si="39"/>
        <v/>
      </c>
      <c r="O762" s="78"/>
      <c r="P762" s="79"/>
      <c r="Q762" s="77"/>
      <c r="R762" s="77" t="str">
        <f t="shared" si="40"/>
        <v/>
      </c>
      <c r="S762" s="80"/>
    </row>
    <row r="763" spans="1:19" ht="25.5" customHeight="1" x14ac:dyDescent="0.2">
      <c r="A763" s="3" t="str">
        <f>CONCATENATE(COUNTIF($E$156:E763,E763),E763)</f>
        <v>0</v>
      </c>
      <c r="D763" s="99"/>
      <c r="E763" s="100"/>
      <c r="F763" s="101"/>
      <c r="G763" s="102"/>
      <c r="H763" s="102"/>
      <c r="I763" s="102"/>
      <c r="J763" s="102" t="str">
        <f>IFERROR(LOOKUP($G763,'قائمة اسعار'!A$2:A$5,'قائمة اسعار'!B$2:B$5),"")</f>
        <v/>
      </c>
      <c r="K763" s="102" t="str">
        <f>IFERROR(LOOKUP($G763,'قائمة اسعار'!$A$2:$A$5,'قائمة اسعار'!$E$2:$E$5),"")</f>
        <v/>
      </c>
      <c r="L763" s="102" t="str">
        <f>IFERROR(LOOKUP($G763,'قائمة اسعار'!$A$2:$A$5,'قائمة اسعار'!$D$2:$D$5),"")</f>
        <v/>
      </c>
      <c r="M763" s="102" t="str">
        <f t="shared" si="38"/>
        <v/>
      </c>
      <c r="N763" s="103" t="str">
        <f t="shared" si="39"/>
        <v/>
      </c>
      <c r="O763" s="104"/>
      <c r="P763" s="105"/>
      <c r="Q763" s="103"/>
      <c r="R763" s="103" t="str">
        <f t="shared" si="40"/>
        <v/>
      </c>
      <c r="S763" s="106"/>
    </row>
    <row r="764" spans="1:19" ht="25.5" customHeight="1" x14ac:dyDescent="0.2">
      <c r="A764" s="3" t="str">
        <f>CONCATENATE(COUNTIF($E$156:E764,E764),E764)</f>
        <v>0</v>
      </c>
      <c r="D764" s="73"/>
      <c r="E764" s="74"/>
      <c r="F764" s="75"/>
      <c r="G764" s="7"/>
      <c r="H764" s="7"/>
      <c r="I764" s="7"/>
      <c r="J764" s="7" t="str">
        <f>IFERROR(LOOKUP($G764,'قائمة اسعار'!A$2:A$5,'قائمة اسعار'!B$2:B$5),"")</f>
        <v/>
      </c>
      <c r="K764" s="7" t="str">
        <f>IFERROR(LOOKUP($G764,'قائمة اسعار'!$A$2:$A$5,'قائمة اسعار'!$E$2:$E$5),"")</f>
        <v/>
      </c>
      <c r="L764" s="76" t="str">
        <f>IFERROR(LOOKUP($G764,'قائمة اسعار'!$A$2:$A$5,'قائمة اسعار'!$D$2:$D$5),"")</f>
        <v/>
      </c>
      <c r="M764" s="7" t="str">
        <f t="shared" si="38"/>
        <v/>
      </c>
      <c r="N764" s="77" t="str">
        <f t="shared" si="39"/>
        <v/>
      </c>
      <c r="O764" s="78"/>
      <c r="P764" s="79"/>
      <c r="Q764" s="77"/>
      <c r="R764" s="77" t="str">
        <f t="shared" si="40"/>
        <v/>
      </c>
      <c r="S764" s="80"/>
    </row>
    <row r="765" spans="1:19" ht="25.5" customHeight="1" x14ac:dyDescent="0.2">
      <c r="A765" s="3" t="str">
        <f>CONCATENATE(COUNTIF($E$156:E765,E765),E765)</f>
        <v>0</v>
      </c>
      <c r="D765" s="99"/>
      <c r="E765" s="100"/>
      <c r="F765" s="101"/>
      <c r="G765" s="102"/>
      <c r="H765" s="102"/>
      <c r="I765" s="102"/>
      <c r="J765" s="102" t="str">
        <f>IFERROR(LOOKUP($G765,'قائمة اسعار'!A$2:A$5,'قائمة اسعار'!B$2:B$5),"")</f>
        <v/>
      </c>
      <c r="K765" s="102" t="str">
        <f>IFERROR(LOOKUP($G765,'قائمة اسعار'!$A$2:$A$5,'قائمة اسعار'!$E$2:$E$5),"")</f>
        <v/>
      </c>
      <c r="L765" s="102" t="str">
        <f>IFERROR(LOOKUP($G765,'قائمة اسعار'!$A$2:$A$5,'قائمة اسعار'!$D$2:$D$5),"")</f>
        <v/>
      </c>
      <c r="M765" s="102" t="str">
        <f t="shared" si="38"/>
        <v/>
      </c>
      <c r="N765" s="103" t="str">
        <f t="shared" si="39"/>
        <v/>
      </c>
      <c r="O765" s="104"/>
      <c r="P765" s="105"/>
      <c r="Q765" s="103"/>
      <c r="R765" s="103" t="str">
        <f t="shared" si="40"/>
        <v/>
      </c>
      <c r="S765" s="106"/>
    </row>
    <row r="766" spans="1:19" ht="25.5" customHeight="1" x14ac:dyDescent="0.2">
      <c r="A766" s="3" t="str">
        <f>CONCATENATE(COUNTIF($E$156:E766,E766),E766)</f>
        <v>0</v>
      </c>
      <c r="D766" s="73"/>
      <c r="E766" s="74"/>
      <c r="F766" s="75"/>
      <c r="G766" s="7"/>
      <c r="H766" s="7"/>
      <c r="I766" s="7"/>
      <c r="J766" s="7" t="str">
        <f>IFERROR(LOOKUP($G766,'قائمة اسعار'!A$2:A$5,'قائمة اسعار'!B$2:B$5),"")</f>
        <v/>
      </c>
      <c r="K766" s="7" t="str">
        <f>IFERROR(LOOKUP($G766,'قائمة اسعار'!$A$2:$A$5,'قائمة اسعار'!$E$2:$E$5),"")</f>
        <v/>
      </c>
      <c r="L766" s="76" t="str">
        <f>IFERROR(LOOKUP($G766,'قائمة اسعار'!$A$2:$A$5,'قائمة اسعار'!$D$2:$D$5),"")</f>
        <v/>
      </c>
      <c r="M766" s="7" t="str">
        <f t="shared" si="38"/>
        <v/>
      </c>
      <c r="N766" s="77" t="str">
        <f t="shared" si="39"/>
        <v/>
      </c>
      <c r="O766" s="78"/>
      <c r="P766" s="79"/>
      <c r="Q766" s="77"/>
      <c r="R766" s="77" t="str">
        <f t="shared" si="40"/>
        <v/>
      </c>
      <c r="S766" s="80"/>
    </row>
    <row r="767" spans="1:19" ht="25.5" customHeight="1" x14ac:dyDescent="0.2">
      <c r="A767" s="3" t="str">
        <f>CONCATENATE(COUNTIF($E$156:E767,E767),E767)</f>
        <v>0</v>
      </c>
      <c r="D767" s="99"/>
      <c r="E767" s="100"/>
      <c r="F767" s="101"/>
      <c r="G767" s="102"/>
      <c r="H767" s="102"/>
      <c r="I767" s="102"/>
      <c r="J767" s="102" t="str">
        <f>IFERROR(LOOKUP($G767,'قائمة اسعار'!A$2:A$5,'قائمة اسعار'!B$2:B$5),"")</f>
        <v/>
      </c>
      <c r="K767" s="102" t="str">
        <f>IFERROR(LOOKUP($G767,'قائمة اسعار'!$A$2:$A$5,'قائمة اسعار'!$E$2:$E$5),"")</f>
        <v/>
      </c>
      <c r="L767" s="102" t="str">
        <f>IFERROR(LOOKUP($G767,'قائمة اسعار'!$A$2:$A$5,'قائمة اسعار'!$D$2:$D$5),"")</f>
        <v/>
      </c>
      <c r="M767" s="102" t="str">
        <f t="shared" si="38"/>
        <v/>
      </c>
      <c r="N767" s="103" t="str">
        <f t="shared" si="39"/>
        <v/>
      </c>
      <c r="O767" s="104"/>
      <c r="P767" s="105"/>
      <c r="Q767" s="103"/>
      <c r="R767" s="103" t="str">
        <f t="shared" si="40"/>
        <v/>
      </c>
      <c r="S767" s="106"/>
    </row>
    <row r="768" spans="1:19" ht="25.5" customHeight="1" x14ac:dyDescent="0.2">
      <c r="A768" s="3" t="str">
        <f>CONCATENATE(COUNTIF($E$156:E768,E768),E768)</f>
        <v>0</v>
      </c>
      <c r="D768" s="73"/>
      <c r="E768" s="74"/>
      <c r="F768" s="75"/>
      <c r="G768" s="7"/>
      <c r="H768" s="7"/>
      <c r="I768" s="7"/>
      <c r="J768" s="7" t="str">
        <f>IFERROR(LOOKUP($G768,'قائمة اسعار'!A$2:A$5,'قائمة اسعار'!B$2:B$5),"")</f>
        <v/>
      </c>
      <c r="K768" s="7" t="str">
        <f>IFERROR(LOOKUP($G768,'قائمة اسعار'!$A$2:$A$5,'قائمة اسعار'!$E$2:$E$5),"")</f>
        <v/>
      </c>
      <c r="L768" s="76" t="str">
        <f>IFERROR(LOOKUP($G768,'قائمة اسعار'!$A$2:$A$5,'قائمة اسعار'!$D$2:$D$5),"")</f>
        <v/>
      </c>
      <c r="M768" s="7" t="str">
        <f t="shared" si="38"/>
        <v/>
      </c>
      <c r="N768" s="77" t="str">
        <f t="shared" si="39"/>
        <v/>
      </c>
      <c r="O768" s="78"/>
      <c r="P768" s="79"/>
      <c r="Q768" s="77"/>
      <c r="R768" s="77" t="str">
        <f t="shared" si="40"/>
        <v/>
      </c>
      <c r="S768" s="80"/>
    </row>
    <row r="769" spans="1:19" ht="25.5" customHeight="1" x14ac:dyDescent="0.2">
      <c r="A769" s="3" t="str">
        <f>CONCATENATE(COUNTIF($E$156:E769,E769),E769)</f>
        <v>0</v>
      </c>
      <c r="D769" s="99"/>
      <c r="E769" s="100"/>
      <c r="F769" s="101"/>
      <c r="G769" s="102"/>
      <c r="H769" s="102"/>
      <c r="I769" s="102"/>
      <c r="J769" s="102" t="str">
        <f>IFERROR(LOOKUP($G769,'قائمة اسعار'!A$2:A$5,'قائمة اسعار'!B$2:B$5),"")</f>
        <v/>
      </c>
      <c r="K769" s="102" t="str">
        <f>IFERROR(LOOKUP($G769,'قائمة اسعار'!$A$2:$A$5,'قائمة اسعار'!$E$2:$E$5),"")</f>
        <v/>
      </c>
      <c r="L769" s="102" t="str">
        <f>IFERROR(LOOKUP($G769,'قائمة اسعار'!$A$2:$A$5,'قائمة اسعار'!$D$2:$D$5),"")</f>
        <v/>
      </c>
      <c r="M769" s="102" t="str">
        <f t="shared" si="38"/>
        <v/>
      </c>
      <c r="N769" s="103" t="str">
        <f t="shared" si="39"/>
        <v/>
      </c>
      <c r="O769" s="104"/>
      <c r="P769" s="105"/>
      <c r="Q769" s="103"/>
      <c r="R769" s="103" t="str">
        <f t="shared" si="40"/>
        <v/>
      </c>
      <c r="S769" s="106"/>
    </row>
    <row r="770" spans="1:19" ht="25.5" customHeight="1" x14ac:dyDescent="0.2">
      <c r="A770" s="3" t="str">
        <f>CONCATENATE(COUNTIF($E$156:E770,E770),E770)</f>
        <v>0</v>
      </c>
      <c r="D770" s="73"/>
      <c r="E770" s="74"/>
      <c r="F770" s="75"/>
      <c r="G770" s="7"/>
      <c r="H770" s="7"/>
      <c r="I770" s="7"/>
      <c r="J770" s="7" t="str">
        <f>IFERROR(LOOKUP($G770,'قائمة اسعار'!A$2:A$5,'قائمة اسعار'!B$2:B$5),"")</f>
        <v/>
      </c>
      <c r="K770" s="7" t="str">
        <f>IFERROR(LOOKUP($G770,'قائمة اسعار'!$A$2:$A$5,'قائمة اسعار'!$E$2:$E$5),"")</f>
        <v/>
      </c>
      <c r="L770" s="76" t="str">
        <f>IFERROR(LOOKUP($G770,'قائمة اسعار'!$A$2:$A$5,'قائمة اسعار'!$D$2:$D$5),"")</f>
        <v/>
      </c>
      <c r="M770" s="7" t="str">
        <f t="shared" si="38"/>
        <v/>
      </c>
      <c r="N770" s="77" t="str">
        <f t="shared" si="39"/>
        <v/>
      </c>
      <c r="O770" s="78"/>
      <c r="P770" s="79"/>
      <c r="Q770" s="77"/>
      <c r="R770" s="77" t="str">
        <f t="shared" si="40"/>
        <v/>
      </c>
      <c r="S770" s="80"/>
    </row>
    <row r="771" spans="1:19" ht="25.5" customHeight="1" x14ac:dyDescent="0.2">
      <c r="A771" s="3" t="str">
        <f>CONCATENATE(COUNTIF($E$156:E771,E771),E771)</f>
        <v>0</v>
      </c>
      <c r="D771" s="99"/>
      <c r="E771" s="100"/>
      <c r="F771" s="101"/>
      <c r="G771" s="102"/>
      <c r="H771" s="102"/>
      <c r="I771" s="102"/>
      <c r="J771" s="102" t="str">
        <f>IFERROR(LOOKUP($G771,'قائمة اسعار'!A$2:A$5,'قائمة اسعار'!B$2:B$5),"")</f>
        <v/>
      </c>
      <c r="K771" s="102" t="str">
        <f>IFERROR(LOOKUP($G771,'قائمة اسعار'!$A$2:$A$5,'قائمة اسعار'!$E$2:$E$5),"")</f>
        <v/>
      </c>
      <c r="L771" s="102" t="str">
        <f>IFERROR(LOOKUP($G771,'قائمة اسعار'!$A$2:$A$5,'قائمة اسعار'!$D$2:$D$5),"")</f>
        <v/>
      </c>
      <c r="M771" s="102" t="str">
        <f t="shared" si="38"/>
        <v/>
      </c>
      <c r="N771" s="103" t="str">
        <f t="shared" si="39"/>
        <v/>
      </c>
      <c r="O771" s="104"/>
      <c r="P771" s="105"/>
      <c r="Q771" s="103"/>
      <c r="R771" s="103" t="str">
        <f t="shared" si="40"/>
        <v/>
      </c>
      <c r="S771" s="106"/>
    </row>
    <row r="772" spans="1:19" ht="25.5" customHeight="1" x14ac:dyDescent="0.2">
      <c r="A772" s="3" t="str">
        <f>CONCATENATE(COUNTIF($E$156:E772,E772),E772)</f>
        <v>0</v>
      </c>
      <c r="D772" s="73"/>
      <c r="E772" s="74"/>
      <c r="F772" s="75"/>
      <c r="G772" s="7"/>
      <c r="H772" s="7"/>
      <c r="I772" s="7"/>
      <c r="J772" s="7" t="str">
        <f>IFERROR(LOOKUP($G772,'قائمة اسعار'!A$2:A$5,'قائمة اسعار'!B$2:B$5),"")</f>
        <v/>
      </c>
      <c r="K772" s="7" t="str">
        <f>IFERROR(LOOKUP($G772,'قائمة اسعار'!$A$2:$A$5,'قائمة اسعار'!$E$2:$E$5),"")</f>
        <v/>
      </c>
      <c r="L772" s="76" t="str">
        <f>IFERROR(LOOKUP($G772,'قائمة اسعار'!$A$2:$A$5,'قائمة اسعار'!$D$2:$D$5),"")</f>
        <v/>
      </c>
      <c r="M772" s="7" t="str">
        <f t="shared" ref="M772:M835" si="41">IFERROR($H772*$L772,"")</f>
        <v/>
      </c>
      <c r="N772" s="77" t="str">
        <f t="shared" ref="N772:N835" si="42">IFERROR(($M772-15%*$M772)-5%*($M772-15%*$M772),"")</f>
        <v/>
      </c>
      <c r="O772" s="78"/>
      <c r="P772" s="79"/>
      <c r="Q772" s="77"/>
      <c r="R772" s="77" t="str">
        <f t="shared" ref="R772:R835" si="43">IFERROR($N772-$P772-$Q772,"")</f>
        <v/>
      </c>
      <c r="S772" s="80"/>
    </row>
    <row r="773" spans="1:19" ht="25.5" customHeight="1" x14ac:dyDescent="0.2">
      <c r="A773" s="3" t="str">
        <f>CONCATENATE(COUNTIF($E$156:E773,E773),E773)</f>
        <v>0</v>
      </c>
      <c r="D773" s="99"/>
      <c r="E773" s="100"/>
      <c r="F773" s="101"/>
      <c r="G773" s="102"/>
      <c r="H773" s="102"/>
      <c r="I773" s="102"/>
      <c r="J773" s="102" t="str">
        <f>IFERROR(LOOKUP($G773,'قائمة اسعار'!A$2:A$5,'قائمة اسعار'!B$2:B$5),"")</f>
        <v/>
      </c>
      <c r="K773" s="102" t="str">
        <f>IFERROR(LOOKUP($G773,'قائمة اسعار'!$A$2:$A$5,'قائمة اسعار'!$E$2:$E$5),"")</f>
        <v/>
      </c>
      <c r="L773" s="102" t="str">
        <f>IFERROR(LOOKUP($G773,'قائمة اسعار'!$A$2:$A$5,'قائمة اسعار'!$D$2:$D$5),"")</f>
        <v/>
      </c>
      <c r="M773" s="102" t="str">
        <f t="shared" si="41"/>
        <v/>
      </c>
      <c r="N773" s="103" t="str">
        <f t="shared" si="42"/>
        <v/>
      </c>
      <c r="O773" s="104"/>
      <c r="P773" s="105"/>
      <c r="Q773" s="103"/>
      <c r="R773" s="103" t="str">
        <f t="shared" si="43"/>
        <v/>
      </c>
      <c r="S773" s="106"/>
    </row>
    <row r="774" spans="1:19" ht="25.5" customHeight="1" x14ac:dyDescent="0.2">
      <c r="A774" s="3" t="str">
        <f>CONCATENATE(COUNTIF($E$156:E774,E774),E774)</f>
        <v>0</v>
      </c>
      <c r="D774" s="73"/>
      <c r="E774" s="74"/>
      <c r="F774" s="75"/>
      <c r="G774" s="7"/>
      <c r="H774" s="7"/>
      <c r="I774" s="7"/>
      <c r="J774" s="7" t="str">
        <f>IFERROR(LOOKUP($G774,'قائمة اسعار'!A$2:A$5,'قائمة اسعار'!B$2:B$5),"")</f>
        <v/>
      </c>
      <c r="K774" s="7" t="str">
        <f>IFERROR(LOOKUP($G774,'قائمة اسعار'!$A$2:$A$5,'قائمة اسعار'!$E$2:$E$5),"")</f>
        <v/>
      </c>
      <c r="L774" s="76" t="str">
        <f>IFERROR(LOOKUP($G774,'قائمة اسعار'!$A$2:$A$5,'قائمة اسعار'!$D$2:$D$5),"")</f>
        <v/>
      </c>
      <c r="M774" s="7" t="str">
        <f t="shared" si="41"/>
        <v/>
      </c>
      <c r="N774" s="77" t="str">
        <f t="shared" si="42"/>
        <v/>
      </c>
      <c r="O774" s="78"/>
      <c r="P774" s="79"/>
      <c r="Q774" s="77"/>
      <c r="R774" s="77" t="str">
        <f t="shared" si="43"/>
        <v/>
      </c>
      <c r="S774" s="80"/>
    </row>
    <row r="775" spans="1:19" ht="25.5" customHeight="1" x14ac:dyDescent="0.2">
      <c r="A775" s="3" t="str">
        <f>CONCATENATE(COUNTIF($E$156:E775,E775),E775)</f>
        <v>0</v>
      </c>
      <c r="D775" s="99"/>
      <c r="E775" s="100"/>
      <c r="F775" s="101"/>
      <c r="G775" s="102"/>
      <c r="H775" s="102"/>
      <c r="I775" s="102"/>
      <c r="J775" s="102" t="str">
        <f>IFERROR(LOOKUP($G775,'قائمة اسعار'!A$2:A$5,'قائمة اسعار'!B$2:B$5),"")</f>
        <v/>
      </c>
      <c r="K775" s="102" t="str">
        <f>IFERROR(LOOKUP($G775,'قائمة اسعار'!$A$2:$A$5,'قائمة اسعار'!$E$2:$E$5),"")</f>
        <v/>
      </c>
      <c r="L775" s="102" t="str">
        <f>IFERROR(LOOKUP($G775,'قائمة اسعار'!$A$2:$A$5,'قائمة اسعار'!$D$2:$D$5),"")</f>
        <v/>
      </c>
      <c r="M775" s="102" t="str">
        <f t="shared" si="41"/>
        <v/>
      </c>
      <c r="N775" s="103" t="str">
        <f t="shared" si="42"/>
        <v/>
      </c>
      <c r="O775" s="104"/>
      <c r="P775" s="105"/>
      <c r="Q775" s="103"/>
      <c r="R775" s="103" t="str">
        <f t="shared" si="43"/>
        <v/>
      </c>
      <c r="S775" s="106"/>
    </row>
    <row r="776" spans="1:19" ht="25.5" customHeight="1" x14ac:dyDescent="0.2">
      <c r="A776" s="3" t="str">
        <f>CONCATENATE(COUNTIF($E$156:E776,E776),E776)</f>
        <v>0</v>
      </c>
      <c r="D776" s="73"/>
      <c r="E776" s="74"/>
      <c r="F776" s="75"/>
      <c r="G776" s="7"/>
      <c r="H776" s="7"/>
      <c r="I776" s="7"/>
      <c r="J776" s="7" t="str">
        <f>IFERROR(LOOKUP($G776,'قائمة اسعار'!A$2:A$5,'قائمة اسعار'!B$2:B$5),"")</f>
        <v/>
      </c>
      <c r="K776" s="7" t="str">
        <f>IFERROR(LOOKUP($G776,'قائمة اسعار'!$A$2:$A$5,'قائمة اسعار'!$E$2:$E$5),"")</f>
        <v/>
      </c>
      <c r="L776" s="76" t="str">
        <f>IFERROR(LOOKUP($G776,'قائمة اسعار'!$A$2:$A$5,'قائمة اسعار'!$D$2:$D$5),"")</f>
        <v/>
      </c>
      <c r="M776" s="7" t="str">
        <f t="shared" si="41"/>
        <v/>
      </c>
      <c r="N776" s="77" t="str">
        <f t="shared" si="42"/>
        <v/>
      </c>
      <c r="O776" s="78"/>
      <c r="P776" s="79"/>
      <c r="Q776" s="77"/>
      <c r="R776" s="77" t="str">
        <f t="shared" si="43"/>
        <v/>
      </c>
      <c r="S776" s="80"/>
    </row>
    <row r="777" spans="1:19" ht="25.5" customHeight="1" x14ac:dyDescent="0.2">
      <c r="A777" s="3" t="str">
        <f>CONCATENATE(COUNTIF($E$156:E777,E777),E777)</f>
        <v>0</v>
      </c>
      <c r="D777" s="99"/>
      <c r="E777" s="100"/>
      <c r="F777" s="101"/>
      <c r="G777" s="102"/>
      <c r="H777" s="102"/>
      <c r="I777" s="102"/>
      <c r="J777" s="102" t="str">
        <f>IFERROR(LOOKUP($G777,'قائمة اسعار'!A$2:A$5,'قائمة اسعار'!B$2:B$5),"")</f>
        <v/>
      </c>
      <c r="K777" s="102" t="str">
        <f>IFERROR(LOOKUP($G777,'قائمة اسعار'!$A$2:$A$5,'قائمة اسعار'!$E$2:$E$5),"")</f>
        <v/>
      </c>
      <c r="L777" s="102" t="str">
        <f>IFERROR(LOOKUP($G777,'قائمة اسعار'!$A$2:$A$5,'قائمة اسعار'!$D$2:$D$5),"")</f>
        <v/>
      </c>
      <c r="M777" s="102" t="str">
        <f t="shared" si="41"/>
        <v/>
      </c>
      <c r="N777" s="103" t="str">
        <f t="shared" si="42"/>
        <v/>
      </c>
      <c r="O777" s="104"/>
      <c r="P777" s="105"/>
      <c r="Q777" s="103"/>
      <c r="R777" s="103" t="str">
        <f t="shared" si="43"/>
        <v/>
      </c>
      <c r="S777" s="106"/>
    </row>
    <row r="778" spans="1:19" ht="25.5" customHeight="1" x14ac:dyDescent="0.2">
      <c r="A778" s="3" t="str">
        <f>CONCATENATE(COUNTIF($E$156:E778,E778),E778)</f>
        <v>0</v>
      </c>
      <c r="D778" s="73"/>
      <c r="E778" s="74"/>
      <c r="F778" s="75"/>
      <c r="G778" s="7"/>
      <c r="H778" s="7"/>
      <c r="I778" s="7"/>
      <c r="J778" s="7" t="str">
        <f>IFERROR(LOOKUP($G778,'قائمة اسعار'!A$2:A$5,'قائمة اسعار'!B$2:B$5),"")</f>
        <v/>
      </c>
      <c r="K778" s="7" t="str">
        <f>IFERROR(LOOKUP($G778,'قائمة اسعار'!$A$2:$A$5,'قائمة اسعار'!$E$2:$E$5),"")</f>
        <v/>
      </c>
      <c r="L778" s="76" t="str">
        <f>IFERROR(LOOKUP($G778,'قائمة اسعار'!$A$2:$A$5,'قائمة اسعار'!$D$2:$D$5),"")</f>
        <v/>
      </c>
      <c r="M778" s="7" t="str">
        <f t="shared" si="41"/>
        <v/>
      </c>
      <c r="N778" s="77" t="str">
        <f t="shared" si="42"/>
        <v/>
      </c>
      <c r="O778" s="78"/>
      <c r="P778" s="79"/>
      <c r="Q778" s="77"/>
      <c r="R778" s="77" t="str">
        <f t="shared" si="43"/>
        <v/>
      </c>
      <c r="S778" s="80"/>
    </row>
    <row r="779" spans="1:19" ht="25.5" customHeight="1" x14ac:dyDescent="0.2">
      <c r="A779" s="3" t="str">
        <f>CONCATENATE(COUNTIF($E$156:E779,E779),E779)</f>
        <v>0</v>
      </c>
      <c r="D779" s="99"/>
      <c r="E779" s="100"/>
      <c r="F779" s="101"/>
      <c r="G779" s="102"/>
      <c r="H779" s="102"/>
      <c r="I779" s="102"/>
      <c r="J779" s="102" t="str">
        <f>IFERROR(LOOKUP($G779,'قائمة اسعار'!A$2:A$5,'قائمة اسعار'!B$2:B$5),"")</f>
        <v/>
      </c>
      <c r="K779" s="102" t="str">
        <f>IFERROR(LOOKUP($G779,'قائمة اسعار'!$A$2:$A$5,'قائمة اسعار'!$E$2:$E$5),"")</f>
        <v/>
      </c>
      <c r="L779" s="102" t="str">
        <f>IFERROR(LOOKUP($G779,'قائمة اسعار'!$A$2:$A$5,'قائمة اسعار'!$D$2:$D$5),"")</f>
        <v/>
      </c>
      <c r="M779" s="102" t="str">
        <f t="shared" si="41"/>
        <v/>
      </c>
      <c r="N779" s="103" t="str">
        <f t="shared" si="42"/>
        <v/>
      </c>
      <c r="O779" s="104"/>
      <c r="P779" s="105"/>
      <c r="Q779" s="103"/>
      <c r="R779" s="103" t="str">
        <f t="shared" si="43"/>
        <v/>
      </c>
      <c r="S779" s="106"/>
    </row>
    <row r="780" spans="1:19" ht="25.5" customHeight="1" x14ac:dyDescent="0.2">
      <c r="A780" s="3" t="str">
        <f>CONCATENATE(COUNTIF($E$156:E780,E780),E780)</f>
        <v>0</v>
      </c>
      <c r="D780" s="73"/>
      <c r="E780" s="74"/>
      <c r="F780" s="75"/>
      <c r="G780" s="7"/>
      <c r="H780" s="7"/>
      <c r="I780" s="7"/>
      <c r="J780" s="7" t="str">
        <f>IFERROR(LOOKUP($G780,'قائمة اسعار'!A$2:A$5,'قائمة اسعار'!B$2:B$5),"")</f>
        <v/>
      </c>
      <c r="K780" s="7" t="str">
        <f>IFERROR(LOOKUP($G780,'قائمة اسعار'!$A$2:$A$5,'قائمة اسعار'!$E$2:$E$5),"")</f>
        <v/>
      </c>
      <c r="L780" s="76" t="str">
        <f>IFERROR(LOOKUP($G780,'قائمة اسعار'!$A$2:$A$5,'قائمة اسعار'!$D$2:$D$5),"")</f>
        <v/>
      </c>
      <c r="M780" s="7" t="str">
        <f t="shared" si="41"/>
        <v/>
      </c>
      <c r="N780" s="77" t="str">
        <f t="shared" si="42"/>
        <v/>
      </c>
      <c r="O780" s="78"/>
      <c r="P780" s="79"/>
      <c r="Q780" s="77"/>
      <c r="R780" s="77" t="str">
        <f t="shared" si="43"/>
        <v/>
      </c>
      <c r="S780" s="80"/>
    </row>
    <row r="781" spans="1:19" ht="25.5" customHeight="1" x14ac:dyDescent="0.2">
      <c r="A781" s="3" t="str">
        <f>CONCATENATE(COUNTIF($E$156:E781,E781),E781)</f>
        <v>0</v>
      </c>
      <c r="D781" s="99"/>
      <c r="E781" s="100"/>
      <c r="F781" s="101"/>
      <c r="G781" s="102"/>
      <c r="H781" s="102"/>
      <c r="I781" s="102"/>
      <c r="J781" s="102" t="str">
        <f>IFERROR(LOOKUP($G781,'قائمة اسعار'!A$2:A$5,'قائمة اسعار'!B$2:B$5),"")</f>
        <v/>
      </c>
      <c r="K781" s="102" t="str">
        <f>IFERROR(LOOKUP($G781,'قائمة اسعار'!$A$2:$A$5,'قائمة اسعار'!$E$2:$E$5),"")</f>
        <v/>
      </c>
      <c r="L781" s="102" t="str">
        <f>IFERROR(LOOKUP($G781,'قائمة اسعار'!$A$2:$A$5,'قائمة اسعار'!$D$2:$D$5),"")</f>
        <v/>
      </c>
      <c r="M781" s="102" t="str">
        <f t="shared" si="41"/>
        <v/>
      </c>
      <c r="N781" s="103" t="str">
        <f t="shared" si="42"/>
        <v/>
      </c>
      <c r="O781" s="104"/>
      <c r="P781" s="105"/>
      <c r="Q781" s="103"/>
      <c r="R781" s="103" t="str">
        <f t="shared" si="43"/>
        <v/>
      </c>
      <c r="S781" s="106"/>
    </row>
    <row r="782" spans="1:19" ht="25.5" customHeight="1" x14ac:dyDescent="0.2">
      <c r="A782" s="3" t="str">
        <f>CONCATENATE(COUNTIF($E$156:E782,E782),E782)</f>
        <v>0</v>
      </c>
      <c r="D782" s="73"/>
      <c r="E782" s="74"/>
      <c r="F782" s="75"/>
      <c r="G782" s="7"/>
      <c r="H782" s="7"/>
      <c r="I782" s="7"/>
      <c r="J782" s="7" t="str">
        <f>IFERROR(LOOKUP($G782,'قائمة اسعار'!A$2:A$5,'قائمة اسعار'!B$2:B$5),"")</f>
        <v/>
      </c>
      <c r="K782" s="7" t="str">
        <f>IFERROR(LOOKUP($G782,'قائمة اسعار'!$A$2:$A$5,'قائمة اسعار'!$E$2:$E$5),"")</f>
        <v/>
      </c>
      <c r="L782" s="76" t="str">
        <f>IFERROR(LOOKUP($G782,'قائمة اسعار'!$A$2:$A$5,'قائمة اسعار'!$D$2:$D$5),"")</f>
        <v/>
      </c>
      <c r="M782" s="7" t="str">
        <f t="shared" si="41"/>
        <v/>
      </c>
      <c r="N782" s="77" t="str">
        <f t="shared" si="42"/>
        <v/>
      </c>
      <c r="O782" s="78"/>
      <c r="P782" s="79"/>
      <c r="Q782" s="77"/>
      <c r="R782" s="77" t="str">
        <f t="shared" si="43"/>
        <v/>
      </c>
      <c r="S782" s="80"/>
    </row>
    <row r="783" spans="1:19" ht="25.5" customHeight="1" x14ac:dyDescent="0.2">
      <c r="A783" s="3" t="str">
        <f>CONCATENATE(COUNTIF($E$156:E783,E783),E783)</f>
        <v>0</v>
      </c>
      <c r="D783" s="99"/>
      <c r="E783" s="100"/>
      <c r="F783" s="101"/>
      <c r="G783" s="102"/>
      <c r="H783" s="102"/>
      <c r="I783" s="102"/>
      <c r="J783" s="102" t="str">
        <f>IFERROR(LOOKUP($G783,'قائمة اسعار'!A$2:A$5,'قائمة اسعار'!B$2:B$5),"")</f>
        <v/>
      </c>
      <c r="K783" s="102" t="str">
        <f>IFERROR(LOOKUP($G783,'قائمة اسعار'!$A$2:$A$5,'قائمة اسعار'!$E$2:$E$5),"")</f>
        <v/>
      </c>
      <c r="L783" s="102" t="str">
        <f>IFERROR(LOOKUP($G783,'قائمة اسعار'!$A$2:$A$5,'قائمة اسعار'!$D$2:$D$5),"")</f>
        <v/>
      </c>
      <c r="M783" s="102" t="str">
        <f t="shared" si="41"/>
        <v/>
      </c>
      <c r="N783" s="103" t="str">
        <f t="shared" si="42"/>
        <v/>
      </c>
      <c r="O783" s="104"/>
      <c r="P783" s="105"/>
      <c r="Q783" s="103"/>
      <c r="R783" s="103" t="str">
        <f t="shared" si="43"/>
        <v/>
      </c>
      <c r="S783" s="106"/>
    </row>
    <row r="784" spans="1:19" ht="25.5" customHeight="1" x14ac:dyDescent="0.2">
      <c r="A784" s="3" t="str">
        <f>CONCATENATE(COUNTIF($E$156:E784,E784),E784)</f>
        <v>0</v>
      </c>
      <c r="D784" s="73"/>
      <c r="E784" s="74"/>
      <c r="F784" s="75"/>
      <c r="G784" s="7"/>
      <c r="H784" s="7"/>
      <c r="I784" s="7"/>
      <c r="J784" s="7" t="str">
        <f>IFERROR(LOOKUP($G784,'قائمة اسعار'!A$2:A$5,'قائمة اسعار'!B$2:B$5),"")</f>
        <v/>
      </c>
      <c r="K784" s="7" t="str">
        <f>IFERROR(LOOKUP($G784,'قائمة اسعار'!$A$2:$A$5,'قائمة اسعار'!$E$2:$E$5),"")</f>
        <v/>
      </c>
      <c r="L784" s="76" t="str">
        <f>IFERROR(LOOKUP($G784,'قائمة اسعار'!$A$2:$A$5,'قائمة اسعار'!$D$2:$D$5),"")</f>
        <v/>
      </c>
      <c r="M784" s="7" t="str">
        <f t="shared" si="41"/>
        <v/>
      </c>
      <c r="N784" s="77" t="str">
        <f t="shared" si="42"/>
        <v/>
      </c>
      <c r="O784" s="78"/>
      <c r="P784" s="79"/>
      <c r="Q784" s="77"/>
      <c r="R784" s="77" t="str">
        <f t="shared" si="43"/>
        <v/>
      </c>
      <c r="S784" s="80"/>
    </row>
    <row r="785" spans="1:19" ht="25.5" customHeight="1" x14ac:dyDescent="0.2">
      <c r="A785" s="3" t="str">
        <f>CONCATENATE(COUNTIF($E$156:E785,E785),E785)</f>
        <v>0</v>
      </c>
      <c r="D785" s="99"/>
      <c r="E785" s="100"/>
      <c r="F785" s="101"/>
      <c r="G785" s="102"/>
      <c r="H785" s="102"/>
      <c r="I785" s="102"/>
      <c r="J785" s="102" t="str">
        <f>IFERROR(LOOKUP($G785,'قائمة اسعار'!A$2:A$5,'قائمة اسعار'!B$2:B$5),"")</f>
        <v/>
      </c>
      <c r="K785" s="102" t="str">
        <f>IFERROR(LOOKUP($G785,'قائمة اسعار'!$A$2:$A$5,'قائمة اسعار'!$E$2:$E$5),"")</f>
        <v/>
      </c>
      <c r="L785" s="102" t="str">
        <f>IFERROR(LOOKUP($G785,'قائمة اسعار'!$A$2:$A$5,'قائمة اسعار'!$D$2:$D$5),"")</f>
        <v/>
      </c>
      <c r="M785" s="102" t="str">
        <f t="shared" si="41"/>
        <v/>
      </c>
      <c r="N785" s="103" t="str">
        <f t="shared" si="42"/>
        <v/>
      </c>
      <c r="O785" s="104"/>
      <c r="P785" s="105"/>
      <c r="Q785" s="103"/>
      <c r="R785" s="103" t="str">
        <f t="shared" si="43"/>
        <v/>
      </c>
      <c r="S785" s="106"/>
    </row>
    <row r="786" spans="1:19" ht="25.5" customHeight="1" x14ac:dyDescent="0.2">
      <c r="A786" s="3" t="str">
        <f>CONCATENATE(COUNTIF($E$156:E786,E786),E786)</f>
        <v>0</v>
      </c>
      <c r="D786" s="73"/>
      <c r="E786" s="74"/>
      <c r="F786" s="75"/>
      <c r="G786" s="7"/>
      <c r="H786" s="7"/>
      <c r="I786" s="7"/>
      <c r="J786" s="7" t="str">
        <f>IFERROR(LOOKUP($G786,'قائمة اسعار'!A$2:A$5,'قائمة اسعار'!B$2:B$5),"")</f>
        <v/>
      </c>
      <c r="K786" s="7" t="str">
        <f>IFERROR(LOOKUP($G786,'قائمة اسعار'!$A$2:$A$5,'قائمة اسعار'!$E$2:$E$5),"")</f>
        <v/>
      </c>
      <c r="L786" s="76" t="str">
        <f>IFERROR(LOOKUP($G786,'قائمة اسعار'!$A$2:$A$5,'قائمة اسعار'!$D$2:$D$5),"")</f>
        <v/>
      </c>
      <c r="M786" s="7" t="str">
        <f t="shared" si="41"/>
        <v/>
      </c>
      <c r="N786" s="77" t="str">
        <f t="shared" si="42"/>
        <v/>
      </c>
      <c r="O786" s="78"/>
      <c r="P786" s="79"/>
      <c r="Q786" s="77"/>
      <c r="R786" s="77" t="str">
        <f t="shared" si="43"/>
        <v/>
      </c>
      <c r="S786" s="80"/>
    </row>
    <row r="787" spans="1:19" ht="25.5" customHeight="1" x14ac:dyDescent="0.2">
      <c r="A787" s="3" t="str">
        <f>CONCATENATE(COUNTIF($E$156:E787,E787),E787)</f>
        <v>0</v>
      </c>
      <c r="D787" s="99"/>
      <c r="E787" s="100"/>
      <c r="F787" s="101"/>
      <c r="G787" s="102"/>
      <c r="H787" s="102"/>
      <c r="I787" s="102"/>
      <c r="J787" s="102" t="str">
        <f>IFERROR(LOOKUP($G787,'قائمة اسعار'!A$2:A$5,'قائمة اسعار'!B$2:B$5),"")</f>
        <v/>
      </c>
      <c r="K787" s="102" t="str">
        <f>IFERROR(LOOKUP($G787,'قائمة اسعار'!$A$2:$A$5,'قائمة اسعار'!$E$2:$E$5),"")</f>
        <v/>
      </c>
      <c r="L787" s="102" t="str">
        <f>IFERROR(LOOKUP($G787,'قائمة اسعار'!$A$2:$A$5,'قائمة اسعار'!$D$2:$D$5),"")</f>
        <v/>
      </c>
      <c r="M787" s="102" t="str">
        <f t="shared" si="41"/>
        <v/>
      </c>
      <c r="N787" s="103" t="str">
        <f t="shared" si="42"/>
        <v/>
      </c>
      <c r="O787" s="104"/>
      <c r="P787" s="105"/>
      <c r="Q787" s="103"/>
      <c r="R787" s="103" t="str">
        <f t="shared" si="43"/>
        <v/>
      </c>
      <c r="S787" s="106"/>
    </row>
    <row r="788" spans="1:19" ht="25.5" customHeight="1" x14ac:dyDescent="0.2">
      <c r="A788" s="3" t="str">
        <f>CONCATENATE(COUNTIF($E$156:E788,E788),E788)</f>
        <v>0</v>
      </c>
      <c r="D788" s="73"/>
      <c r="E788" s="74"/>
      <c r="F788" s="75"/>
      <c r="G788" s="7"/>
      <c r="H788" s="7"/>
      <c r="I788" s="7"/>
      <c r="J788" s="7" t="str">
        <f>IFERROR(LOOKUP($G788,'قائمة اسعار'!A$2:A$5,'قائمة اسعار'!B$2:B$5),"")</f>
        <v/>
      </c>
      <c r="K788" s="7" t="str">
        <f>IFERROR(LOOKUP($G788,'قائمة اسعار'!$A$2:$A$5,'قائمة اسعار'!$E$2:$E$5),"")</f>
        <v/>
      </c>
      <c r="L788" s="76" t="str">
        <f>IFERROR(LOOKUP($G788,'قائمة اسعار'!$A$2:$A$5,'قائمة اسعار'!$D$2:$D$5),"")</f>
        <v/>
      </c>
      <c r="M788" s="7" t="str">
        <f t="shared" si="41"/>
        <v/>
      </c>
      <c r="N788" s="77" t="str">
        <f t="shared" si="42"/>
        <v/>
      </c>
      <c r="O788" s="78"/>
      <c r="P788" s="79"/>
      <c r="Q788" s="77"/>
      <c r="R788" s="77" t="str">
        <f t="shared" si="43"/>
        <v/>
      </c>
      <c r="S788" s="80"/>
    </row>
    <row r="789" spans="1:19" ht="25.5" customHeight="1" x14ac:dyDescent="0.2">
      <c r="A789" s="3" t="str">
        <f>CONCATENATE(COUNTIF($E$156:E789,E789),E789)</f>
        <v>0</v>
      </c>
      <c r="D789" s="99"/>
      <c r="E789" s="100"/>
      <c r="F789" s="101"/>
      <c r="G789" s="102"/>
      <c r="H789" s="102"/>
      <c r="I789" s="102"/>
      <c r="J789" s="102" t="str">
        <f>IFERROR(LOOKUP($G789,'قائمة اسعار'!A$2:A$5,'قائمة اسعار'!B$2:B$5),"")</f>
        <v/>
      </c>
      <c r="K789" s="102" t="str">
        <f>IFERROR(LOOKUP($G789,'قائمة اسعار'!$A$2:$A$5,'قائمة اسعار'!$E$2:$E$5),"")</f>
        <v/>
      </c>
      <c r="L789" s="102" t="str">
        <f>IFERROR(LOOKUP($G789,'قائمة اسعار'!$A$2:$A$5,'قائمة اسعار'!$D$2:$D$5),"")</f>
        <v/>
      </c>
      <c r="M789" s="102" t="str">
        <f t="shared" si="41"/>
        <v/>
      </c>
      <c r="N789" s="103" t="str">
        <f t="shared" si="42"/>
        <v/>
      </c>
      <c r="O789" s="104"/>
      <c r="P789" s="105"/>
      <c r="Q789" s="103"/>
      <c r="R789" s="103" t="str">
        <f t="shared" si="43"/>
        <v/>
      </c>
      <c r="S789" s="106"/>
    </row>
    <row r="790" spans="1:19" ht="25.5" customHeight="1" x14ac:dyDescent="0.2">
      <c r="A790" s="3" t="str">
        <f>CONCATENATE(COUNTIF($E$156:E790,E790),E790)</f>
        <v>0</v>
      </c>
      <c r="D790" s="73"/>
      <c r="E790" s="74"/>
      <c r="F790" s="75"/>
      <c r="G790" s="7"/>
      <c r="H790" s="7"/>
      <c r="I790" s="7"/>
      <c r="J790" s="7" t="str">
        <f>IFERROR(LOOKUP($G790,'قائمة اسعار'!A$2:A$5,'قائمة اسعار'!B$2:B$5),"")</f>
        <v/>
      </c>
      <c r="K790" s="7" t="str">
        <f>IFERROR(LOOKUP($G790,'قائمة اسعار'!$A$2:$A$5,'قائمة اسعار'!$E$2:$E$5),"")</f>
        <v/>
      </c>
      <c r="L790" s="76" t="str">
        <f>IFERROR(LOOKUP($G790,'قائمة اسعار'!$A$2:$A$5,'قائمة اسعار'!$D$2:$D$5),"")</f>
        <v/>
      </c>
      <c r="M790" s="7" t="str">
        <f t="shared" si="41"/>
        <v/>
      </c>
      <c r="N790" s="77" t="str">
        <f t="shared" si="42"/>
        <v/>
      </c>
      <c r="O790" s="78"/>
      <c r="P790" s="79"/>
      <c r="Q790" s="77"/>
      <c r="R790" s="77" t="str">
        <f t="shared" si="43"/>
        <v/>
      </c>
      <c r="S790" s="80"/>
    </row>
    <row r="791" spans="1:19" ht="25.5" customHeight="1" x14ac:dyDescent="0.2">
      <c r="A791" s="3" t="str">
        <f>CONCATENATE(COUNTIF($E$156:E791,E791),E791)</f>
        <v>0</v>
      </c>
      <c r="D791" s="99"/>
      <c r="E791" s="100"/>
      <c r="F791" s="101"/>
      <c r="G791" s="102"/>
      <c r="H791" s="102"/>
      <c r="I791" s="102"/>
      <c r="J791" s="102" t="str">
        <f>IFERROR(LOOKUP($G791,'قائمة اسعار'!A$2:A$5,'قائمة اسعار'!B$2:B$5),"")</f>
        <v/>
      </c>
      <c r="K791" s="102" t="str">
        <f>IFERROR(LOOKUP($G791,'قائمة اسعار'!$A$2:$A$5,'قائمة اسعار'!$E$2:$E$5),"")</f>
        <v/>
      </c>
      <c r="L791" s="102" t="str">
        <f>IFERROR(LOOKUP($G791,'قائمة اسعار'!$A$2:$A$5,'قائمة اسعار'!$D$2:$D$5),"")</f>
        <v/>
      </c>
      <c r="M791" s="102" t="str">
        <f t="shared" si="41"/>
        <v/>
      </c>
      <c r="N791" s="103" t="str">
        <f t="shared" si="42"/>
        <v/>
      </c>
      <c r="O791" s="104"/>
      <c r="P791" s="105"/>
      <c r="Q791" s="103"/>
      <c r="R791" s="103" t="str">
        <f t="shared" si="43"/>
        <v/>
      </c>
      <c r="S791" s="106"/>
    </row>
    <row r="792" spans="1:19" ht="25.5" customHeight="1" x14ac:dyDescent="0.2">
      <c r="A792" s="3" t="str">
        <f>CONCATENATE(COUNTIF($E$156:E792,E792),E792)</f>
        <v>0</v>
      </c>
      <c r="D792" s="73"/>
      <c r="E792" s="74"/>
      <c r="F792" s="75"/>
      <c r="G792" s="7"/>
      <c r="H792" s="7"/>
      <c r="I792" s="7"/>
      <c r="J792" s="7" t="str">
        <f>IFERROR(LOOKUP($G792,'قائمة اسعار'!A$2:A$5,'قائمة اسعار'!B$2:B$5),"")</f>
        <v/>
      </c>
      <c r="K792" s="7" t="str">
        <f>IFERROR(LOOKUP($G792,'قائمة اسعار'!$A$2:$A$5,'قائمة اسعار'!$E$2:$E$5),"")</f>
        <v/>
      </c>
      <c r="L792" s="76" t="str">
        <f>IFERROR(LOOKUP($G792,'قائمة اسعار'!$A$2:$A$5,'قائمة اسعار'!$D$2:$D$5),"")</f>
        <v/>
      </c>
      <c r="M792" s="7" t="str">
        <f t="shared" si="41"/>
        <v/>
      </c>
      <c r="N792" s="77" t="str">
        <f t="shared" si="42"/>
        <v/>
      </c>
      <c r="O792" s="78"/>
      <c r="P792" s="79"/>
      <c r="Q792" s="77"/>
      <c r="R792" s="77" t="str">
        <f t="shared" si="43"/>
        <v/>
      </c>
      <c r="S792" s="80"/>
    </row>
    <row r="793" spans="1:19" ht="25.5" customHeight="1" x14ac:dyDescent="0.2">
      <c r="A793" s="3" t="str">
        <f>CONCATENATE(COUNTIF($E$156:E793,E793),E793)</f>
        <v>0</v>
      </c>
      <c r="D793" s="99"/>
      <c r="E793" s="100"/>
      <c r="F793" s="101"/>
      <c r="G793" s="102"/>
      <c r="H793" s="102"/>
      <c r="I793" s="102"/>
      <c r="J793" s="102" t="str">
        <f>IFERROR(LOOKUP($G793,'قائمة اسعار'!A$2:A$5,'قائمة اسعار'!B$2:B$5),"")</f>
        <v/>
      </c>
      <c r="K793" s="102" t="str">
        <f>IFERROR(LOOKUP($G793,'قائمة اسعار'!$A$2:$A$5,'قائمة اسعار'!$E$2:$E$5),"")</f>
        <v/>
      </c>
      <c r="L793" s="102" t="str">
        <f>IFERROR(LOOKUP($G793,'قائمة اسعار'!$A$2:$A$5,'قائمة اسعار'!$D$2:$D$5),"")</f>
        <v/>
      </c>
      <c r="M793" s="102" t="str">
        <f t="shared" si="41"/>
        <v/>
      </c>
      <c r="N793" s="103" t="str">
        <f t="shared" si="42"/>
        <v/>
      </c>
      <c r="O793" s="104"/>
      <c r="P793" s="105"/>
      <c r="Q793" s="103"/>
      <c r="R793" s="103" t="str">
        <f t="shared" si="43"/>
        <v/>
      </c>
      <c r="S793" s="106"/>
    </row>
    <row r="794" spans="1:19" ht="25.5" customHeight="1" x14ac:dyDescent="0.2">
      <c r="A794" s="3" t="str">
        <f>CONCATENATE(COUNTIF($E$156:E794,E794),E794)</f>
        <v>0</v>
      </c>
      <c r="D794" s="73"/>
      <c r="E794" s="74"/>
      <c r="F794" s="75"/>
      <c r="G794" s="7"/>
      <c r="H794" s="7"/>
      <c r="I794" s="7"/>
      <c r="J794" s="7" t="str">
        <f>IFERROR(LOOKUP($G794,'قائمة اسعار'!A$2:A$5,'قائمة اسعار'!B$2:B$5),"")</f>
        <v/>
      </c>
      <c r="K794" s="7" t="str">
        <f>IFERROR(LOOKUP($G794,'قائمة اسعار'!$A$2:$A$5,'قائمة اسعار'!$E$2:$E$5),"")</f>
        <v/>
      </c>
      <c r="L794" s="76" t="str">
        <f>IFERROR(LOOKUP($G794,'قائمة اسعار'!$A$2:$A$5,'قائمة اسعار'!$D$2:$D$5),"")</f>
        <v/>
      </c>
      <c r="M794" s="7" t="str">
        <f t="shared" si="41"/>
        <v/>
      </c>
      <c r="N794" s="77" t="str">
        <f t="shared" si="42"/>
        <v/>
      </c>
      <c r="O794" s="78"/>
      <c r="P794" s="79"/>
      <c r="Q794" s="77"/>
      <c r="R794" s="77" t="str">
        <f t="shared" si="43"/>
        <v/>
      </c>
      <c r="S794" s="80"/>
    </row>
    <row r="795" spans="1:19" ht="25.5" customHeight="1" x14ac:dyDescent="0.2">
      <c r="A795" s="3" t="str">
        <f>CONCATENATE(COUNTIF($E$156:E795,E795),E795)</f>
        <v>0</v>
      </c>
      <c r="D795" s="99"/>
      <c r="E795" s="100"/>
      <c r="F795" s="101"/>
      <c r="G795" s="102"/>
      <c r="H795" s="102"/>
      <c r="I795" s="102"/>
      <c r="J795" s="102" t="str">
        <f>IFERROR(LOOKUP($G795,'قائمة اسعار'!A$2:A$5,'قائمة اسعار'!B$2:B$5),"")</f>
        <v/>
      </c>
      <c r="K795" s="102" t="str">
        <f>IFERROR(LOOKUP($G795,'قائمة اسعار'!$A$2:$A$5,'قائمة اسعار'!$E$2:$E$5),"")</f>
        <v/>
      </c>
      <c r="L795" s="102" t="str">
        <f>IFERROR(LOOKUP($G795,'قائمة اسعار'!$A$2:$A$5,'قائمة اسعار'!$D$2:$D$5),"")</f>
        <v/>
      </c>
      <c r="M795" s="102" t="str">
        <f t="shared" si="41"/>
        <v/>
      </c>
      <c r="N795" s="103" t="str">
        <f t="shared" si="42"/>
        <v/>
      </c>
      <c r="O795" s="104"/>
      <c r="P795" s="105"/>
      <c r="Q795" s="103"/>
      <c r="R795" s="103" t="str">
        <f t="shared" si="43"/>
        <v/>
      </c>
      <c r="S795" s="106"/>
    </row>
    <row r="796" spans="1:19" ht="25.5" customHeight="1" x14ac:dyDescent="0.2">
      <c r="A796" s="3" t="str">
        <f>CONCATENATE(COUNTIF($E$156:E796,E796),E796)</f>
        <v>0</v>
      </c>
      <c r="D796" s="73"/>
      <c r="E796" s="74"/>
      <c r="F796" s="75"/>
      <c r="G796" s="7"/>
      <c r="H796" s="7"/>
      <c r="I796" s="7"/>
      <c r="J796" s="7" t="str">
        <f>IFERROR(LOOKUP($G796,'قائمة اسعار'!A$2:A$5,'قائمة اسعار'!B$2:B$5),"")</f>
        <v/>
      </c>
      <c r="K796" s="7" t="str">
        <f>IFERROR(LOOKUP($G796,'قائمة اسعار'!$A$2:$A$5,'قائمة اسعار'!$E$2:$E$5),"")</f>
        <v/>
      </c>
      <c r="L796" s="76" t="str">
        <f>IFERROR(LOOKUP($G796,'قائمة اسعار'!$A$2:$A$5,'قائمة اسعار'!$D$2:$D$5),"")</f>
        <v/>
      </c>
      <c r="M796" s="7" t="str">
        <f t="shared" si="41"/>
        <v/>
      </c>
      <c r="N796" s="77" t="str">
        <f t="shared" si="42"/>
        <v/>
      </c>
      <c r="O796" s="78"/>
      <c r="P796" s="79"/>
      <c r="Q796" s="77"/>
      <c r="R796" s="77" t="str">
        <f t="shared" si="43"/>
        <v/>
      </c>
      <c r="S796" s="80"/>
    </row>
    <row r="797" spans="1:19" ht="25.5" customHeight="1" x14ac:dyDescent="0.2">
      <c r="A797" s="3" t="str">
        <f>CONCATENATE(COUNTIF($E$156:E797,E797),E797)</f>
        <v>0</v>
      </c>
      <c r="D797" s="99"/>
      <c r="E797" s="100"/>
      <c r="F797" s="101"/>
      <c r="G797" s="102"/>
      <c r="H797" s="102"/>
      <c r="I797" s="102"/>
      <c r="J797" s="102" t="str">
        <f>IFERROR(LOOKUP($G797,'قائمة اسعار'!A$2:A$5,'قائمة اسعار'!B$2:B$5),"")</f>
        <v/>
      </c>
      <c r="K797" s="102" t="str">
        <f>IFERROR(LOOKUP($G797,'قائمة اسعار'!$A$2:$A$5,'قائمة اسعار'!$E$2:$E$5),"")</f>
        <v/>
      </c>
      <c r="L797" s="102" t="str">
        <f>IFERROR(LOOKUP($G797,'قائمة اسعار'!$A$2:$A$5,'قائمة اسعار'!$D$2:$D$5),"")</f>
        <v/>
      </c>
      <c r="M797" s="102" t="str">
        <f t="shared" si="41"/>
        <v/>
      </c>
      <c r="N797" s="103" t="str">
        <f t="shared" si="42"/>
        <v/>
      </c>
      <c r="O797" s="104"/>
      <c r="P797" s="105"/>
      <c r="Q797" s="103"/>
      <c r="R797" s="103" t="str">
        <f t="shared" si="43"/>
        <v/>
      </c>
      <c r="S797" s="106"/>
    </row>
    <row r="798" spans="1:19" ht="25.5" customHeight="1" x14ac:dyDescent="0.2">
      <c r="A798" s="3" t="str">
        <f>CONCATENATE(COUNTIF($E$156:E798,E798),E798)</f>
        <v>0</v>
      </c>
      <c r="D798" s="73"/>
      <c r="E798" s="74"/>
      <c r="F798" s="75"/>
      <c r="G798" s="7"/>
      <c r="H798" s="7"/>
      <c r="I798" s="7"/>
      <c r="J798" s="7" t="str">
        <f>IFERROR(LOOKUP($G798,'قائمة اسعار'!A$2:A$5,'قائمة اسعار'!B$2:B$5),"")</f>
        <v/>
      </c>
      <c r="K798" s="7" t="str">
        <f>IFERROR(LOOKUP($G798,'قائمة اسعار'!$A$2:$A$5,'قائمة اسعار'!$E$2:$E$5),"")</f>
        <v/>
      </c>
      <c r="L798" s="76" t="str">
        <f>IFERROR(LOOKUP($G798,'قائمة اسعار'!$A$2:$A$5,'قائمة اسعار'!$D$2:$D$5),"")</f>
        <v/>
      </c>
      <c r="M798" s="7" t="str">
        <f t="shared" si="41"/>
        <v/>
      </c>
      <c r="N798" s="77" t="str">
        <f t="shared" si="42"/>
        <v/>
      </c>
      <c r="O798" s="78"/>
      <c r="P798" s="79"/>
      <c r="Q798" s="77"/>
      <c r="R798" s="77" t="str">
        <f t="shared" si="43"/>
        <v/>
      </c>
      <c r="S798" s="80"/>
    </row>
    <row r="799" spans="1:19" ht="25.5" customHeight="1" x14ac:dyDescent="0.2">
      <c r="A799" s="3" t="str">
        <f>CONCATENATE(COUNTIF($E$156:E799,E799),E799)</f>
        <v>0</v>
      </c>
      <c r="D799" s="99"/>
      <c r="E799" s="100"/>
      <c r="F799" s="101"/>
      <c r="G799" s="102"/>
      <c r="H799" s="102"/>
      <c r="I799" s="102"/>
      <c r="J799" s="102" t="str">
        <f>IFERROR(LOOKUP($G799,'قائمة اسعار'!A$2:A$5,'قائمة اسعار'!B$2:B$5),"")</f>
        <v/>
      </c>
      <c r="K799" s="102" t="str">
        <f>IFERROR(LOOKUP($G799,'قائمة اسعار'!$A$2:$A$5,'قائمة اسعار'!$E$2:$E$5),"")</f>
        <v/>
      </c>
      <c r="L799" s="102" t="str">
        <f>IFERROR(LOOKUP($G799,'قائمة اسعار'!$A$2:$A$5,'قائمة اسعار'!$D$2:$D$5),"")</f>
        <v/>
      </c>
      <c r="M799" s="102" t="str">
        <f t="shared" si="41"/>
        <v/>
      </c>
      <c r="N799" s="103" t="str">
        <f t="shared" si="42"/>
        <v/>
      </c>
      <c r="O799" s="104"/>
      <c r="P799" s="105"/>
      <c r="Q799" s="103"/>
      <c r="R799" s="103" t="str">
        <f t="shared" si="43"/>
        <v/>
      </c>
      <c r="S799" s="106"/>
    </row>
    <row r="800" spans="1:19" ht="25.5" customHeight="1" x14ac:dyDescent="0.2">
      <c r="A800" s="3" t="str">
        <f>CONCATENATE(COUNTIF($E$156:E800,E800),E800)</f>
        <v>0</v>
      </c>
      <c r="D800" s="73"/>
      <c r="E800" s="74"/>
      <c r="F800" s="75"/>
      <c r="G800" s="7"/>
      <c r="H800" s="7"/>
      <c r="I800" s="7"/>
      <c r="J800" s="7" t="str">
        <f>IFERROR(LOOKUP($G800,'قائمة اسعار'!A$2:A$5,'قائمة اسعار'!B$2:B$5),"")</f>
        <v/>
      </c>
      <c r="K800" s="7" t="str">
        <f>IFERROR(LOOKUP($G800,'قائمة اسعار'!$A$2:$A$5,'قائمة اسعار'!$E$2:$E$5),"")</f>
        <v/>
      </c>
      <c r="L800" s="76" t="str">
        <f>IFERROR(LOOKUP($G800,'قائمة اسعار'!$A$2:$A$5,'قائمة اسعار'!$D$2:$D$5),"")</f>
        <v/>
      </c>
      <c r="M800" s="7" t="str">
        <f t="shared" si="41"/>
        <v/>
      </c>
      <c r="N800" s="77" t="str">
        <f t="shared" si="42"/>
        <v/>
      </c>
      <c r="O800" s="78"/>
      <c r="P800" s="79"/>
      <c r="Q800" s="77"/>
      <c r="R800" s="77" t="str">
        <f t="shared" si="43"/>
        <v/>
      </c>
      <c r="S800" s="80"/>
    </row>
    <row r="801" spans="1:19" ht="25.5" customHeight="1" x14ac:dyDescent="0.2">
      <c r="A801" s="3" t="str">
        <f>CONCATENATE(COUNTIF($E$156:E801,E801),E801)</f>
        <v>0</v>
      </c>
      <c r="D801" s="99"/>
      <c r="E801" s="100"/>
      <c r="F801" s="101"/>
      <c r="G801" s="102"/>
      <c r="H801" s="102"/>
      <c r="I801" s="102"/>
      <c r="J801" s="102" t="str">
        <f>IFERROR(LOOKUP($G801,'قائمة اسعار'!A$2:A$5,'قائمة اسعار'!B$2:B$5),"")</f>
        <v/>
      </c>
      <c r="K801" s="102" t="str">
        <f>IFERROR(LOOKUP($G801,'قائمة اسعار'!$A$2:$A$5,'قائمة اسعار'!$E$2:$E$5),"")</f>
        <v/>
      </c>
      <c r="L801" s="102" t="str">
        <f>IFERROR(LOOKUP($G801,'قائمة اسعار'!$A$2:$A$5,'قائمة اسعار'!$D$2:$D$5),"")</f>
        <v/>
      </c>
      <c r="M801" s="102" t="str">
        <f t="shared" si="41"/>
        <v/>
      </c>
      <c r="N801" s="103" t="str">
        <f t="shared" si="42"/>
        <v/>
      </c>
      <c r="O801" s="104"/>
      <c r="P801" s="105"/>
      <c r="Q801" s="103"/>
      <c r="R801" s="103" t="str">
        <f t="shared" si="43"/>
        <v/>
      </c>
      <c r="S801" s="106"/>
    </row>
    <row r="802" spans="1:19" ht="25.5" customHeight="1" x14ac:dyDescent="0.2">
      <c r="A802" s="3" t="str">
        <f>CONCATENATE(COUNTIF($E$156:E802,E802),E802)</f>
        <v>0</v>
      </c>
      <c r="D802" s="73"/>
      <c r="E802" s="74"/>
      <c r="F802" s="75"/>
      <c r="G802" s="7"/>
      <c r="H802" s="7"/>
      <c r="I802" s="7"/>
      <c r="J802" s="7" t="str">
        <f>IFERROR(LOOKUP($G802,'قائمة اسعار'!A$2:A$5,'قائمة اسعار'!B$2:B$5),"")</f>
        <v/>
      </c>
      <c r="K802" s="7" t="str">
        <f>IFERROR(LOOKUP($G802,'قائمة اسعار'!$A$2:$A$5,'قائمة اسعار'!$E$2:$E$5),"")</f>
        <v/>
      </c>
      <c r="L802" s="76" t="str">
        <f>IFERROR(LOOKUP($G802,'قائمة اسعار'!$A$2:$A$5,'قائمة اسعار'!$D$2:$D$5),"")</f>
        <v/>
      </c>
      <c r="M802" s="7" t="str">
        <f t="shared" si="41"/>
        <v/>
      </c>
      <c r="N802" s="77" t="str">
        <f t="shared" si="42"/>
        <v/>
      </c>
      <c r="O802" s="78"/>
      <c r="P802" s="79"/>
      <c r="Q802" s="77"/>
      <c r="R802" s="77" t="str">
        <f t="shared" si="43"/>
        <v/>
      </c>
      <c r="S802" s="80"/>
    </row>
    <row r="803" spans="1:19" ht="25.5" customHeight="1" x14ac:dyDescent="0.2">
      <c r="A803" s="3" t="str">
        <f>CONCATENATE(COUNTIF($E$156:E803,E803),E803)</f>
        <v>0</v>
      </c>
      <c r="D803" s="99"/>
      <c r="E803" s="100"/>
      <c r="F803" s="101"/>
      <c r="G803" s="102"/>
      <c r="H803" s="102"/>
      <c r="I803" s="102"/>
      <c r="J803" s="102" t="str">
        <f>IFERROR(LOOKUP($G803,'قائمة اسعار'!A$2:A$5,'قائمة اسعار'!B$2:B$5),"")</f>
        <v/>
      </c>
      <c r="K803" s="102" t="str">
        <f>IFERROR(LOOKUP($G803,'قائمة اسعار'!$A$2:$A$5,'قائمة اسعار'!$E$2:$E$5),"")</f>
        <v/>
      </c>
      <c r="L803" s="102" t="str">
        <f>IFERROR(LOOKUP($G803,'قائمة اسعار'!$A$2:$A$5,'قائمة اسعار'!$D$2:$D$5),"")</f>
        <v/>
      </c>
      <c r="M803" s="102" t="str">
        <f t="shared" si="41"/>
        <v/>
      </c>
      <c r="N803" s="103" t="str">
        <f t="shared" si="42"/>
        <v/>
      </c>
      <c r="O803" s="104"/>
      <c r="P803" s="105"/>
      <c r="Q803" s="103"/>
      <c r="R803" s="103" t="str">
        <f t="shared" si="43"/>
        <v/>
      </c>
      <c r="S803" s="106"/>
    </row>
    <row r="804" spans="1:19" ht="25.5" customHeight="1" x14ac:dyDescent="0.2">
      <c r="A804" s="3" t="str">
        <f>CONCATENATE(COUNTIF($E$156:E804,E804),E804)</f>
        <v>0</v>
      </c>
      <c r="D804" s="73"/>
      <c r="E804" s="74"/>
      <c r="F804" s="75"/>
      <c r="G804" s="7"/>
      <c r="H804" s="7"/>
      <c r="I804" s="7"/>
      <c r="J804" s="7" t="str">
        <f>IFERROR(LOOKUP($G804,'قائمة اسعار'!A$2:A$5,'قائمة اسعار'!B$2:B$5),"")</f>
        <v/>
      </c>
      <c r="K804" s="7" t="str">
        <f>IFERROR(LOOKUP($G804,'قائمة اسعار'!$A$2:$A$5,'قائمة اسعار'!$E$2:$E$5),"")</f>
        <v/>
      </c>
      <c r="L804" s="76" t="str">
        <f>IFERROR(LOOKUP($G804,'قائمة اسعار'!$A$2:$A$5,'قائمة اسعار'!$D$2:$D$5),"")</f>
        <v/>
      </c>
      <c r="M804" s="7" t="str">
        <f t="shared" si="41"/>
        <v/>
      </c>
      <c r="N804" s="77" t="str">
        <f t="shared" si="42"/>
        <v/>
      </c>
      <c r="O804" s="78"/>
      <c r="P804" s="79"/>
      <c r="Q804" s="77"/>
      <c r="R804" s="77" t="str">
        <f t="shared" si="43"/>
        <v/>
      </c>
      <c r="S804" s="80"/>
    </row>
    <row r="805" spans="1:19" ht="25.5" customHeight="1" x14ac:dyDescent="0.2">
      <c r="A805" s="3" t="str">
        <f>CONCATENATE(COUNTIF($E$156:E805,E805),E805)</f>
        <v>0</v>
      </c>
      <c r="D805" s="99"/>
      <c r="E805" s="100"/>
      <c r="F805" s="101"/>
      <c r="G805" s="102"/>
      <c r="H805" s="102"/>
      <c r="I805" s="102"/>
      <c r="J805" s="102" t="str">
        <f>IFERROR(LOOKUP($G805,'قائمة اسعار'!A$2:A$5,'قائمة اسعار'!B$2:B$5),"")</f>
        <v/>
      </c>
      <c r="K805" s="102" t="str">
        <f>IFERROR(LOOKUP($G805,'قائمة اسعار'!$A$2:$A$5,'قائمة اسعار'!$E$2:$E$5),"")</f>
        <v/>
      </c>
      <c r="L805" s="102" t="str">
        <f>IFERROR(LOOKUP($G805,'قائمة اسعار'!$A$2:$A$5,'قائمة اسعار'!$D$2:$D$5),"")</f>
        <v/>
      </c>
      <c r="M805" s="102" t="str">
        <f t="shared" si="41"/>
        <v/>
      </c>
      <c r="N805" s="103" t="str">
        <f t="shared" si="42"/>
        <v/>
      </c>
      <c r="O805" s="104"/>
      <c r="P805" s="105"/>
      <c r="Q805" s="103"/>
      <c r="R805" s="103" t="str">
        <f t="shared" si="43"/>
        <v/>
      </c>
      <c r="S805" s="106"/>
    </row>
    <row r="806" spans="1:19" ht="25.5" customHeight="1" x14ac:dyDescent="0.2">
      <c r="A806" s="3" t="str">
        <f>CONCATENATE(COUNTIF($E$156:E806,E806),E806)</f>
        <v>0</v>
      </c>
      <c r="D806" s="73"/>
      <c r="E806" s="74"/>
      <c r="F806" s="75"/>
      <c r="G806" s="7"/>
      <c r="H806" s="7"/>
      <c r="I806" s="7"/>
      <c r="J806" s="7" t="str">
        <f>IFERROR(LOOKUP($G806,'قائمة اسعار'!A$2:A$5,'قائمة اسعار'!B$2:B$5),"")</f>
        <v/>
      </c>
      <c r="K806" s="7" t="str">
        <f>IFERROR(LOOKUP($G806,'قائمة اسعار'!$A$2:$A$5,'قائمة اسعار'!$E$2:$E$5),"")</f>
        <v/>
      </c>
      <c r="L806" s="76" t="str">
        <f>IFERROR(LOOKUP($G806,'قائمة اسعار'!$A$2:$A$5,'قائمة اسعار'!$D$2:$D$5),"")</f>
        <v/>
      </c>
      <c r="M806" s="7" t="str">
        <f t="shared" si="41"/>
        <v/>
      </c>
      <c r="N806" s="77" t="str">
        <f t="shared" si="42"/>
        <v/>
      </c>
      <c r="O806" s="78"/>
      <c r="P806" s="79"/>
      <c r="Q806" s="77"/>
      <c r="R806" s="77" t="str">
        <f t="shared" si="43"/>
        <v/>
      </c>
      <c r="S806" s="80"/>
    </row>
    <row r="807" spans="1:19" ht="25.5" customHeight="1" x14ac:dyDescent="0.2">
      <c r="A807" s="3" t="str">
        <f>CONCATENATE(COUNTIF($E$156:E807,E807),E807)</f>
        <v>0</v>
      </c>
      <c r="D807" s="99"/>
      <c r="E807" s="100"/>
      <c r="F807" s="101"/>
      <c r="G807" s="102"/>
      <c r="H807" s="102"/>
      <c r="I807" s="102"/>
      <c r="J807" s="102" t="str">
        <f>IFERROR(LOOKUP($G807,'قائمة اسعار'!A$2:A$5,'قائمة اسعار'!B$2:B$5),"")</f>
        <v/>
      </c>
      <c r="K807" s="102" t="str">
        <f>IFERROR(LOOKUP($G807,'قائمة اسعار'!$A$2:$A$5,'قائمة اسعار'!$E$2:$E$5),"")</f>
        <v/>
      </c>
      <c r="L807" s="102" t="str">
        <f>IFERROR(LOOKUP($G807,'قائمة اسعار'!$A$2:$A$5,'قائمة اسعار'!$D$2:$D$5),"")</f>
        <v/>
      </c>
      <c r="M807" s="102" t="str">
        <f t="shared" si="41"/>
        <v/>
      </c>
      <c r="N807" s="103" t="str">
        <f t="shared" si="42"/>
        <v/>
      </c>
      <c r="O807" s="104"/>
      <c r="P807" s="105"/>
      <c r="Q807" s="103"/>
      <c r="R807" s="103" t="str">
        <f t="shared" si="43"/>
        <v/>
      </c>
      <c r="S807" s="106"/>
    </row>
    <row r="808" spans="1:19" ht="25.5" customHeight="1" x14ac:dyDescent="0.2">
      <c r="A808" s="3" t="str">
        <f>CONCATENATE(COUNTIF($E$156:E808,E808),E808)</f>
        <v>0</v>
      </c>
      <c r="D808" s="73"/>
      <c r="E808" s="74"/>
      <c r="F808" s="75"/>
      <c r="G808" s="7"/>
      <c r="H808" s="7"/>
      <c r="I808" s="7"/>
      <c r="J808" s="7" t="str">
        <f>IFERROR(LOOKUP($G808,'قائمة اسعار'!A$2:A$5,'قائمة اسعار'!B$2:B$5),"")</f>
        <v/>
      </c>
      <c r="K808" s="7" t="str">
        <f>IFERROR(LOOKUP($G808,'قائمة اسعار'!$A$2:$A$5,'قائمة اسعار'!$E$2:$E$5),"")</f>
        <v/>
      </c>
      <c r="L808" s="76" t="str">
        <f>IFERROR(LOOKUP($G808,'قائمة اسعار'!$A$2:$A$5,'قائمة اسعار'!$D$2:$D$5),"")</f>
        <v/>
      </c>
      <c r="M808" s="7" t="str">
        <f t="shared" si="41"/>
        <v/>
      </c>
      <c r="N808" s="77" t="str">
        <f t="shared" si="42"/>
        <v/>
      </c>
      <c r="O808" s="78"/>
      <c r="P808" s="79"/>
      <c r="Q808" s="77"/>
      <c r="R808" s="77" t="str">
        <f t="shared" si="43"/>
        <v/>
      </c>
      <c r="S808" s="80"/>
    </row>
    <row r="809" spans="1:19" ht="25.5" customHeight="1" x14ac:dyDescent="0.2">
      <c r="A809" s="3" t="str">
        <f>CONCATENATE(COUNTIF($E$156:E809,E809),E809)</f>
        <v>0</v>
      </c>
      <c r="D809" s="99"/>
      <c r="E809" s="100"/>
      <c r="F809" s="101"/>
      <c r="G809" s="102"/>
      <c r="H809" s="102"/>
      <c r="I809" s="102"/>
      <c r="J809" s="102" t="str">
        <f>IFERROR(LOOKUP($G809,'قائمة اسعار'!A$2:A$5,'قائمة اسعار'!B$2:B$5),"")</f>
        <v/>
      </c>
      <c r="K809" s="102" t="str">
        <f>IFERROR(LOOKUP($G809,'قائمة اسعار'!$A$2:$A$5,'قائمة اسعار'!$E$2:$E$5),"")</f>
        <v/>
      </c>
      <c r="L809" s="102" t="str">
        <f>IFERROR(LOOKUP($G809,'قائمة اسعار'!$A$2:$A$5,'قائمة اسعار'!$D$2:$D$5),"")</f>
        <v/>
      </c>
      <c r="M809" s="102" t="str">
        <f t="shared" si="41"/>
        <v/>
      </c>
      <c r="N809" s="103" t="str">
        <f t="shared" si="42"/>
        <v/>
      </c>
      <c r="O809" s="104"/>
      <c r="P809" s="105"/>
      <c r="Q809" s="103"/>
      <c r="R809" s="103" t="str">
        <f t="shared" si="43"/>
        <v/>
      </c>
      <c r="S809" s="106"/>
    </row>
    <row r="810" spans="1:19" ht="25.5" customHeight="1" x14ac:dyDescent="0.2">
      <c r="A810" s="3" t="str">
        <f>CONCATENATE(COUNTIF($E$156:E810,E810),E810)</f>
        <v>0</v>
      </c>
      <c r="D810" s="73"/>
      <c r="E810" s="74"/>
      <c r="F810" s="75"/>
      <c r="G810" s="7"/>
      <c r="H810" s="7"/>
      <c r="I810" s="7"/>
      <c r="J810" s="7" t="str">
        <f>IFERROR(LOOKUP($G810,'قائمة اسعار'!A$2:A$5,'قائمة اسعار'!B$2:B$5),"")</f>
        <v/>
      </c>
      <c r="K810" s="7" t="str">
        <f>IFERROR(LOOKUP($G810,'قائمة اسعار'!$A$2:$A$5,'قائمة اسعار'!$E$2:$E$5),"")</f>
        <v/>
      </c>
      <c r="L810" s="76" t="str">
        <f>IFERROR(LOOKUP($G810,'قائمة اسعار'!$A$2:$A$5,'قائمة اسعار'!$D$2:$D$5),"")</f>
        <v/>
      </c>
      <c r="M810" s="7" t="str">
        <f t="shared" si="41"/>
        <v/>
      </c>
      <c r="N810" s="77" t="str">
        <f t="shared" si="42"/>
        <v/>
      </c>
      <c r="O810" s="78"/>
      <c r="P810" s="79"/>
      <c r="Q810" s="77"/>
      <c r="R810" s="77" t="str">
        <f t="shared" si="43"/>
        <v/>
      </c>
      <c r="S810" s="80"/>
    </row>
    <row r="811" spans="1:19" ht="25.5" customHeight="1" x14ac:dyDescent="0.2">
      <c r="A811" s="3" t="str">
        <f>CONCATENATE(COUNTIF($E$156:E811,E811),E811)</f>
        <v>0</v>
      </c>
      <c r="D811" s="99"/>
      <c r="E811" s="100"/>
      <c r="F811" s="101"/>
      <c r="G811" s="102"/>
      <c r="H811" s="102"/>
      <c r="I811" s="102"/>
      <c r="J811" s="102" t="str">
        <f>IFERROR(LOOKUP($G811,'قائمة اسعار'!A$2:A$5,'قائمة اسعار'!B$2:B$5),"")</f>
        <v/>
      </c>
      <c r="K811" s="102" t="str">
        <f>IFERROR(LOOKUP($G811,'قائمة اسعار'!$A$2:$A$5,'قائمة اسعار'!$E$2:$E$5),"")</f>
        <v/>
      </c>
      <c r="L811" s="102" t="str">
        <f>IFERROR(LOOKUP($G811,'قائمة اسعار'!$A$2:$A$5,'قائمة اسعار'!$D$2:$D$5),"")</f>
        <v/>
      </c>
      <c r="M811" s="102" t="str">
        <f t="shared" si="41"/>
        <v/>
      </c>
      <c r="N811" s="103" t="str">
        <f t="shared" si="42"/>
        <v/>
      </c>
      <c r="O811" s="104"/>
      <c r="P811" s="105"/>
      <c r="Q811" s="103"/>
      <c r="R811" s="103" t="str">
        <f t="shared" si="43"/>
        <v/>
      </c>
      <c r="S811" s="106"/>
    </row>
    <row r="812" spans="1:19" ht="25.5" customHeight="1" x14ac:dyDescent="0.2">
      <c r="A812" s="3" t="str">
        <f>CONCATENATE(COUNTIF($E$156:E812,E812),E812)</f>
        <v>0</v>
      </c>
      <c r="D812" s="73"/>
      <c r="E812" s="74"/>
      <c r="F812" s="75"/>
      <c r="G812" s="7"/>
      <c r="H812" s="7"/>
      <c r="I812" s="7"/>
      <c r="J812" s="7" t="str">
        <f>IFERROR(LOOKUP($G812,'قائمة اسعار'!A$2:A$5,'قائمة اسعار'!B$2:B$5),"")</f>
        <v/>
      </c>
      <c r="K812" s="7" t="str">
        <f>IFERROR(LOOKUP($G812,'قائمة اسعار'!$A$2:$A$5,'قائمة اسعار'!$E$2:$E$5),"")</f>
        <v/>
      </c>
      <c r="L812" s="76" t="str">
        <f>IFERROR(LOOKUP($G812,'قائمة اسعار'!$A$2:$A$5,'قائمة اسعار'!$D$2:$D$5),"")</f>
        <v/>
      </c>
      <c r="M812" s="7" t="str">
        <f t="shared" si="41"/>
        <v/>
      </c>
      <c r="N812" s="77" t="str">
        <f t="shared" si="42"/>
        <v/>
      </c>
      <c r="O812" s="78"/>
      <c r="P812" s="79"/>
      <c r="Q812" s="77"/>
      <c r="R812" s="77" t="str">
        <f t="shared" si="43"/>
        <v/>
      </c>
      <c r="S812" s="80"/>
    </row>
    <row r="813" spans="1:19" ht="25.5" customHeight="1" x14ac:dyDescent="0.2">
      <c r="A813" s="3" t="str">
        <f>CONCATENATE(COUNTIF($E$156:E813,E813),E813)</f>
        <v>0</v>
      </c>
      <c r="D813" s="99"/>
      <c r="E813" s="100"/>
      <c r="F813" s="101"/>
      <c r="G813" s="102"/>
      <c r="H813" s="102"/>
      <c r="I813" s="102"/>
      <c r="J813" s="102" t="str">
        <f>IFERROR(LOOKUP($G813,'قائمة اسعار'!A$2:A$5,'قائمة اسعار'!B$2:B$5),"")</f>
        <v/>
      </c>
      <c r="K813" s="102" t="str">
        <f>IFERROR(LOOKUP($G813,'قائمة اسعار'!$A$2:$A$5,'قائمة اسعار'!$E$2:$E$5),"")</f>
        <v/>
      </c>
      <c r="L813" s="102" t="str">
        <f>IFERROR(LOOKUP($G813,'قائمة اسعار'!$A$2:$A$5,'قائمة اسعار'!$D$2:$D$5),"")</f>
        <v/>
      </c>
      <c r="M813" s="102" t="str">
        <f t="shared" si="41"/>
        <v/>
      </c>
      <c r="N813" s="103" t="str">
        <f t="shared" si="42"/>
        <v/>
      </c>
      <c r="O813" s="104"/>
      <c r="P813" s="105"/>
      <c r="Q813" s="103"/>
      <c r="R813" s="103" t="str">
        <f t="shared" si="43"/>
        <v/>
      </c>
      <c r="S813" s="106"/>
    </row>
    <row r="814" spans="1:19" ht="25.5" customHeight="1" x14ac:dyDescent="0.2">
      <c r="A814" s="3" t="str">
        <f>CONCATENATE(COUNTIF($E$156:E814,E814),E814)</f>
        <v>0</v>
      </c>
      <c r="D814" s="73"/>
      <c r="E814" s="74"/>
      <c r="F814" s="75"/>
      <c r="G814" s="7"/>
      <c r="H814" s="7"/>
      <c r="I814" s="7"/>
      <c r="J814" s="7" t="str">
        <f>IFERROR(LOOKUP($G814,'قائمة اسعار'!A$2:A$5,'قائمة اسعار'!B$2:B$5),"")</f>
        <v/>
      </c>
      <c r="K814" s="7" t="str">
        <f>IFERROR(LOOKUP($G814,'قائمة اسعار'!$A$2:$A$5,'قائمة اسعار'!$E$2:$E$5),"")</f>
        <v/>
      </c>
      <c r="L814" s="76" t="str">
        <f>IFERROR(LOOKUP($G814,'قائمة اسعار'!$A$2:$A$5,'قائمة اسعار'!$D$2:$D$5),"")</f>
        <v/>
      </c>
      <c r="M814" s="7" t="str">
        <f t="shared" si="41"/>
        <v/>
      </c>
      <c r="N814" s="77" t="str">
        <f t="shared" si="42"/>
        <v/>
      </c>
      <c r="O814" s="78"/>
      <c r="P814" s="79"/>
      <c r="Q814" s="77"/>
      <c r="R814" s="77" t="str">
        <f t="shared" si="43"/>
        <v/>
      </c>
      <c r="S814" s="80"/>
    </row>
    <row r="815" spans="1:19" ht="25.5" customHeight="1" x14ac:dyDescent="0.2">
      <c r="A815" s="3" t="str">
        <f>CONCATENATE(COUNTIF($E$156:E815,E815),E815)</f>
        <v>0</v>
      </c>
      <c r="D815" s="99"/>
      <c r="E815" s="100"/>
      <c r="F815" s="101"/>
      <c r="G815" s="102"/>
      <c r="H815" s="102"/>
      <c r="I815" s="102"/>
      <c r="J815" s="102" t="str">
        <f>IFERROR(LOOKUP($G815,'قائمة اسعار'!A$2:A$5,'قائمة اسعار'!B$2:B$5),"")</f>
        <v/>
      </c>
      <c r="K815" s="102" t="str">
        <f>IFERROR(LOOKUP($G815,'قائمة اسعار'!$A$2:$A$5,'قائمة اسعار'!$E$2:$E$5),"")</f>
        <v/>
      </c>
      <c r="L815" s="102" t="str">
        <f>IFERROR(LOOKUP($G815,'قائمة اسعار'!$A$2:$A$5,'قائمة اسعار'!$D$2:$D$5),"")</f>
        <v/>
      </c>
      <c r="M815" s="102" t="str">
        <f t="shared" si="41"/>
        <v/>
      </c>
      <c r="N815" s="103" t="str">
        <f t="shared" si="42"/>
        <v/>
      </c>
      <c r="O815" s="104"/>
      <c r="P815" s="105"/>
      <c r="Q815" s="103"/>
      <c r="R815" s="103" t="str">
        <f t="shared" si="43"/>
        <v/>
      </c>
      <c r="S815" s="106"/>
    </row>
    <row r="816" spans="1:19" ht="25.5" customHeight="1" x14ac:dyDescent="0.2">
      <c r="A816" s="3" t="str">
        <f>CONCATENATE(COUNTIF($E$156:E816,E816),E816)</f>
        <v>0</v>
      </c>
      <c r="D816" s="73"/>
      <c r="E816" s="74"/>
      <c r="F816" s="75"/>
      <c r="G816" s="7"/>
      <c r="H816" s="7"/>
      <c r="I816" s="7"/>
      <c r="J816" s="7" t="str">
        <f>IFERROR(LOOKUP($G816,'قائمة اسعار'!A$2:A$5,'قائمة اسعار'!B$2:B$5),"")</f>
        <v/>
      </c>
      <c r="K816" s="7" t="str">
        <f>IFERROR(LOOKUP($G816,'قائمة اسعار'!$A$2:$A$5,'قائمة اسعار'!$E$2:$E$5),"")</f>
        <v/>
      </c>
      <c r="L816" s="76" t="str">
        <f>IFERROR(LOOKUP($G816,'قائمة اسعار'!$A$2:$A$5,'قائمة اسعار'!$D$2:$D$5),"")</f>
        <v/>
      </c>
      <c r="M816" s="7" t="str">
        <f t="shared" si="41"/>
        <v/>
      </c>
      <c r="N816" s="77" t="str">
        <f t="shared" si="42"/>
        <v/>
      </c>
      <c r="O816" s="78"/>
      <c r="P816" s="79"/>
      <c r="Q816" s="77"/>
      <c r="R816" s="77" t="str">
        <f t="shared" si="43"/>
        <v/>
      </c>
      <c r="S816" s="80"/>
    </row>
    <row r="817" spans="1:19" ht="25.5" customHeight="1" x14ac:dyDescent="0.2">
      <c r="A817" s="3" t="str">
        <f>CONCATENATE(COUNTIF($E$156:E817,E817),E817)</f>
        <v>0</v>
      </c>
      <c r="D817" s="99"/>
      <c r="E817" s="100"/>
      <c r="F817" s="101"/>
      <c r="G817" s="102"/>
      <c r="H817" s="102"/>
      <c r="I817" s="102"/>
      <c r="J817" s="102" t="str">
        <f>IFERROR(LOOKUP($G817,'قائمة اسعار'!A$2:A$5,'قائمة اسعار'!B$2:B$5),"")</f>
        <v/>
      </c>
      <c r="K817" s="102" t="str">
        <f>IFERROR(LOOKUP($G817,'قائمة اسعار'!$A$2:$A$5,'قائمة اسعار'!$E$2:$E$5),"")</f>
        <v/>
      </c>
      <c r="L817" s="102" t="str">
        <f>IFERROR(LOOKUP($G817,'قائمة اسعار'!$A$2:$A$5,'قائمة اسعار'!$D$2:$D$5),"")</f>
        <v/>
      </c>
      <c r="M817" s="102" t="str">
        <f t="shared" si="41"/>
        <v/>
      </c>
      <c r="N817" s="103" t="str">
        <f t="shared" si="42"/>
        <v/>
      </c>
      <c r="O817" s="104"/>
      <c r="P817" s="105"/>
      <c r="Q817" s="103"/>
      <c r="R817" s="103" t="str">
        <f t="shared" si="43"/>
        <v/>
      </c>
      <c r="S817" s="106"/>
    </row>
    <row r="818" spans="1:19" ht="25.5" customHeight="1" x14ac:dyDescent="0.2">
      <c r="A818" s="3" t="str">
        <f>CONCATENATE(COUNTIF($E$156:E818,E818),E818)</f>
        <v>0</v>
      </c>
      <c r="D818" s="73"/>
      <c r="E818" s="74"/>
      <c r="F818" s="75"/>
      <c r="G818" s="7"/>
      <c r="H818" s="7"/>
      <c r="I818" s="7"/>
      <c r="J818" s="7" t="str">
        <f>IFERROR(LOOKUP($G818,'قائمة اسعار'!A$2:A$5,'قائمة اسعار'!B$2:B$5),"")</f>
        <v/>
      </c>
      <c r="K818" s="7" t="str">
        <f>IFERROR(LOOKUP($G818,'قائمة اسعار'!$A$2:$A$5,'قائمة اسعار'!$E$2:$E$5),"")</f>
        <v/>
      </c>
      <c r="L818" s="76" t="str">
        <f>IFERROR(LOOKUP($G818,'قائمة اسعار'!$A$2:$A$5,'قائمة اسعار'!$D$2:$D$5),"")</f>
        <v/>
      </c>
      <c r="M818" s="7" t="str">
        <f t="shared" si="41"/>
        <v/>
      </c>
      <c r="N818" s="77" t="str">
        <f t="shared" si="42"/>
        <v/>
      </c>
      <c r="O818" s="78"/>
      <c r="P818" s="79"/>
      <c r="Q818" s="77"/>
      <c r="R818" s="77" t="str">
        <f t="shared" si="43"/>
        <v/>
      </c>
      <c r="S818" s="80"/>
    </row>
    <row r="819" spans="1:19" ht="25.5" customHeight="1" x14ac:dyDescent="0.2">
      <c r="A819" s="3" t="str">
        <f>CONCATENATE(COUNTIF($E$156:E819,E819),E819)</f>
        <v>0</v>
      </c>
      <c r="D819" s="99"/>
      <c r="E819" s="100"/>
      <c r="F819" s="101"/>
      <c r="G819" s="102"/>
      <c r="H819" s="102"/>
      <c r="I819" s="102"/>
      <c r="J819" s="102" t="str">
        <f>IFERROR(LOOKUP($G819,'قائمة اسعار'!A$2:A$5,'قائمة اسعار'!B$2:B$5),"")</f>
        <v/>
      </c>
      <c r="K819" s="102" t="str">
        <f>IFERROR(LOOKUP($G819,'قائمة اسعار'!$A$2:$A$5,'قائمة اسعار'!$E$2:$E$5),"")</f>
        <v/>
      </c>
      <c r="L819" s="102" t="str">
        <f>IFERROR(LOOKUP($G819,'قائمة اسعار'!$A$2:$A$5,'قائمة اسعار'!$D$2:$D$5),"")</f>
        <v/>
      </c>
      <c r="M819" s="102" t="str">
        <f t="shared" si="41"/>
        <v/>
      </c>
      <c r="N819" s="103" t="str">
        <f t="shared" si="42"/>
        <v/>
      </c>
      <c r="O819" s="104"/>
      <c r="P819" s="105"/>
      <c r="Q819" s="103"/>
      <c r="R819" s="103" t="str">
        <f t="shared" si="43"/>
        <v/>
      </c>
      <c r="S819" s="106"/>
    </row>
    <row r="820" spans="1:19" ht="25.5" customHeight="1" x14ac:dyDescent="0.2">
      <c r="A820" s="3" t="str">
        <f>CONCATENATE(COUNTIF($E$156:E820,E820),E820)</f>
        <v>0</v>
      </c>
      <c r="D820" s="73"/>
      <c r="E820" s="74"/>
      <c r="F820" s="75"/>
      <c r="G820" s="7"/>
      <c r="H820" s="7"/>
      <c r="I820" s="7"/>
      <c r="J820" s="7" t="str">
        <f>IFERROR(LOOKUP($G820,'قائمة اسعار'!A$2:A$5,'قائمة اسعار'!B$2:B$5),"")</f>
        <v/>
      </c>
      <c r="K820" s="7" t="str">
        <f>IFERROR(LOOKUP($G820,'قائمة اسعار'!$A$2:$A$5,'قائمة اسعار'!$E$2:$E$5),"")</f>
        <v/>
      </c>
      <c r="L820" s="76" t="str">
        <f>IFERROR(LOOKUP($G820,'قائمة اسعار'!$A$2:$A$5,'قائمة اسعار'!$D$2:$D$5),"")</f>
        <v/>
      </c>
      <c r="M820" s="7" t="str">
        <f t="shared" si="41"/>
        <v/>
      </c>
      <c r="N820" s="77" t="str">
        <f t="shared" si="42"/>
        <v/>
      </c>
      <c r="O820" s="78"/>
      <c r="P820" s="79"/>
      <c r="Q820" s="77"/>
      <c r="R820" s="77" t="str">
        <f t="shared" si="43"/>
        <v/>
      </c>
      <c r="S820" s="80"/>
    </row>
    <row r="821" spans="1:19" ht="25.5" customHeight="1" x14ac:dyDescent="0.2">
      <c r="A821" s="3" t="str">
        <f>CONCATENATE(COUNTIF($E$156:E821,E821),E821)</f>
        <v>0</v>
      </c>
      <c r="D821" s="99"/>
      <c r="E821" s="100"/>
      <c r="F821" s="101"/>
      <c r="G821" s="102"/>
      <c r="H821" s="102"/>
      <c r="I821" s="102"/>
      <c r="J821" s="102" t="str">
        <f>IFERROR(LOOKUP($G821,'قائمة اسعار'!A$2:A$5,'قائمة اسعار'!B$2:B$5),"")</f>
        <v/>
      </c>
      <c r="K821" s="102" t="str">
        <f>IFERROR(LOOKUP($G821,'قائمة اسعار'!$A$2:$A$5,'قائمة اسعار'!$E$2:$E$5),"")</f>
        <v/>
      </c>
      <c r="L821" s="102" t="str">
        <f>IFERROR(LOOKUP($G821,'قائمة اسعار'!$A$2:$A$5,'قائمة اسعار'!$D$2:$D$5),"")</f>
        <v/>
      </c>
      <c r="M821" s="102" t="str">
        <f t="shared" si="41"/>
        <v/>
      </c>
      <c r="N821" s="103" t="str">
        <f t="shared" si="42"/>
        <v/>
      </c>
      <c r="O821" s="104"/>
      <c r="P821" s="105"/>
      <c r="Q821" s="103"/>
      <c r="R821" s="103" t="str">
        <f t="shared" si="43"/>
        <v/>
      </c>
      <c r="S821" s="106"/>
    </row>
    <row r="822" spans="1:19" ht="25.5" customHeight="1" x14ac:dyDescent="0.2">
      <c r="A822" s="3" t="str">
        <f>CONCATENATE(COUNTIF($E$156:E822,E822),E822)</f>
        <v>0</v>
      </c>
      <c r="D822" s="73"/>
      <c r="E822" s="74"/>
      <c r="F822" s="75"/>
      <c r="G822" s="7"/>
      <c r="H822" s="7"/>
      <c r="I822" s="7"/>
      <c r="J822" s="7" t="str">
        <f>IFERROR(LOOKUP($G822,'قائمة اسعار'!A$2:A$5,'قائمة اسعار'!B$2:B$5),"")</f>
        <v/>
      </c>
      <c r="K822" s="7" t="str">
        <f>IFERROR(LOOKUP($G822,'قائمة اسعار'!$A$2:$A$5,'قائمة اسعار'!$E$2:$E$5),"")</f>
        <v/>
      </c>
      <c r="L822" s="76" t="str">
        <f>IFERROR(LOOKUP($G822,'قائمة اسعار'!$A$2:$A$5,'قائمة اسعار'!$D$2:$D$5),"")</f>
        <v/>
      </c>
      <c r="M822" s="7" t="str">
        <f t="shared" si="41"/>
        <v/>
      </c>
      <c r="N822" s="77" t="str">
        <f t="shared" si="42"/>
        <v/>
      </c>
      <c r="O822" s="78"/>
      <c r="P822" s="79"/>
      <c r="Q822" s="77"/>
      <c r="R822" s="77" t="str">
        <f t="shared" si="43"/>
        <v/>
      </c>
      <c r="S822" s="80"/>
    </row>
    <row r="823" spans="1:19" ht="25.5" customHeight="1" x14ac:dyDescent="0.2">
      <c r="A823" s="3" t="str">
        <f>CONCATENATE(COUNTIF($E$156:E823,E823),E823)</f>
        <v>0</v>
      </c>
      <c r="D823" s="99"/>
      <c r="E823" s="100"/>
      <c r="F823" s="101"/>
      <c r="G823" s="102"/>
      <c r="H823" s="102"/>
      <c r="I823" s="102"/>
      <c r="J823" s="102" t="str">
        <f>IFERROR(LOOKUP($G823,'قائمة اسعار'!A$2:A$5,'قائمة اسعار'!B$2:B$5),"")</f>
        <v/>
      </c>
      <c r="K823" s="102" t="str">
        <f>IFERROR(LOOKUP($G823,'قائمة اسعار'!$A$2:$A$5,'قائمة اسعار'!$E$2:$E$5),"")</f>
        <v/>
      </c>
      <c r="L823" s="102" t="str">
        <f>IFERROR(LOOKUP($G823,'قائمة اسعار'!$A$2:$A$5,'قائمة اسعار'!$D$2:$D$5),"")</f>
        <v/>
      </c>
      <c r="M823" s="102" t="str">
        <f t="shared" si="41"/>
        <v/>
      </c>
      <c r="N823" s="103" t="str">
        <f t="shared" si="42"/>
        <v/>
      </c>
      <c r="O823" s="104"/>
      <c r="P823" s="105"/>
      <c r="Q823" s="103"/>
      <c r="R823" s="103" t="str">
        <f t="shared" si="43"/>
        <v/>
      </c>
      <c r="S823" s="106"/>
    </row>
    <row r="824" spans="1:19" ht="25.5" customHeight="1" x14ac:dyDescent="0.2">
      <c r="A824" s="3" t="str">
        <f>CONCATENATE(COUNTIF($E$156:E824,E824),E824)</f>
        <v>0</v>
      </c>
      <c r="D824" s="73"/>
      <c r="E824" s="74"/>
      <c r="F824" s="75"/>
      <c r="G824" s="7"/>
      <c r="H824" s="7"/>
      <c r="I824" s="7"/>
      <c r="J824" s="7" t="str">
        <f>IFERROR(LOOKUP($G824,'قائمة اسعار'!A$2:A$5,'قائمة اسعار'!B$2:B$5),"")</f>
        <v/>
      </c>
      <c r="K824" s="7" t="str">
        <f>IFERROR(LOOKUP($G824,'قائمة اسعار'!$A$2:$A$5,'قائمة اسعار'!$E$2:$E$5),"")</f>
        <v/>
      </c>
      <c r="L824" s="76" t="str">
        <f>IFERROR(LOOKUP($G824,'قائمة اسعار'!$A$2:$A$5,'قائمة اسعار'!$D$2:$D$5),"")</f>
        <v/>
      </c>
      <c r="M824" s="7" t="str">
        <f t="shared" si="41"/>
        <v/>
      </c>
      <c r="N824" s="77" t="str">
        <f t="shared" si="42"/>
        <v/>
      </c>
      <c r="O824" s="78"/>
      <c r="P824" s="79"/>
      <c r="Q824" s="77"/>
      <c r="R824" s="77" t="str">
        <f t="shared" si="43"/>
        <v/>
      </c>
      <c r="S824" s="80"/>
    </row>
    <row r="825" spans="1:19" ht="25.5" customHeight="1" x14ac:dyDescent="0.2">
      <c r="A825" s="3" t="str">
        <f>CONCATENATE(COUNTIF($E$156:E825,E825),E825)</f>
        <v>0</v>
      </c>
      <c r="D825" s="99"/>
      <c r="E825" s="100"/>
      <c r="F825" s="101"/>
      <c r="G825" s="102"/>
      <c r="H825" s="102"/>
      <c r="I825" s="102"/>
      <c r="J825" s="102" t="str">
        <f>IFERROR(LOOKUP($G825,'قائمة اسعار'!A$2:A$5,'قائمة اسعار'!B$2:B$5),"")</f>
        <v/>
      </c>
      <c r="K825" s="102" t="str">
        <f>IFERROR(LOOKUP($G825,'قائمة اسعار'!$A$2:$A$5,'قائمة اسعار'!$E$2:$E$5),"")</f>
        <v/>
      </c>
      <c r="L825" s="102" t="str">
        <f>IFERROR(LOOKUP($G825,'قائمة اسعار'!$A$2:$A$5,'قائمة اسعار'!$D$2:$D$5),"")</f>
        <v/>
      </c>
      <c r="M825" s="102" t="str">
        <f t="shared" si="41"/>
        <v/>
      </c>
      <c r="N825" s="103" t="str">
        <f t="shared" si="42"/>
        <v/>
      </c>
      <c r="O825" s="104"/>
      <c r="P825" s="105"/>
      <c r="Q825" s="103"/>
      <c r="R825" s="103" t="str">
        <f t="shared" si="43"/>
        <v/>
      </c>
      <c r="S825" s="106"/>
    </row>
    <row r="826" spans="1:19" ht="25.5" customHeight="1" x14ac:dyDescent="0.2">
      <c r="A826" s="3" t="str">
        <f>CONCATENATE(COUNTIF($E$156:E826,E826),E826)</f>
        <v>0</v>
      </c>
      <c r="D826" s="73"/>
      <c r="E826" s="74"/>
      <c r="F826" s="75"/>
      <c r="G826" s="7"/>
      <c r="H826" s="7"/>
      <c r="I826" s="7"/>
      <c r="J826" s="7" t="str">
        <f>IFERROR(LOOKUP($G826,'قائمة اسعار'!A$2:A$5,'قائمة اسعار'!B$2:B$5),"")</f>
        <v/>
      </c>
      <c r="K826" s="7" t="str">
        <f>IFERROR(LOOKUP($G826,'قائمة اسعار'!$A$2:$A$5,'قائمة اسعار'!$E$2:$E$5),"")</f>
        <v/>
      </c>
      <c r="L826" s="76" t="str">
        <f>IFERROR(LOOKUP($G826,'قائمة اسعار'!$A$2:$A$5,'قائمة اسعار'!$D$2:$D$5),"")</f>
        <v/>
      </c>
      <c r="M826" s="7" t="str">
        <f t="shared" si="41"/>
        <v/>
      </c>
      <c r="N826" s="77" t="str">
        <f t="shared" si="42"/>
        <v/>
      </c>
      <c r="O826" s="78"/>
      <c r="P826" s="79"/>
      <c r="Q826" s="77"/>
      <c r="R826" s="77" t="str">
        <f t="shared" si="43"/>
        <v/>
      </c>
      <c r="S826" s="80"/>
    </row>
    <row r="827" spans="1:19" ht="25.5" customHeight="1" x14ac:dyDescent="0.2">
      <c r="A827" s="3" t="str">
        <f>CONCATENATE(COUNTIF($E$156:E827,E827),E827)</f>
        <v>0</v>
      </c>
      <c r="D827" s="99"/>
      <c r="E827" s="100"/>
      <c r="F827" s="101"/>
      <c r="G827" s="102"/>
      <c r="H827" s="102"/>
      <c r="I827" s="102"/>
      <c r="J827" s="102" t="str">
        <f>IFERROR(LOOKUP($G827,'قائمة اسعار'!A$2:A$5,'قائمة اسعار'!B$2:B$5),"")</f>
        <v/>
      </c>
      <c r="K827" s="102" t="str">
        <f>IFERROR(LOOKUP($G827,'قائمة اسعار'!$A$2:$A$5,'قائمة اسعار'!$E$2:$E$5),"")</f>
        <v/>
      </c>
      <c r="L827" s="102" t="str">
        <f>IFERROR(LOOKUP($G827,'قائمة اسعار'!$A$2:$A$5,'قائمة اسعار'!$D$2:$D$5),"")</f>
        <v/>
      </c>
      <c r="M827" s="102" t="str">
        <f t="shared" si="41"/>
        <v/>
      </c>
      <c r="N827" s="103" t="str">
        <f t="shared" si="42"/>
        <v/>
      </c>
      <c r="O827" s="104"/>
      <c r="P827" s="105"/>
      <c r="Q827" s="103"/>
      <c r="R827" s="103" t="str">
        <f t="shared" si="43"/>
        <v/>
      </c>
      <c r="S827" s="106"/>
    </row>
    <row r="828" spans="1:19" ht="25.5" customHeight="1" x14ac:dyDescent="0.2">
      <c r="A828" s="3" t="str">
        <f>CONCATENATE(COUNTIF($E$156:E828,E828),E828)</f>
        <v>0</v>
      </c>
      <c r="D828" s="73"/>
      <c r="E828" s="74"/>
      <c r="F828" s="75"/>
      <c r="G828" s="7"/>
      <c r="H828" s="7"/>
      <c r="I828" s="7"/>
      <c r="J828" s="7" t="str">
        <f>IFERROR(LOOKUP($G828,'قائمة اسعار'!A$2:A$5,'قائمة اسعار'!B$2:B$5),"")</f>
        <v/>
      </c>
      <c r="K828" s="7" t="str">
        <f>IFERROR(LOOKUP($G828,'قائمة اسعار'!$A$2:$A$5,'قائمة اسعار'!$E$2:$E$5),"")</f>
        <v/>
      </c>
      <c r="L828" s="76" t="str">
        <f>IFERROR(LOOKUP($G828,'قائمة اسعار'!$A$2:$A$5,'قائمة اسعار'!$D$2:$D$5),"")</f>
        <v/>
      </c>
      <c r="M828" s="7" t="str">
        <f t="shared" si="41"/>
        <v/>
      </c>
      <c r="N828" s="77" t="str">
        <f t="shared" si="42"/>
        <v/>
      </c>
      <c r="O828" s="78"/>
      <c r="P828" s="79"/>
      <c r="Q828" s="77"/>
      <c r="R828" s="77" t="str">
        <f t="shared" si="43"/>
        <v/>
      </c>
      <c r="S828" s="80"/>
    </row>
    <row r="829" spans="1:19" ht="25.5" customHeight="1" x14ac:dyDescent="0.2">
      <c r="A829" s="3" t="str">
        <f>CONCATENATE(COUNTIF($E$156:E829,E829),E829)</f>
        <v>0</v>
      </c>
      <c r="D829" s="99"/>
      <c r="E829" s="100"/>
      <c r="F829" s="101"/>
      <c r="G829" s="102"/>
      <c r="H829" s="102"/>
      <c r="I829" s="102"/>
      <c r="J829" s="102" t="str">
        <f>IFERROR(LOOKUP($G829,'قائمة اسعار'!A$2:A$5,'قائمة اسعار'!B$2:B$5),"")</f>
        <v/>
      </c>
      <c r="K829" s="102" t="str">
        <f>IFERROR(LOOKUP($G829,'قائمة اسعار'!$A$2:$A$5,'قائمة اسعار'!$E$2:$E$5),"")</f>
        <v/>
      </c>
      <c r="L829" s="102" t="str">
        <f>IFERROR(LOOKUP($G829,'قائمة اسعار'!$A$2:$A$5,'قائمة اسعار'!$D$2:$D$5),"")</f>
        <v/>
      </c>
      <c r="M829" s="102" t="str">
        <f t="shared" si="41"/>
        <v/>
      </c>
      <c r="N829" s="103" t="str">
        <f t="shared" si="42"/>
        <v/>
      </c>
      <c r="O829" s="104"/>
      <c r="P829" s="105"/>
      <c r="Q829" s="103"/>
      <c r="R829" s="103" t="str">
        <f t="shared" si="43"/>
        <v/>
      </c>
      <c r="S829" s="106"/>
    </row>
    <row r="830" spans="1:19" ht="25.5" customHeight="1" x14ac:dyDescent="0.2">
      <c r="A830" s="3" t="str">
        <f>CONCATENATE(COUNTIF($E$156:E830,E830),E830)</f>
        <v>0</v>
      </c>
      <c r="D830" s="73"/>
      <c r="E830" s="74"/>
      <c r="F830" s="75"/>
      <c r="G830" s="7"/>
      <c r="H830" s="7"/>
      <c r="I830" s="7"/>
      <c r="J830" s="7" t="str">
        <f>IFERROR(LOOKUP($G830,'قائمة اسعار'!A$2:A$5,'قائمة اسعار'!B$2:B$5),"")</f>
        <v/>
      </c>
      <c r="K830" s="7" t="str">
        <f>IFERROR(LOOKUP($G830,'قائمة اسعار'!$A$2:$A$5,'قائمة اسعار'!$E$2:$E$5),"")</f>
        <v/>
      </c>
      <c r="L830" s="76" t="str">
        <f>IFERROR(LOOKUP($G830,'قائمة اسعار'!$A$2:$A$5,'قائمة اسعار'!$D$2:$D$5),"")</f>
        <v/>
      </c>
      <c r="M830" s="7" t="str">
        <f t="shared" si="41"/>
        <v/>
      </c>
      <c r="N830" s="77" t="str">
        <f t="shared" si="42"/>
        <v/>
      </c>
      <c r="O830" s="78"/>
      <c r="P830" s="79"/>
      <c r="Q830" s="77"/>
      <c r="R830" s="77" t="str">
        <f t="shared" si="43"/>
        <v/>
      </c>
      <c r="S830" s="80"/>
    </row>
    <row r="831" spans="1:19" ht="25.5" customHeight="1" x14ac:dyDescent="0.2">
      <c r="A831" s="3" t="str">
        <f>CONCATENATE(COUNTIF($E$156:E831,E831),E831)</f>
        <v>0</v>
      </c>
      <c r="D831" s="99"/>
      <c r="E831" s="100"/>
      <c r="F831" s="101"/>
      <c r="G831" s="102"/>
      <c r="H831" s="102"/>
      <c r="I831" s="102"/>
      <c r="J831" s="102" t="str">
        <f>IFERROR(LOOKUP($G831,'قائمة اسعار'!A$2:A$5,'قائمة اسعار'!B$2:B$5),"")</f>
        <v/>
      </c>
      <c r="K831" s="102" t="str">
        <f>IFERROR(LOOKUP($G831,'قائمة اسعار'!$A$2:$A$5,'قائمة اسعار'!$E$2:$E$5),"")</f>
        <v/>
      </c>
      <c r="L831" s="102" t="str">
        <f>IFERROR(LOOKUP($G831,'قائمة اسعار'!$A$2:$A$5,'قائمة اسعار'!$D$2:$D$5),"")</f>
        <v/>
      </c>
      <c r="M831" s="102" t="str">
        <f t="shared" si="41"/>
        <v/>
      </c>
      <c r="N831" s="103" t="str">
        <f t="shared" si="42"/>
        <v/>
      </c>
      <c r="O831" s="104"/>
      <c r="P831" s="105"/>
      <c r="Q831" s="103"/>
      <c r="R831" s="103" t="str">
        <f t="shared" si="43"/>
        <v/>
      </c>
      <c r="S831" s="106"/>
    </row>
    <row r="832" spans="1:19" ht="25.5" customHeight="1" x14ac:dyDescent="0.2">
      <c r="A832" s="3" t="str">
        <f>CONCATENATE(COUNTIF($E$156:E832,E832),E832)</f>
        <v>0</v>
      </c>
      <c r="D832" s="73"/>
      <c r="E832" s="74"/>
      <c r="F832" s="75"/>
      <c r="G832" s="7"/>
      <c r="H832" s="7"/>
      <c r="I832" s="7"/>
      <c r="J832" s="7" t="str">
        <f>IFERROR(LOOKUP($G832,'قائمة اسعار'!A$2:A$5,'قائمة اسعار'!B$2:B$5),"")</f>
        <v/>
      </c>
      <c r="K832" s="7" t="str">
        <f>IFERROR(LOOKUP($G832,'قائمة اسعار'!$A$2:$A$5,'قائمة اسعار'!$E$2:$E$5),"")</f>
        <v/>
      </c>
      <c r="L832" s="76" t="str">
        <f>IFERROR(LOOKUP($G832,'قائمة اسعار'!$A$2:$A$5,'قائمة اسعار'!$D$2:$D$5),"")</f>
        <v/>
      </c>
      <c r="M832" s="7" t="str">
        <f t="shared" si="41"/>
        <v/>
      </c>
      <c r="N832" s="77" t="str">
        <f t="shared" si="42"/>
        <v/>
      </c>
      <c r="O832" s="78"/>
      <c r="P832" s="79"/>
      <c r="Q832" s="77"/>
      <c r="R832" s="77" t="str">
        <f t="shared" si="43"/>
        <v/>
      </c>
      <c r="S832" s="80"/>
    </row>
    <row r="833" spans="1:19" ht="25.5" customHeight="1" x14ac:dyDescent="0.2">
      <c r="A833" s="3" t="str">
        <f>CONCATENATE(COUNTIF($E$156:E833,E833),E833)</f>
        <v>0</v>
      </c>
      <c r="D833" s="99"/>
      <c r="E833" s="100"/>
      <c r="F833" s="101"/>
      <c r="G833" s="102"/>
      <c r="H833" s="102"/>
      <c r="I833" s="102"/>
      <c r="J833" s="102" t="str">
        <f>IFERROR(LOOKUP($G833,'قائمة اسعار'!A$2:A$5,'قائمة اسعار'!B$2:B$5),"")</f>
        <v/>
      </c>
      <c r="K833" s="102" t="str">
        <f>IFERROR(LOOKUP($G833,'قائمة اسعار'!$A$2:$A$5,'قائمة اسعار'!$E$2:$E$5),"")</f>
        <v/>
      </c>
      <c r="L833" s="102" t="str">
        <f>IFERROR(LOOKUP($G833,'قائمة اسعار'!$A$2:$A$5,'قائمة اسعار'!$D$2:$D$5),"")</f>
        <v/>
      </c>
      <c r="M833" s="102" t="str">
        <f t="shared" si="41"/>
        <v/>
      </c>
      <c r="N833" s="103" t="str">
        <f t="shared" si="42"/>
        <v/>
      </c>
      <c r="O833" s="104"/>
      <c r="P833" s="105"/>
      <c r="Q833" s="103"/>
      <c r="R833" s="103" t="str">
        <f t="shared" si="43"/>
        <v/>
      </c>
      <c r="S833" s="106"/>
    </row>
    <row r="834" spans="1:19" ht="25.5" customHeight="1" x14ac:dyDescent="0.2">
      <c r="A834" s="3" t="str">
        <f>CONCATENATE(COUNTIF($E$156:E834,E834),E834)</f>
        <v>0</v>
      </c>
      <c r="D834" s="73"/>
      <c r="E834" s="74"/>
      <c r="F834" s="75"/>
      <c r="G834" s="7"/>
      <c r="H834" s="7"/>
      <c r="I834" s="7"/>
      <c r="J834" s="7" t="str">
        <f>IFERROR(LOOKUP($G834,'قائمة اسعار'!A$2:A$5,'قائمة اسعار'!B$2:B$5),"")</f>
        <v/>
      </c>
      <c r="K834" s="7" t="str">
        <f>IFERROR(LOOKUP($G834,'قائمة اسعار'!$A$2:$A$5,'قائمة اسعار'!$E$2:$E$5),"")</f>
        <v/>
      </c>
      <c r="L834" s="76" t="str">
        <f>IFERROR(LOOKUP($G834,'قائمة اسعار'!$A$2:$A$5,'قائمة اسعار'!$D$2:$D$5),"")</f>
        <v/>
      </c>
      <c r="M834" s="7" t="str">
        <f t="shared" si="41"/>
        <v/>
      </c>
      <c r="N834" s="77" t="str">
        <f t="shared" si="42"/>
        <v/>
      </c>
      <c r="O834" s="78"/>
      <c r="P834" s="79"/>
      <c r="Q834" s="77"/>
      <c r="R834" s="77" t="str">
        <f t="shared" si="43"/>
        <v/>
      </c>
      <c r="S834" s="80"/>
    </row>
    <row r="835" spans="1:19" ht="25.5" customHeight="1" x14ac:dyDescent="0.2">
      <c r="A835" s="3" t="str">
        <f>CONCATENATE(COUNTIF($E$156:E835,E835),E835)</f>
        <v>0</v>
      </c>
      <c r="D835" s="99"/>
      <c r="E835" s="100"/>
      <c r="F835" s="101"/>
      <c r="G835" s="102"/>
      <c r="H835" s="102"/>
      <c r="I835" s="102"/>
      <c r="J835" s="102" t="str">
        <f>IFERROR(LOOKUP($G835,'قائمة اسعار'!A$2:A$5,'قائمة اسعار'!B$2:B$5),"")</f>
        <v/>
      </c>
      <c r="K835" s="102" t="str">
        <f>IFERROR(LOOKUP($G835,'قائمة اسعار'!$A$2:$A$5,'قائمة اسعار'!$E$2:$E$5),"")</f>
        <v/>
      </c>
      <c r="L835" s="102" t="str">
        <f>IFERROR(LOOKUP($G835,'قائمة اسعار'!$A$2:$A$5,'قائمة اسعار'!$D$2:$D$5),"")</f>
        <v/>
      </c>
      <c r="M835" s="102" t="str">
        <f t="shared" si="41"/>
        <v/>
      </c>
      <c r="N835" s="103" t="str">
        <f t="shared" si="42"/>
        <v/>
      </c>
      <c r="O835" s="104"/>
      <c r="P835" s="105"/>
      <c r="Q835" s="103"/>
      <c r="R835" s="103" t="str">
        <f t="shared" si="43"/>
        <v/>
      </c>
      <c r="S835" s="106"/>
    </row>
    <row r="836" spans="1:19" ht="25.5" customHeight="1" x14ac:dyDescent="0.2">
      <c r="A836" s="3" t="str">
        <f>CONCATENATE(COUNTIF($E$156:E836,E836),E836)</f>
        <v>0</v>
      </c>
      <c r="D836" s="73"/>
      <c r="E836" s="74"/>
      <c r="F836" s="75"/>
      <c r="G836" s="7"/>
      <c r="H836" s="7"/>
      <c r="I836" s="7"/>
      <c r="J836" s="7" t="str">
        <f>IFERROR(LOOKUP($G836,'قائمة اسعار'!A$2:A$5,'قائمة اسعار'!B$2:B$5),"")</f>
        <v/>
      </c>
      <c r="K836" s="7" t="str">
        <f>IFERROR(LOOKUP($G836,'قائمة اسعار'!$A$2:$A$5,'قائمة اسعار'!$E$2:$E$5),"")</f>
        <v/>
      </c>
      <c r="L836" s="76" t="str">
        <f>IFERROR(LOOKUP($G836,'قائمة اسعار'!$A$2:$A$5,'قائمة اسعار'!$D$2:$D$5),"")</f>
        <v/>
      </c>
      <c r="M836" s="7" t="str">
        <f t="shared" ref="M836:M899" si="44">IFERROR($H836*$L836,"")</f>
        <v/>
      </c>
      <c r="N836" s="77" t="str">
        <f t="shared" ref="N836:N899" si="45">IFERROR(($M836-15%*$M836)-5%*($M836-15%*$M836),"")</f>
        <v/>
      </c>
      <c r="O836" s="78"/>
      <c r="P836" s="79"/>
      <c r="Q836" s="77"/>
      <c r="R836" s="77" t="str">
        <f t="shared" ref="R836:R899" si="46">IFERROR($N836-$P836-$Q836,"")</f>
        <v/>
      </c>
      <c r="S836" s="80"/>
    </row>
    <row r="837" spans="1:19" ht="25.5" customHeight="1" x14ac:dyDescent="0.2">
      <c r="A837" s="3" t="str">
        <f>CONCATENATE(COUNTIF($E$156:E837,E837),E837)</f>
        <v>0</v>
      </c>
      <c r="D837" s="99"/>
      <c r="E837" s="100"/>
      <c r="F837" s="101"/>
      <c r="G837" s="102"/>
      <c r="H837" s="102"/>
      <c r="I837" s="102"/>
      <c r="J837" s="102" t="str">
        <f>IFERROR(LOOKUP($G837,'قائمة اسعار'!A$2:A$5,'قائمة اسعار'!B$2:B$5),"")</f>
        <v/>
      </c>
      <c r="K837" s="102" t="str">
        <f>IFERROR(LOOKUP($G837,'قائمة اسعار'!$A$2:$A$5,'قائمة اسعار'!$E$2:$E$5),"")</f>
        <v/>
      </c>
      <c r="L837" s="102" t="str">
        <f>IFERROR(LOOKUP($G837,'قائمة اسعار'!$A$2:$A$5,'قائمة اسعار'!$D$2:$D$5),"")</f>
        <v/>
      </c>
      <c r="M837" s="102" t="str">
        <f t="shared" si="44"/>
        <v/>
      </c>
      <c r="N837" s="103" t="str">
        <f t="shared" si="45"/>
        <v/>
      </c>
      <c r="O837" s="104"/>
      <c r="P837" s="105"/>
      <c r="Q837" s="103"/>
      <c r="R837" s="103" t="str">
        <f t="shared" si="46"/>
        <v/>
      </c>
      <c r="S837" s="106"/>
    </row>
    <row r="838" spans="1:19" ht="25.5" customHeight="1" x14ac:dyDescent="0.2">
      <c r="A838" s="3" t="str">
        <f>CONCATENATE(COUNTIF($E$156:E838,E838),E838)</f>
        <v>0</v>
      </c>
      <c r="D838" s="73"/>
      <c r="E838" s="74"/>
      <c r="F838" s="75"/>
      <c r="G838" s="7"/>
      <c r="H838" s="7"/>
      <c r="I838" s="7"/>
      <c r="J838" s="7" t="str">
        <f>IFERROR(LOOKUP($G838,'قائمة اسعار'!A$2:A$5,'قائمة اسعار'!B$2:B$5),"")</f>
        <v/>
      </c>
      <c r="K838" s="7" t="str">
        <f>IFERROR(LOOKUP($G838,'قائمة اسعار'!$A$2:$A$5,'قائمة اسعار'!$E$2:$E$5),"")</f>
        <v/>
      </c>
      <c r="L838" s="76" t="str">
        <f>IFERROR(LOOKUP($G838,'قائمة اسعار'!$A$2:$A$5,'قائمة اسعار'!$D$2:$D$5),"")</f>
        <v/>
      </c>
      <c r="M838" s="7" t="str">
        <f t="shared" si="44"/>
        <v/>
      </c>
      <c r="N838" s="77" t="str">
        <f t="shared" si="45"/>
        <v/>
      </c>
      <c r="O838" s="78"/>
      <c r="P838" s="79"/>
      <c r="Q838" s="77"/>
      <c r="R838" s="77" t="str">
        <f t="shared" si="46"/>
        <v/>
      </c>
      <c r="S838" s="80"/>
    </row>
    <row r="839" spans="1:19" ht="25.5" customHeight="1" x14ac:dyDescent="0.2">
      <c r="A839" s="3" t="str">
        <f>CONCATENATE(COUNTIF($E$156:E839,E839),E839)</f>
        <v>0</v>
      </c>
      <c r="D839" s="99"/>
      <c r="E839" s="100"/>
      <c r="F839" s="101"/>
      <c r="G839" s="102"/>
      <c r="H839" s="102"/>
      <c r="I839" s="102"/>
      <c r="J839" s="102" t="str">
        <f>IFERROR(LOOKUP($G839,'قائمة اسعار'!A$2:A$5,'قائمة اسعار'!B$2:B$5),"")</f>
        <v/>
      </c>
      <c r="K839" s="102" t="str">
        <f>IFERROR(LOOKUP($G839,'قائمة اسعار'!$A$2:$A$5,'قائمة اسعار'!$E$2:$E$5),"")</f>
        <v/>
      </c>
      <c r="L839" s="102" t="str">
        <f>IFERROR(LOOKUP($G839,'قائمة اسعار'!$A$2:$A$5,'قائمة اسعار'!$D$2:$D$5),"")</f>
        <v/>
      </c>
      <c r="M839" s="102" t="str">
        <f t="shared" si="44"/>
        <v/>
      </c>
      <c r="N839" s="103" t="str">
        <f t="shared" si="45"/>
        <v/>
      </c>
      <c r="O839" s="104"/>
      <c r="P839" s="105"/>
      <c r="Q839" s="103"/>
      <c r="R839" s="103" t="str">
        <f t="shared" si="46"/>
        <v/>
      </c>
      <c r="S839" s="106"/>
    </row>
    <row r="840" spans="1:19" ht="25.5" customHeight="1" x14ac:dyDescent="0.2">
      <c r="A840" s="3" t="str">
        <f>CONCATENATE(COUNTIF($E$156:E840,E840),E840)</f>
        <v>0</v>
      </c>
      <c r="D840" s="73"/>
      <c r="E840" s="74"/>
      <c r="F840" s="75"/>
      <c r="G840" s="7"/>
      <c r="H840" s="7"/>
      <c r="I840" s="7"/>
      <c r="J840" s="7" t="str">
        <f>IFERROR(LOOKUP($G840,'قائمة اسعار'!A$2:A$5,'قائمة اسعار'!B$2:B$5),"")</f>
        <v/>
      </c>
      <c r="K840" s="7" t="str">
        <f>IFERROR(LOOKUP($G840,'قائمة اسعار'!$A$2:$A$5,'قائمة اسعار'!$E$2:$E$5),"")</f>
        <v/>
      </c>
      <c r="L840" s="76" t="str">
        <f>IFERROR(LOOKUP($G840,'قائمة اسعار'!$A$2:$A$5,'قائمة اسعار'!$D$2:$D$5),"")</f>
        <v/>
      </c>
      <c r="M840" s="7" t="str">
        <f t="shared" si="44"/>
        <v/>
      </c>
      <c r="N840" s="77" t="str">
        <f t="shared" si="45"/>
        <v/>
      </c>
      <c r="O840" s="78"/>
      <c r="P840" s="79"/>
      <c r="Q840" s="77"/>
      <c r="R840" s="77" t="str">
        <f t="shared" si="46"/>
        <v/>
      </c>
      <c r="S840" s="80"/>
    </row>
    <row r="841" spans="1:19" ht="25.5" customHeight="1" x14ac:dyDescent="0.2">
      <c r="A841" s="3" t="str">
        <f>CONCATENATE(COUNTIF($E$156:E841,E841),E841)</f>
        <v>0</v>
      </c>
      <c r="D841" s="99"/>
      <c r="E841" s="100"/>
      <c r="F841" s="101"/>
      <c r="G841" s="102"/>
      <c r="H841" s="102"/>
      <c r="I841" s="102"/>
      <c r="J841" s="102" t="str">
        <f>IFERROR(LOOKUP($G841,'قائمة اسعار'!A$2:A$5,'قائمة اسعار'!B$2:B$5),"")</f>
        <v/>
      </c>
      <c r="K841" s="102" t="str">
        <f>IFERROR(LOOKUP($G841,'قائمة اسعار'!$A$2:$A$5,'قائمة اسعار'!$E$2:$E$5),"")</f>
        <v/>
      </c>
      <c r="L841" s="102" t="str">
        <f>IFERROR(LOOKUP($G841,'قائمة اسعار'!$A$2:$A$5,'قائمة اسعار'!$D$2:$D$5),"")</f>
        <v/>
      </c>
      <c r="M841" s="102" t="str">
        <f t="shared" si="44"/>
        <v/>
      </c>
      <c r="N841" s="103" t="str">
        <f t="shared" si="45"/>
        <v/>
      </c>
      <c r="O841" s="104"/>
      <c r="P841" s="105"/>
      <c r="Q841" s="103"/>
      <c r="R841" s="103" t="str">
        <f t="shared" si="46"/>
        <v/>
      </c>
      <c r="S841" s="106"/>
    </row>
    <row r="842" spans="1:19" ht="25.5" customHeight="1" x14ac:dyDescent="0.2">
      <c r="A842" s="3" t="str">
        <f>CONCATENATE(COUNTIF($E$156:E842,E842),E842)</f>
        <v>0</v>
      </c>
      <c r="D842" s="73"/>
      <c r="E842" s="74"/>
      <c r="F842" s="75"/>
      <c r="G842" s="7"/>
      <c r="H842" s="7"/>
      <c r="I842" s="7"/>
      <c r="J842" s="7" t="str">
        <f>IFERROR(LOOKUP($G842,'قائمة اسعار'!A$2:A$5,'قائمة اسعار'!B$2:B$5),"")</f>
        <v/>
      </c>
      <c r="K842" s="7" t="str">
        <f>IFERROR(LOOKUP($G842,'قائمة اسعار'!$A$2:$A$5,'قائمة اسعار'!$E$2:$E$5),"")</f>
        <v/>
      </c>
      <c r="L842" s="76" t="str">
        <f>IFERROR(LOOKUP($G842,'قائمة اسعار'!$A$2:$A$5,'قائمة اسعار'!$D$2:$D$5),"")</f>
        <v/>
      </c>
      <c r="M842" s="7" t="str">
        <f t="shared" si="44"/>
        <v/>
      </c>
      <c r="N842" s="77" t="str">
        <f t="shared" si="45"/>
        <v/>
      </c>
      <c r="O842" s="78"/>
      <c r="P842" s="79"/>
      <c r="Q842" s="77"/>
      <c r="R842" s="77" t="str">
        <f t="shared" si="46"/>
        <v/>
      </c>
      <c r="S842" s="80"/>
    </row>
    <row r="843" spans="1:19" ht="25.5" customHeight="1" x14ac:dyDescent="0.2">
      <c r="A843" s="3" t="str">
        <f>CONCATENATE(COUNTIF($E$156:E843,E843),E843)</f>
        <v>0</v>
      </c>
      <c r="D843" s="99"/>
      <c r="E843" s="100"/>
      <c r="F843" s="101"/>
      <c r="G843" s="102"/>
      <c r="H843" s="102"/>
      <c r="I843" s="102"/>
      <c r="J843" s="102" t="str">
        <f>IFERROR(LOOKUP($G843,'قائمة اسعار'!A$2:A$5,'قائمة اسعار'!B$2:B$5),"")</f>
        <v/>
      </c>
      <c r="K843" s="102" t="str">
        <f>IFERROR(LOOKUP($G843,'قائمة اسعار'!$A$2:$A$5,'قائمة اسعار'!$E$2:$E$5),"")</f>
        <v/>
      </c>
      <c r="L843" s="102" t="str">
        <f>IFERROR(LOOKUP($G843,'قائمة اسعار'!$A$2:$A$5,'قائمة اسعار'!$D$2:$D$5),"")</f>
        <v/>
      </c>
      <c r="M843" s="102" t="str">
        <f t="shared" si="44"/>
        <v/>
      </c>
      <c r="N843" s="103" t="str">
        <f t="shared" si="45"/>
        <v/>
      </c>
      <c r="O843" s="104"/>
      <c r="P843" s="105"/>
      <c r="Q843" s="103"/>
      <c r="R843" s="103" t="str">
        <f t="shared" si="46"/>
        <v/>
      </c>
      <c r="S843" s="106"/>
    </row>
    <row r="844" spans="1:19" ht="25.5" customHeight="1" x14ac:dyDescent="0.2">
      <c r="A844" s="3" t="str">
        <f>CONCATENATE(COUNTIF($E$156:E844,E844),E844)</f>
        <v>0</v>
      </c>
      <c r="D844" s="73"/>
      <c r="E844" s="74"/>
      <c r="F844" s="75"/>
      <c r="G844" s="7"/>
      <c r="H844" s="7"/>
      <c r="I844" s="7"/>
      <c r="J844" s="7" t="str">
        <f>IFERROR(LOOKUP($G844,'قائمة اسعار'!A$2:A$5,'قائمة اسعار'!B$2:B$5),"")</f>
        <v/>
      </c>
      <c r="K844" s="7" t="str">
        <f>IFERROR(LOOKUP($G844,'قائمة اسعار'!$A$2:$A$5,'قائمة اسعار'!$E$2:$E$5),"")</f>
        <v/>
      </c>
      <c r="L844" s="76" t="str">
        <f>IFERROR(LOOKUP($G844,'قائمة اسعار'!$A$2:$A$5,'قائمة اسعار'!$D$2:$D$5),"")</f>
        <v/>
      </c>
      <c r="M844" s="7" t="str">
        <f t="shared" si="44"/>
        <v/>
      </c>
      <c r="N844" s="77" t="str">
        <f t="shared" si="45"/>
        <v/>
      </c>
      <c r="O844" s="78"/>
      <c r="P844" s="79"/>
      <c r="Q844" s="77"/>
      <c r="R844" s="77" t="str">
        <f t="shared" si="46"/>
        <v/>
      </c>
      <c r="S844" s="80"/>
    </row>
    <row r="845" spans="1:19" ht="25.5" customHeight="1" x14ac:dyDescent="0.2">
      <c r="A845" s="3" t="str">
        <f>CONCATENATE(COUNTIF($E$156:E845,E845),E845)</f>
        <v>0</v>
      </c>
      <c r="D845" s="99"/>
      <c r="E845" s="100"/>
      <c r="F845" s="101"/>
      <c r="G845" s="102"/>
      <c r="H845" s="102"/>
      <c r="I845" s="102"/>
      <c r="J845" s="102" t="str">
        <f>IFERROR(LOOKUP($G845,'قائمة اسعار'!A$2:A$5,'قائمة اسعار'!B$2:B$5),"")</f>
        <v/>
      </c>
      <c r="K845" s="102" t="str">
        <f>IFERROR(LOOKUP($G845,'قائمة اسعار'!$A$2:$A$5,'قائمة اسعار'!$E$2:$E$5),"")</f>
        <v/>
      </c>
      <c r="L845" s="102" t="str">
        <f>IFERROR(LOOKUP($G845,'قائمة اسعار'!$A$2:$A$5,'قائمة اسعار'!$D$2:$D$5),"")</f>
        <v/>
      </c>
      <c r="M845" s="102" t="str">
        <f t="shared" si="44"/>
        <v/>
      </c>
      <c r="N845" s="103" t="str">
        <f t="shared" si="45"/>
        <v/>
      </c>
      <c r="O845" s="104"/>
      <c r="P845" s="105"/>
      <c r="Q845" s="103"/>
      <c r="R845" s="103" t="str">
        <f t="shared" si="46"/>
        <v/>
      </c>
      <c r="S845" s="106"/>
    </row>
    <row r="846" spans="1:19" ht="25.5" customHeight="1" x14ac:dyDescent="0.2">
      <c r="A846" s="3" t="str">
        <f>CONCATENATE(COUNTIF($E$156:E846,E846),E846)</f>
        <v>0</v>
      </c>
      <c r="D846" s="73"/>
      <c r="E846" s="74"/>
      <c r="F846" s="75"/>
      <c r="G846" s="7"/>
      <c r="H846" s="7"/>
      <c r="I846" s="7"/>
      <c r="J846" s="7" t="str">
        <f>IFERROR(LOOKUP($G846,'قائمة اسعار'!A$2:A$5,'قائمة اسعار'!B$2:B$5),"")</f>
        <v/>
      </c>
      <c r="K846" s="7" t="str">
        <f>IFERROR(LOOKUP($G846,'قائمة اسعار'!$A$2:$A$5,'قائمة اسعار'!$E$2:$E$5),"")</f>
        <v/>
      </c>
      <c r="L846" s="76" t="str">
        <f>IFERROR(LOOKUP($G846,'قائمة اسعار'!$A$2:$A$5,'قائمة اسعار'!$D$2:$D$5),"")</f>
        <v/>
      </c>
      <c r="M846" s="7" t="str">
        <f t="shared" si="44"/>
        <v/>
      </c>
      <c r="N846" s="77" t="str">
        <f t="shared" si="45"/>
        <v/>
      </c>
      <c r="O846" s="78"/>
      <c r="P846" s="79"/>
      <c r="Q846" s="77"/>
      <c r="R846" s="77" t="str">
        <f t="shared" si="46"/>
        <v/>
      </c>
      <c r="S846" s="80"/>
    </row>
    <row r="847" spans="1:19" ht="25.5" customHeight="1" x14ac:dyDescent="0.2">
      <c r="A847" s="3" t="str">
        <f>CONCATENATE(COUNTIF($E$156:E847,E847),E847)</f>
        <v>0</v>
      </c>
      <c r="D847" s="99"/>
      <c r="E847" s="100"/>
      <c r="F847" s="101"/>
      <c r="G847" s="102"/>
      <c r="H847" s="102"/>
      <c r="I847" s="102"/>
      <c r="J847" s="102" t="str">
        <f>IFERROR(LOOKUP($G847,'قائمة اسعار'!A$2:A$5,'قائمة اسعار'!B$2:B$5),"")</f>
        <v/>
      </c>
      <c r="K847" s="102" t="str">
        <f>IFERROR(LOOKUP($G847,'قائمة اسعار'!$A$2:$A$5,'قائمة اسعار'!$E$2:$E$5),"")</f>
        <v/>
      </c>
      <c r="L847" s="102" t="str">
        <f>IFERROR(LOOKUP($G847,'قائمة اسعار'!$A$2:$A$5,'قائمة اسعار'!$D$2:$D$5),"")</f>
        <v/>
      </c>
      <c r="M847" s="102" t="str">
        <f t="shared" si="44"/>
        <v/>
      </c>
      <c r="N847" s="103" t="str">
        <f t="shared" si="45"/>
        <v/>
      </c>
      <c r="O847" s="104"/>
      <c r="P847" s="105"/>
      <c r="Q847" s="103"/>
      <c r="R847" s="103" t="str">
        <f t="shared" si="46"/>
        <v/>
      </c>
      <c r="S847" s="106"/>
    </row>
    <row r="848" spans="1:19" ht="25.5" customHeight="1" x14ac:dyDescent="0.2">
      <c r="A848" s="3" t="str">
        <f>CONCATENATE(COUNTIF($E$156:E848,E848),E848)</f>
        <v>0</v>
      </c>
      <c r="D848" s="73"/>
      <c r="E848" s="74"/>
      <c r="F848" s="75"/>
      <c r="G848" s="7"/>
      <c r="H848" s="7"/>
      <c r="I848" s="7"/>
      <c r="J848" s="7" t="str">
        <f>IFERROR(LOOKUP($G848,'قائمة اسعار'!A$2:A$5,'قائمة اسعار'!B$2:B$5),"")</f>
        <v/>
      </c>
      <c r="K848" s="7" t="str">
        <f>IFERROR(LOOKUP($G848,'قائمة اسعار'!$A$2:$A$5,'قائمة اسعار'!$E$2:$E$5),"")</f>
        <v/>
      </c>
      <c r="L848" s="76" t="str">
        <f>IFERROR(LOOKUP($G848,'قائمة اسعار'!$A$2:$A$5,'قائمة اسعار'!$D$2:$D$5),"")</f>
        <v/>
      </c>
      <c r="M848" s="7" t="str">
        <f t="shared" si="44"/>
        <v/>
      </c>
      <c r="N848" s="77" t="str">
        <f t="shared" si="45"/>
        <v/>
      </c>
      <c r="O848" s="78"/>
      <c r="P848" s="79"/>
      <c r="Q848" s="77"/>
      <c r="R848" s="77" t="str">
        <f t="shared" si="46"/>
        <v/>
      </c>
      <c r="S848" s="80"/>
    </row>
    <row r="849" spans="1:19" ht="25.5" customHeight="1" x14ac:dyDescent="0.2">
      <c r="A849" s="3" t="str">
        <f>CONCATENATE(COUNTIF($E$156:E849,E849),E849)</f>
        <v>0</v>
      </c>
      <c r="D849" s="99"/>
      <c r="E849" s="100"/>
      <c r="F849" s="101"/>
      <c r="G849" s="102"/>
      <c r="H849" s="102"/>
      <c r="I849" s="102"/>
      <c r="J849" s="102" t="str">
        <f>IFERROR(LOOKUP($G849,'قائمة اسعار'!A$2:A$5,'قائمة اسعار'!B$2:B$5),"")</f>
        <v/>
      </c>
      <c r="K849" s="102" t="str">
        <f>IFERROR(LOOKUP($G849,'قائمة اسعار'!$A$2:$A$5,'قائمة اسعار'!$E$2:$E$5),"")</f>
        <v/>
      </c>
      <c r="L849" s="102" t="str">
        <f>IFERROR(LOOKUP($G849,'قائمة اسعار'!$A$2:$A$5,'قائمة اسعار'!$D$2:$D$5),"")</f>
        <v/>
      </c>
      <c r="M849" s="102" t="str">
        <f t="shared" si="44"/>
        <v/>
      </c>
      <c r="N849" s="103" t="str">
        <f t="shared" si="45"/>
        <v/>
      </c>
      <c r="O849" s="104"/>
      <c r="P849" s="105"/>
      <c r="Q849" s="103"/>
      <c r="R849" s="103" t="str">
        <f t="shared" si="46"/>
        <v/>
      </c>
      <c r="S849" s="106"/>
    </row>
    <row r="850" spans="1:19" ht="25.5" customHeight="1" x14ac:dyDescent="0.2">
      <c r="A850" s="3" t="str">
        <f>CONCATENATE(COUNTIF($E$156:E850,E850),E850)</f>
        <v>0</v>
      </c>
      <c r="D850" s="73"/>
      <c r="E850" s="74"/>
      <c r="F850" s="75"/>
      <c r="G850" s="7"/>
      <c r="H850" s="7"/>
      <c r="I850" s="7"/>
      <c r="J850" s="7" t="str">
        <f>IFERROR(LOOKUP($G850,'قائمة اسعار'!A$2:A$5,'قائمة اسعار'!B$2:B$5),"")</f>
        <v/>
      </c>
      <c r="K850" s="7" t="str">
        <f>IFERROR(LOOKUP($G850,'قائمة اسعار'!$A$2:$A$5,'قائمة اسعار'!$E$2:$E$5),"")</f>
        <v/>
      </c>
      <c r="L850" s="76" t="str">
        <f>IFERROR(LOOKUP($G850,'قائمة اسعار'!$A$2:$A$5,'قائمة اسعار'!$D$2:$D$5),"")</f>
        <v/>
      </c>
      <c r="M850" s="7" t="str">
        <f t="shared" si="44"/>
        <v/>
      </c>
      <c r="N850" s="77" t="str">
        <f t="shared" si="45"/>
        <v/>
      </c>
      <c r="O850" s="78"/>
      <c r="P850" s="79"/>
      <c r="Q850" s="77"/>
      <c r="R850" s="77" t="str">
        <f t="shared" si="46"/>
        <v/>
      </c>
      <c r="S850" s="80"/>
    </row>
    <row r="851" spans="1:19" ht="25.5" customHeight="1" x14ac:dyDescent="0.2">
      <c r="A851" s="3" t="str">
        <f>CONCATENATE(COUNTIF($E$156:E851,E851),E851)</f>
        <v>0</v>
      </c>
      <c r="D851" s="99"/>
      <c r="E851" s="100"/>
      <c r="F851" s="101"/>
      <c r="G851" s="102"/>
      <c r="H851" s="102"/>
      <c r="I851" s="102"/>
      <c r="J851" s="102" t="str">
        <f>IFERROR(LOOKUP($G851,'قائمة اسعار'!A$2:A$5,'قائمة اسعار'!B$2:B$5),"")</f>
        <v/>
      </c>
      <c r="K851" s="102" t="str">
        <f>IFERROR(LOOKUP($G851,'قائمة اسعار'!$A$2:$A$5,'قائمة اسعار'!$E$2:$E$5),"")</f>
        <v/>
      </c>
      <c r="L851" s="102" t="str">
        <f>IFERROR(LOOKUP($G851,'قائمة اسعار'!$A$2:$A$5,'قائمة اسعار'!$D$2:$D$5),"")</f>
        <v/>
      </c>
      <c r="M851" s="102" t="str">
        <f t="shared" si="44"/>
        <v/>
      </c>
      <c r="N851" s="103" t="str">
        <f t="shared" si="45"/>
        <v/>
      </c>
      <c r="O851" s="104"/>
      <c r="P851" s="105"/>
      <c r="Q851" s="103"/>
      <c r="R851" s="103" t="str">
        <f t="shared" si="46"/>
        <v/>
      </c>
      <c r="S851" s="106"/>
    </row>
    <row r="852" spans="1:19" ht="25.5" customHeight="1" x14ac:dyDescent="0.2">
      <c r="A852" s="3" t="str">
        <f>CONCATENATE(COUNTIF($E$156:E852,E852),E852)</f>
        <v>0</v>
      </c>
      <c r="D852" s="73"/>
      <c r="E852" s="74"/>
      <c r="F852" s="75"/>
      <c r="G852" s="7"/>
      <c r="H852" s="7"/>
      <c r="I852" s="7"/>
      <c r="J852" s="7" t="str">
        <f>IFERROR(LOOKUP($G852,'قائمة اسعار'!A$2:A$5,'قائمة اسعار'!B$2:B$5),"")</f>
        <v/>
      </c>
      <c r="K852" s="7" t="str">
        <f>IFERROR(LOOKUP($G852,'قائمة اسعار'!$A$2:$A$5,'قائمة اسعار'!$E$2:$E$5),"")</f>
        <v/>
      </c>
      <c r="L852" s="76" t="str">
        <f>IFERROR(LOOKUP($G852,'قائمة اسعار'!$A$2:$A$5,'قائمة اسعار'!$D$2:$D$5),"")</f>
        <v/>
      </c>
      <c r="M852" s="7" t="str">
        <f t="shared" si="44"/>
        <v/>
      </c>
      <c r="N852" s="77" t="str">
        <f t="shared" si="45"/>
        <v/>
      </c>
      <c r="O852" s="78"/>
      <c r="P852" s="79"/>
      <c r="Q852" s="77"/>
      <c r="R852" s="77" t="str">
        <f t="shared" si="46"/>
        <v/>
      </c>
      <c r="S852" s="80"/>
    </row>
    <row r="853" spans="1:19" ht="25.5" customHeight="1" x14ac:dyDescent="0.2">
      <c r="A853" s="3" t="str">
        <f>CONCATENATE(COUNTIF($E$156:E853,E853),E853)</f>
        <v>0</v>
      </c>
      <c r="D853" s="99"/>
      <c r="E853" s="100"/>
      <c r="F853" s="101"/>
      <c r="G853" s="102"/>
      <c r="H853" s="102"/>
      <c r="I853" s="102"/>
      <c r="J853" s="102" t="str">
        <f>IFERROR(LOOKUP($G853,'قائمة اسعار'!A$2:A$5,'قائمة اسعار'!B$2:B$5),"")</f>
        <v/>
      </c>
      <c r="K853" s="102" t="str">
        <f>IFERROR(LOOKUP($G853,'قائمة اسعار'!$A$2:$A$5,'قائمة اسعار'!$E$2:$E$5),"")</f>
        <v/>
      </c>
      <c r="L853" s="102" t="str">
        <f>IFERROR(LOOKUP($G853,'قائمة اسعار'!$A$2:$A$5,'قائمة اسعار'!$D$2:$D$5),"")</f>
        <v/>
      </c>
      <c r="M853" s="102" t="str">
        <f t="shared" si="44"/>
        <v/>
      </c>
      <c r="N853" s="103" t="str">
        <f t="shared" si="45"/>
        <v/>
      </c>
      <c r="O853" s="104"/>
      <c r="P853" s="105"/>
      <c r="Q853" s="103"/>
      <c r="R853" s="103" t="str">
        <f t="shared" si="46"/>
        <v/>
      </c>
      <c r="S853" s="106"/>
    </row>
    <row r="854" spans="1:19" ht="25.5" customHeight="1" x14ac:dyDescent="0.2">
      <c r="A854" s="3" t="str">
        <f>CONCATENATE(COUNTIF($E$156:E854,E854),E854)</f>
        <v>0</v>
      </c>
      <c r="D854" s="73"/>
      <c r="E854" s="74"/>
      <c r="F854" s="75"/>
      <c r="G854" s="7"/>
      <c r="H854" s="7"/>
      <c r="I854" s="7"/>
      <c r="J854" s="7" t="str">
        <f>IFERROR(LOOKUP($G854,'قائمة اسعار'!A$2:A$5,'قائمة اسعار'!B$2:B$5),"")</f>
        <v/>
      </c>
      <c r="K854" s="7" t="str">
        <f>IFERROR(LOOKUP($G854,'قائمة اسعار'!$A$2:$A$5,'قائمة اسعار'!$E$2:$E$5),"")</f>
        <v/>
      </c>
      <c r="L854" s="76" t="str">
        <f>IFERROR(LOOKUP($G854,'قائمة اسعار'!$A$2:$A$5,'قائمة اسعار'!$D$2:$D$5),"")</f>
        <v/>
      </c>
      <c r="M854" s="7" t="str">
        <f t="shared" si="44"/>
        <v/>
      </c>
      <c r="N854" s="77" t="str">
        <f t="shared" si="45"/>
        <v/>
      </c>
      <c r="O854" s="78"/>
      <c r="P854" s="79"/>
      <c r="Q854" s="77"/>
      <c r="R854" s="77" t="str">
        <f t="shared" si="46"/>
        <v/>
      </c>
      <c r="S854" s="80"/>
    </row>
    <row r="855" spans="1:19" ht="25.5" customHeight="1" x14ac:dyDescent="0.2">
      <c r="A855" s="3" t="str">
        <f>CONCATENATE(COUNTIF($E$156:E855,E855),E855)</f>
        <v>0</v>
      </c>
      <c r="D855" s="99"/>
      <c r="E855" s="100"/>
      <c r="F855" s="101"/>
      <c r="G855" s="102"/>
      <c r="H855" s="102"/>
      <c r="I855" s="102"/>
      <c r="J855" s="102" t="str">
        <f>IFERROR(LOOKUP($G855,'قائمة اسعار'!A$2:A$5,'قائمة اسعار'!B$2:B$5),"")</f>
        <v/>
      </c>
      <c r="K855" s="102" t="str">
        <f>IFERROR(LOOKUP($G855,'قائمة اسعار'!$A$2:$A$5,'قائمة اسعار'!$E$2:$E$5),"")</f>
        <v/>
      </c>
      <c r="L855" s="102" t="str">
        <f>IFERROR(LOOKUP($G855,'قائمة اسعار'!$A$2:$A$5,'قائمة اسعار'!$D$2:$D$5),"")</f>
        <v/>
      </c>
      <c r="M855" s="102" t="str">
        <f t="shared" si="44"/>
        <v/>
      </c>
      <c r="N855" s="103" t="str">
        <f t="shared" si="45"/>
        <v/>
      </c>
      <c r="O855" s="104"/>
      <c r="P855" s="105"/>
      <c r="Q855" s="103"/>
      <c r="R855" s="103" t="str">
        <f t="shared" si="46"/>
        <v/>
      </c>
      <c r="S855" s="106"/>
    </row>
    <row r="856" spans="1:19" ht="25.5" customHeight="1" x14ac:dyDescent="0.2">
      <c r="A856" s="3" t="str">
        <f>CONCATENATE(COUNTIF($E$156:E856,E856),E856)</f>
        <v>0</v>
      </c>
      <c r="D856" s="73"/>
      <c r="E856" s="74"/>
      <c r="F856" s="75"/>
      <c r="G856" s="7"/>
      <c r="H856" s="7"/>
      <c r="I856" s="7"/>
      <c r="J856" s="7" t="str">
        <f>IFERROR(LOOKUP($G856,'قائمة اسعار'!A$2:A$5,'قائمة اسعار'!B$2:B$5),"")</f>
        <v/>
      </c>
      <c r="K856" s="7" t="str">
        <f>IFERROR(LOOKUP($G856,'قائمة اسعار'!$A$2:$A$5,'قائمة اسعار'!$E$2:$E$5),"")</f>
        <v/>
      </c>
      <c r="L856" s="76" t="str">
        <f>IFERROR(LOOKUP($G856,'قائمة اسعار'!$A$2:$A$5,'قائمة اسعار'!$D$2:$D$5),"")</f>
        <v/>
      </c>
      <c r="M856" s="7" t="str">
        <f t="shared" si="44"/>
        <v/>
      </c>
      <c r="N856" s="77" t="str">
        <f t="shared" si="45"/>
        <v/>
      </c>
      <c r="O856" s="78"/>
      <c r="P856" s="79"/>
      <c r="Q856" s="77"/>
      <c r="R856" s="77" t="str">
        <f t="shared" si="46"/>
        <v/>
      </c>
      <c r="S856" s="80"/>
    </row>
    <row r="857" spans="1:19" ht="25.5" customHeight="1" x14ac:dyDescent="0.2">
      <c r="A857" s="3" t="str">
        <f>CONCATENATE(COUNTIF($E$156:E857,E857),E857)</f>
        <v>0</v>
      </c>
      <c r="D857" s="99"/>
      <c r="E857" s="100"/>
      <c r="F857" s="101"/>
      <c r="G857" s="102"/>
      <c r="H857" s="102"/>
      <c r="I857" s="102"/>
      <c r="J857" s="102" t="str">
        <f>IFERROR(LOOKUP($G857,'قائمة اسعار'!A$2:A$5,'قائمة اسعار'!B$2:B$5),"")</f>
        <v/>
      </c>
      <c r="K857" s="102" t="str">
        <f>IFERROR(LOOKUP($G857,'قائمة اسعار'!$A$2:$A$5,'قائمة اسعار'!$E$2:$E$5),"")</f>
        <v/>
      </c>
      <c r="L857" s="102" t="str">
        <f>IFERROR(LOOKUP($G857,'قائمة اسعار'!$A$2:$A$5,'قائمة اسعار'!$D$2:$D$5),"")</f>
        <v/>
      </c>
      <c r="M857" s="102" t="str">
        <f t="shared" si="44"/>
        <v/>
      </c>
      <c r="N857" s="103" t="str">
        <f t="shared" si="45"/>
        <v/>
      </c>
      <c r="O857" s="104"/>
      <c r="P857" s="105"/>
      <c r="Q857" s="103"/>
      <c r="R857" s="103" t="str">
        <f t="shared" si="46"/>
        <v/>
      </c>
      <c r="S857" s="106"/>
    </row>
    <row r="858" spans="1:19" ht="25.5" customHeight="1" x14ac:dyDescent="0.2">
      <c r="A858" s="3" t="str">
        <f>CONCATENATE(COUNTIF($E$156:E858,E858),E858)</f>
        <v>0</v>
      </c>
      <c r="D858" s="73"/>
      <c r="E858" s="74"/>
      <c r="F858" s="75"/>
      <c r="G858" s="7"/>
      <c r="H858" s="7"/>
      <c r="I858" s="7"/>
      <c r="J858" s="7" t="str">
        <f>IFERROR(LOOKUP($G858,'قائمة اسعار'!A$2:A$5,'قائمة اسعار'!B$2:B$5),"")</f>
        <v/>
      </c>
      <c r="K858" s="7" t="str">
        <f>IFERROR(LOOKUP($G858,'قائمة اسعار'!$A$2:$A$5,'قائمة اسعار'!$E$2:$E$5),"")</f>
        <v/>
      </c>
      <c r="L858" s="76" t="str">
        <f>IFERROR(LOOKUP($G858,'قائمة اسعار'!$A$2:$A$5,'قائمة اسعار'!$D$2:$D$5),"")</f>
        <v/>
      </c>
      <c r="M858" s="7" t="str">
        <f t="shared" si="44"/>
        <v/>
      </c>
      <c r="N858" s="77" t="str">
        <f t="shared" si="45"/>
        <v/>
      </c>
      <c r="O858" s="78"/>
      <c r="P858" s="79"/>
      <c r="Q858" s="77"/>
      <c r="R858" s="77" t="str">
        <f t="shared" si="46"/>
        <v/>
      </c>
      <c r="S858" s="80"/>
    </row>
    <row r="859" spans="1:19" ht="25.5" customHeight="1" x14ac:dyDescent="0.2">
      <c r="A859" s="3" t="str">
        <f>CONCATENATE(COUNTIF($E$156:E859,E859),E859)</f>
        <v>0</v>
      </c>
      <c r="D859" s="99"/>
      <c r="E859" s="100"/>
      <c r="F859" s="101"/>
      <c r="G859" s="102"/>
      <c r="H859" s="102"/>
      <c r="I859" s="102"/>
      <c r="J859" s="102" t="str">
        <f>IFERROR(LOOKUP($G859,'قائمة اسعار'!A$2:A$5,'قائمة اسعار'!B$2:B$5),"")</f>
        <v/>
      </c>
      <c r="K859" s="102" t="str">
        <f>IFERROR(LOOKUP($G859,'قائمة اسعار'!$A$2:$A$5,'قائمة اسعار'!$E$2:$E$5),"")</f>
        <v/>
      </c>
      <c r="L859" s="102" t="str">
        <f>IFERROR(LOOKUP($G859,'قائمة اسعار'!$A$2:$A$5,'قائمة اسعار'!$D$2:$D$5),"")</f>
        <v/>
      </c>
      <c r="M859" s="102" t="str">
        <f t="shared" si="44"/>
        <v/>
      </c>
      <c r="N859" s="103" t="str">
        <f t="shared" si="45"/>
        <v/>
      </c>
      <c r="O859" s="104"/>
      <c r="P859" s="105"/>
      <c r="Q859" s="103"/>
      <c r="R859" s="103" t="str">
        <f t="shared" si="46"/>
        <v/>
      </c>
      <c r="S859" s="106"/>
    </row>
    <row r="860" spans="1:19" ht="25.5" customHeight="1" x14ac:dyDescent="0.2">
      <c r="A860" s="3" t="str">
        <f>CONCATENATE(COUNTIF($E$156:E860,E860),E860)</f>
        <v>0</v>
      </c>
      <c r="D860" s="73"/>
      <c r="E860" s="74"/>
      <c r="F860" s="75"/>
      <c r="G860" s="7"/>
      <c r="H860" s="7"/>
      <c r="I860" s="7"/>
      <c r="J860" s="7" t="str">
        <f>IFERROR(LOOKUP($G860,'قائمة اسعار'!A$2:A$5,'قائمة اسعار'!B$2:B$5),"")</f>
        <v/>
      </c>
      <c r="K860" s="7" t="str">
        <f>IFERROR(LOOKUP($G860,'قائمة اسعار'!$A$2:$A$5,'قائمة اسعار'!$E$2:$E$5),"")</f>
        <v/>
      </c>
      <c r="L860" s="76" t="str">
        <f>IFERROR(LOOKUP($G860,'قائمة اسعار'!$A$2:$A$5,'قائمة اسعار'!$D$2:$D$5),"")</f>
        <v/>
      </c>
      <c r="M860" s="7" t="str">
        <f t="shared" si="44"/>
        <v/>
      </c>
      <c r="N860" s="77" t="str">
        <f t="shared" si="45"/>
        <v/>
      </c>
      <c r="O860" s="78"/>
      <c r="P860" s="79"/>
      <c r="Q860" s="77"/>
      <c r="R860" s="77" t="str">
        <f t="shared" si="46"/>
        <v/>
      </c>
      <c r="S860" s="80"/>
    </row>
    <row r="861" spans="1:19" ht="25.5" customHeight="1" x14ac:dyDescent="0.2">
      <c r="A861" s="3" t="str">
        <f>CONCATENATE(COUNTIF($E$156:E861,E861),E861)</f>
        <v>0</v>
      </c>
      <c r="D861" s="99"/>
      <c r="E861" s="100"/>
      <c r="F861" s="101"/>
      <c r="G861" s="102"/>
      <c r="H861" s="102"/>
      <c r="I861" s="102"/>
      <c r="J861" s="102" t="str">
        <f>IFERROR(LOOKUP($G861,'قائمة اسعار'!A$2:A$5,'قائمة اسعار'!B$2:B$5),"")</f>
        <v/>
      </c>
      <c r="K861" s="102" t="str">
        <f>IFERROR(LOOKUP($G861,'قائمة اسعار'!$A$2:$A$5,'قائمة اسعار'!$E$2:$E$5),"")</f>
        <v/>
      </c>
      <c r="L861" s="102" t="str">
        <f>IFERROR(LOOKUP($G861,'قائمة اسعار'!$A$2:$A$5,'قائمة اسعار'!$D$2:$D$5),"")</f>
        <v/>
      </c>
      <c r="M861" s="102" t="str">
        <f t="shared" si="44"/>
        <v/>
      </c>
      <c r="N861" s="103" t="str">
        <f t="shared" si="45"/>
        <v/>
      </c>
      <c r="O861" s="104"/>
      <c r="P861" s="105"/>
      <c r="Q861" s="103"/>
      <c r="R861" s="103" t="str">
        <f t="shared" si="46"/>
        <v/>
      </c>
      <c r="S861" s="106"/>
    </row>
    <row r="862" spans="1:19" ht="25.5" customHeight="1" x14ac:dyDescent="0.2">
      <c r="A862" s="3" t="str">
        <f>CONCATENATE(COUNTIF($E$156:E862,E862),E862)</f>
        <v>0</v>
      </c>
      <c r="D862" s="73"/>
      <c r="E862" s="74"/>
      <c r="F862" s="75"/>
      <c r="G862" s="7"/>
      <c r="H862" s="7"/>
      <c r="I862" s="7"/>
      <c r="J862" s="7" t="str">
        <f>IFERROR(LOOKUP($G862,'قائمة اسعار'!A$2:A$5,'قائمة اسعار'!B$2:B$5),"")</f>
        <v/>
      </c>
      <c r="K862" s="7" t="str">
        <f>IFERROR(LOOKUP($G862,'قائمة اسعار'!$A$2:$A$5,'قائمة اسعار'!$E$2:$E$5),"")</f>
        <v/>
      </c>
      <c r="L862" s="76" t="str">
        <f>IFERROR(LOOKUP($G862,'قائمة اسعار'!$A$2:$A$5,'قائمة اسعار'!$D$2:$D$5),"")</f>
        <v/>
      </c>
      <c r="M862" s="7" t="str">
        <f t="shared" si="44"/>
        <v/>
      </c>
      <c r="N862" s="77" t="str">
        <f t="shared" si="45"/>
        <v/>
      </c>
      <c r="O862" s="78"/>
      <c r="P862" s="79"/>
      <c r="Q862" s="77"/>
      <c r="R862" s="77" t="str">
        <f t="shared" si="46"/>
        <v/>
      </c>
      <c r="S862" s="80"/>
    </row>
    <row r="863" spans="1:19" ht="25.5" customHeight="1" x14ac:dyDescent="0.2">
      <c r="A863" s="3" t="str">
        <f>CONCATENATE(COUNTIF($E$156:E863,E863),E863)</f>
        <v>0</v>
      </c>
      <c r="D863" s="99"/>
      <c r="E863" s="100"/>
      <c r="F863" s="101"/>
      <c r="G863" s="102"/>
      <c r="H863" s="102"/>
      <c r="I863" s="102"/>
      <c r="J863" s="102" t="str">
        <f>IFERROR(LOOKUP($G863,'قائمة اسعار'!A$2:A$5,'قائمة اسعار'!B$2:B$5),"")</f>
        <v/>
      </c>
      <c r="K863" s="102" t="str">
        <f>IFERROR(LOOKUP($G863,'قائمة اسعار'!$A$2:$A$5,'قائمة اسعار'!$E$2:$E$5),"")</f>
        <v/>
      </c>
      <c r="L863" s="102" t="str">
        <f>IFERROR(LOOKUP($G863,'قائمة اسعار'!$A$2:$A$5,'قائمة اسعار'!$D$2:$D$5),"")</f>
        <v/>
      </c>
      <c r="M863" s="102" t="str">
        <f t="shared" si="44"/>
        <v/>
      </c>
      <c r="N863" s="103" t="str">
        <f t="shared" si="45"/>
        <v/>
      </c>
      <c r="O863" s="104"/>
      <c r="P863" s="105"/>
      <c r="Q863" s="103"/>
      <c r="R863" s="103" t="str">
        <f t="shared" si="46"/>
        <v/>
      </c>
      <c r="S863" s="106"/>
    </row>
    <row r="864" spans="1:19" ht="25.5" customHeight="1" x14ac:dyDescent="0.2">
      <c r="A864" s="3" t="str">
        <f>CONCATENATE(COUNTIF($E$156:E864,E864),E864)</f>
        <v>0</v>
      </c>
      <c r="D864" s="73"/>
      <c r="E864" s="74"/>
      <c r="F864" s="75"/>
      <c r="G864" s="7"/>
      <c r="H864" s="7"/>
      <c r="I864" s="7"/>
      <c r="J864" s="7" t="str">
        <f>IFERROR(LOOKUP($G864,'قائمة اسعار'!A$2:A$5,'قائمة اسعار'!B$2:B$5),"")</f>
        <v/>
      </c>
      <c r="K864" s="7" t="str">
        <f>IFERROR(LOOKUP($G864,'قائمة اسعار'!$A$2:$A$5,'قائمة اسعار'!$E$2:$E$5),"")</f>
        <v/>
      </c>
      <c r="L864" s="76" t="str">
        <f>IFERROR(LOOKUP($G864,'قائمة اسعار'!$A$2:$A$5,'قائمة اسعار'!$D$2:$D$5),"")</f>
        <v/>
      </c>
      <c r="M864" s="7" t="str">
        <f t="shared" si="44"/>
        <v/>
      </c>
      <c r="N864" s="77" t="str">
        <f t="shared" si="45"/>
        <v/>
      </c>
      <c r="O864" s="78"/>
      <c r="P864" s="79"/>
      <c r="Q864" s="77"/>
      <c r="R864" s="77" t="str">
        <f t="shared" si="46"/>
        <v/>
      </c>
      <c r="S864" s="80"/>
    </row>
    <row r="865" spans="1:19" ht="25.5" customHeight="1" x14ac:dyDescent="0.2">
      <c r="A865" s="3" t="str">
        <f>CONCATENATE(COUNTIF($E$156:E865,E865),E865)</f>
        <v>0</v>
      </c>
      <c r="D865" s="99"/>
      <c r="E865" s="100"/>
      <c r="F865" s="101"/>
      <c r="G865" s="102"/>
      <c r="H865" s="102"/>
      <c r="I865" s="102"/>
      <c r="J865" s="102" t="str">
        <f>IFERROR(LOOKUP($G865,'قائمة اسعار'!A$2:A$5,'قائمة اسعار'!B$2:B$5),"")</f>
        <v/>
      </c>
      <c r="K865" s="102" t="str">
        <f>IFERROR(LOOKUP($G865,'قائمة اسعار'!$A$2:$A$5,'قائمة اسعار'!$E$2:$E$5),"")</f>
        <v/>
      </c>
      <c r="L865" s="102" t="str">
        <f>IFERROR(LOOKUP($G865,'قائمة اسعار'!$A$2:$A$5,'قائمة اسعار'!$D$2:$D$5),"")</f>
        <v/>
      </c>
      <c r="M865" s="102" t="str">
        <f t="shared" si="44"/>
        <v/>
      </c>
      <c r="N865" s="103" t="str">
        <f t="shared" si="45"/>
        <v/>
      </c>
      <c r="O865" s="104"/>
      <c r="P865" s="105"/>
      <c r="Q865" s="103"/>
      <c r="R865" s="103" t="str">
        <f t="shared" si="46"/>
        <v/>
      </c>
      <c r="S865" s="106"/>
    </row>
    <row r="866" spans="1:19" ht="25.5" customHeight="1" x14ac:dyDescent="0.2">
      <c r="A866" s="3" t="str">
        <f>CONCATENATE(COUNTIF($E$156:E866,E866),E866)</f>
        <v>0</v>
      </c>
      <c r="D866" s="73"/>
      <c r="E866" s="74"/>
      <c r="F866" s="75"/>
      <c r="G866" s="7"/>
      <c r="H866" s="7"/>
      <c r="I866" s="7"/>
      <c r="J866" s="7" t="str">
        <f>IFERROR(LOOKUP($G866,'قائمة اسعار'!A$2:A$5,'قائمة اسعار'!B$2:B$5),"")</f>
        <v/>
      </c>
      <c r="K866" s="7" t="str">
        <f>IFERROR(LOOKUP($G866,'قائمة اسعار'!$A$2:$A$5,'قائمة اسعار'!$E$2:$E$5),"")</f>
        <v/>
      </c>
      <c r="L866" s="76" t="str">
        <f>IFERROR(LOOKUP($G866,'قائمة اسعار'!$A$2:$A$5,'قائمة اسعار'!$D$2:$D$5),"")</f>
        <v/>
      </c>
      <c r="M866" s="7" t="str">
        <f t="shared" si="44"/>
        <v/>
      </c>
      <c r="N866" s="77" t="str">
        <f t="shared" si="45"/>
        <v/>
      </c>
      <c r="O866" s="78"/>
      <c r="P866" s="79"/>
      <c r="Q866" s="77"/>
      <c r="R866" s="77" t="str">
        <f t="shared" si="46"/>
        <v/>
      </c>
      <c r="S866" s="80"/>
    </row>
    <row r="867" spans="1:19" ht="25.5" customHeight="1" x14ac:dyDescent="0.2">
      <c r="A867" s="3" t="str">
        <f>CONCATENATE(COUNTIF($E$156:E867,E867),E867)</f>
        <v>0</v>
      </c>
      <c r="D867" s="99"/>
      <c r="E867" s="100"/>
      <c r="F867" s="101"/>
      <c r="G867" s="102"/>
      <c r="H867" s="102"/>
      <c r="I867" s="102"/>
      <c r="J867" s="102" t="str">
        <f>IFERROR(LOOKUP($G867,'قائمة اسعار'!A$2:A$5,'قائمة اسعار'!B$2:B$5),"")</f>
        <v/>
      </c>
      <c r="K867" s="102" t="str">
        <f>IFERROR(LOOKUP($G867,'قائمة اسعار'!$A$2:$A$5,'قائمة اسعار'!$E$2:$E$5),"")</f>
        <v/>
      </c>
      <c r="L867" s="102" t="str">
        <f>IFERROR(LOOKUP($G867,'قائمة اسعار'!$A$2:$A$5,'قائمة اسعار'!$D$2:$D$5),"")</f>
        <v/>
      </c>
      <c r="M867" s="102" t="str">
        <f t="shared" si="44"/>
        <v/>
      </c>
      <c r="N867" s="103" t="str">
        <f t="shared" si="45"/>
        <v/>
      </c>
      <c r="O867" s="104"/>
      <c r="P867" s="105"/>
      <c r="Q867" s="103"/>
      <c r="R867" s="103" t="str">
        <f t="shared" si="46"/>
        <v/>
      </c>
      <c r="S867" s="106"/>
    </row>
    <row r="868" spans="1:19" ht="25.5" customHeight="1" x14ac:dyDescent="0.2">
      <c r="A868" s="3" t="str">
        <f>CONCATENATE(COUNTIF($E$156:E868,E868),E868)</f>
        <v>0</v>
      </c>
      <c r="D868" s="73"/>
      <c r="E868" s="74"/>
      <c r="F868" s="75"/>
      <c r="G868" s="7"/>
      <c r="H868" s="7"/>
      <c r="I868" s="7"/>
      <c r="J868" s="7" t="str">
        <f>IFERROR(LOOKUP($G868,'قائمة اسعار'!A$2:A$5,'قائمة اسعار'!B$2:B$5),"")</f>
        <v/>
      </c>
      <c r="K868" s="7" t="str">
        <f>IFERROR(LOOKUP($G868,'قائمة اسعار'!$A$2:$A$5,'قائمة اسعار'!$E$2:$E$5),"")</f>
        <v/>
      </c>
      <c r="L868" s="76" t="str">
        <f>IFERROR(LOOKUP($G868,'قائمة اسعار'!$A$2:$A$5,'قائمة اسعار'!$D$2:$D$5),"")</f>
        <v/>
      </c>
      <c r="M868" s="7" t="str">
        <f t="shared" si="44"/>
        <v/>
      </c>
      <c r="N868" s="77" t="str">
        <f t="shared" si="45"/>
        <v/>
      </c>
      <c r="O868" s="78"/>
      <c r="P868" s="79"/>
      <c r="Q868" s="77"/>
      <c r="R868" s="77" t="str">
        <f t="shared" si="46"/>
        <v/>
      </c>
      <c r="S868" s="80"/>
    </row>
    <row r="869" spans="1:19" ht="25.5" customHeight="1" x14ac:dyDescent="0.2">
      <c r="A869" s="3" t="str">
        <f>CONCATENATE(COUNTIF($E$156:E869,E869),E869)</f>
        <v>0</v>
      </c>
      <c r="D869" s="99"/>
      <c r="E869" s="100"/>
      <c r="F869" s="101"/>
      <c r="G869" s="102"/>
      <c r="H869" s="102"/>
      <c r="I869" s="102"/>
      <c r="J869" s="102" t="str">
        <f>IFERROR(LOOKUP($G869,'قائمة اسعار'!A$2:A$5,'قائمة اسعار'!B$2:B$5),"")</f>
        <v/>
      </c>
      <c r="K869" s="102" t="str">
        <f>IFERROR(LOOKUP($G869,'قائمة اسعار'!$A$2:$A$5,'قائمة اسعار'!$E$2:$E$5),"")</f>
        <v/>
      </c>
      <c r="L869" s="102" t="str">
        <f>IFERROR(LOOKUP($G869,'قائمة اسعار'!$A$2:$A$5,'قائمة اسعار'!$D$2:$D$5),"")</f>
        <v/>
      </c>
      <c r="M869" s="102" t="str">
        <f t="shared" si="44"/>
        <v/>
      </c>
      <c r="N869" s="103" t="str">
        <f t="shared" si="45"/>
        <v/>
      </c>
      <c r="O869" s="104"/>
      <c r="P869" s="105"/>
      <c r="Q869" s="103"/>
      <c r="R869" s="103" t="str">
        <f t="shared" si="46"/>
        <v/>
      </c>
      <c r="S869" s="106"/>
    </row>
    <row r="870" spans="1:19" ht="25.5" customHeight="1" x14ac:dyDescent="0.2">
      <c r="A870" s="3" t="str">
        <f>CONCATENATE(COUNTIF($E$156:E870,E870),E870)</f>
        <v>0</v>
      </c>
      <c r="D870" s="73"/>
      <c r="E870" s="74"/>
      <c r="F870" s="75"/>
      <c r="G870" s="7"/>
      <c r="H870" s="7"/>
      <c r="I870" s="7"/>
      <c r="J870" s="7" t="str">
        <f>IFERROR(LOOKUP($G870,'قائمة اسعار'!A$2:A$5,'قائمة اسعار'!B$2:B$5),"")</f>
        <v/>
      </c>
      <c r="K870" s="7" t="str">
        <f>IFERROR(LOOKUP($G870,'قائمة اسعار'!$A$2:$A$5,'قائمة اسعار'!$E$2:$E$5),"")</f>
        <v/>
      </c>
      <c r="L870" s="76" t="str">
        <f>IFERROR(LOOKUP($G870,'قائمة اسعار'!$A$2:$A$5,'قائمة اسعار'!$D$2:$D$5),"")</f>
        <v/>
      </c>
      <c r="M870" s="7" t="str">
        <f t="shared" si="44"/>
        <v/>
      </c>
      <c r="N870" s="77" t="str">
        <f t="shared" si="45"/>
        <v/>
      </c>
      <c r="O870" s="78"/>
      <c r="P870" s="79"/>
      <c r="Q870" s="77"/>
      <c r="R870" s="77" t="str">
        <f t="shared" si="46"/>
        <v/>
      </c>
      <c r="S870" s="80"/>
    </row>
    <row r="871" spans="1:19" ht="25.5" customHeight="1" x14ac:dyDescent="0.2">
      <c r="A871" s="3" t="str">
        <f>CONCATENATE(COUNTIF($E$156:E871,E871),E871)</f>
        <v>0</v>
      </c>
      <c r="D871" s="99"/>
      <c r="E871" s="100"/>
      <c r="F871" s="101"/>
      <c r="G871" s="102"/>
      <c r="H871" s="102"/>
      <c r="I871" s="102"/>
      <c r="J871" s="102" t="str">
        <f>IFERROR(LOOKUP($G871,'قائمة اسعار'!A$2:A$5,'قائمة اسعار'!B$2:B$5),"")</f>
        <v/>
      </c>
      <c r="K871" s="102" t="str">
        <f>IFERROR(LOOKUP($G871,'قائمة اسعار'!$A$2:$A$5,'قائمة اسعار'!$E$2:$E$5),"")</f>
        <v/>
      </c>
      <c r="L871" s="102" t="str">
        <f>IFERROR(LOOKUP($G871,'قائمة اسعار'!$A$2:$A$5,'قائمة اسعار'!$D$2:$D$5),"")</f>
        <v/>
      </c>
      <c r="M871" s="102" t="str">
        <f t="shared" si="44"/>
        <v/>
      </c>
      <c r="N871" s="103" t="str">
        <f t="shared" si="45"/>
        <v/>
      </c>
      <c r="O871" s="104"/>
      <c r="P871" s="105"/>
      <c r="Q871" s="103"/>
      <c r="R871" s="103" t="str">
        <f t="shared" si="46"/>
        <v/>
      </c>
      <c r="S871" s="106"/>
    </row>
    <row r="872" spans="1:19" ht="25.5" customHeight="1" x14ac:dyDescent="0.2">
      <c r="A872" s="3" t="str">
        <f>CONCATENATE(COUNTIF($E$156:E872,E872),E872)</f>
        <v>0</v>
      </c>
      <c r="D872" s="73"/>
      <c r="E872" s="74"/>
      <c r="F872" s="75"/>
      <c r="G872" s="7"/>
      <c r="H872" s="7"/>
      <c r="I872" s="7"/>
      <c r="J872" s="7" t="str">
        <f>IFERROR(LOOKUP($G872,'قائمة اسعار'!A$2:A$5,'قائمة اسعار'!B$2:B$5),"")</f>
        <v/>
      </c>
      <c r="K872" s="7" t="str">
        <f>IFERROR(LOOKUP($G872,'قائمة اسعار'!$A$2:$A$5,'قائمة اسعار'!$E$2:$E$5),"")</f>
        <v/>
      </c>
      <c r="L872" s="76" t="str">
        <f>IFERROR(LOOKUP($G872,'قائمة اسعار'!$A$2:$A$5,'قائمة اسعار'!$D$2:$D$5),"")</f>
        <v/>
      </c>
      <c r="M872" s="7" t="str">
        <f t="shared" si="44"/>
        <v/>
      </c>
      <c r="N872" s="77" t="str">
        <f t="shared" si="45"/>
        <v/>
      </c>
      <c r="O872" s="78"/>
      <c r="P872" s="79"/>
      <c r="Q872" s="77"/>
      <c r="R872" s="77" t="str">
        <f t="shared" si="46"/>
        <v/>
      </c>
      <c r="S872" s="80"/>
    </row>
    <row r="873" spans="1:19" ht="25.5" customHeight="1" x14ac:dyDescent="0.2">
      <c r="A873" s="3" t="str">
        <f>CONCATENATE(COUNTIF($E$156:E873,E873),E873)</f>
        <v>0</v>
      </c>
      <c r="D873" s="99"/>
      <c r="E873" s="100"/>
      <c r="F873" s="101"/>
      <c r="G873" s="102"/>
      <c r="H873" s="102"/>
      <c r="I873" s="102"/>
      <c r="J873" s="102" t="str">
        <f>IFERROR(LOOKUP($G873,'قائمة اسعار'!A$2:A$5,'قائمة اسعار'!B$2:B$5),"")</f>
        <v/>
      </c>
      <c r="K873" s="102" t="str">
        <f>IFERROR(LOOKUP($G873,'قائمة اسعار'!$A$2:$A$5,'قائمة اسعار'!$E$2:$E$5),"")</f>
        <v/>
      </c>
      <c r="L873" s="102" t="str">
        <f>IFERROR(LOOKUP($G873,'قائمة اسعار'!$A$2:$A$5,'قائمة اسعار'!$D$2:$D$5),"")</f>
        <v/>
      </c>
      <c r="M873" s="102" t="str">
        <f t="shared" si="44"/>
        <v/>
      </c>
      <c r="N873" s="103" t="str">
        <f t="shared" si="45"/>
        <v/>
      </c>
      <c r="O873" s="104"/>
      <c r="P873" s="105"/>
      <c r="Q873" s="103"/>
      <c r="R873" s="103" t="str">
        <f t="shared" si="46"/>
        <v/>
      </c>
      <c r="S873" s="106"/>
    </row>
    <row r="874" spans="1:19" ht="25.5" customHeight="1" x14ac:dyDescent="0.2">
      <c r="A874" s="3" t="str">
        <f>CONCATENATE(COUNTIF($E$156:E874,E874),E874)</f>
        <v>0</v>
      </c>
      <c r="D874" s="73"/>
      <c r="E874" s="74"/>
      <c r="F874" s="75"/>
      <c r="G874" s="7"/>
      <c r="H874" s="7"/>
      <c r="I874" s="7"/>
      <c r="J874" s="7" t="str">
        <f>IFERROR(LOOKUP($G874,'قائمة اسعار'!A$2:A$5,'قائمة اسعار'!B$2:B$5),"")</f>
        <v/>
      </c>
      <c r="K874" s="7" t="str">
        <f>IFERROR(LOOKUP($G874,'قائمة اسعار'!$A$2:$A$5,'قائمة اسعار'!$E$2:$E$5),"")</f>
        <v/>
      </c>
      <c r="L874" s="76" t="str">
        <f>IFERROR(LOOKUP($G874,'قائمة اسعار'!$A$2:$A$5,'قائمة اسعار'!$D$2:$D$5),"")</f>
        <v/>
      </c>
      <c r="M874" s="7" t="str">
        <f t="shared" si="44"/>
        <v/>
      </c>
      <c r="N874" s="77" t="str">
        <f t="shared" si="45"/>
        <v/>
      </c>
      <c r="O874" s="78"/>
      <c r="P874" s="79"/>
      <c r="Q874" s="77"/>
      <c r="R874" s="77" t="str">
        <f t="shared" si="46"/>
        <v/>
      </c>
      <c r="S874" s="80"/>
    </row>
    <row r="875" spans="1:19" ht="25.5" customHeight="1" x14ac:dyDescent="0.2">
      <c r="A875" s="3" t="str">
        <f>CONCATENATE(COUNTIF($E$156:E875,E875),E875)</f>
        <v>0</v>
      </c>
      <c r="D875" s="99"/>
      <c r="E875" s="100"/>
      <c r="F875" s="101"/>
      <c r="G875" s="102"/>
      <c r="H875" s="102"/>
      <c r="I875" s="102"/>
      <c r="J875" s="102" t="str">
        <f>IFERROR(LOOKUP($G875,'قائمة اسعار'!A$2:A$5,'قائمة اسعار'!B$2:B$5),"")</f>
        <v/>
      </c>
      <c r="K875" s="102" t="str">
        <f>IFERROR(LOOKUP($G875,'قائمة اسعار'!$A$2:$A$5,'قائمة اسعار'!$E$2:$E$5),"")</f>
        <v/>
      </c>
      <c r="L875" s="102" t="str">
        <f>IFERROR(LOOKUP($G875,'قائمة اسعار'!$A$2:$A$5,'قائمة اسعار'!$D$2:$D$5),"")</f>
        <v/>
      </c>
      <c r="M875" s="102" t="str">
        <f t="shared" si="44"/>
        <v/>
      </c>
      <c r="N875" s="103" t="str">
        <f t="shared" si="45"/>
        <v/>
      </c>
      <c r="O875" s="104"/>
      <c r="P875" s="105"/>
      <c r="Q875" s="103"/>
      <c r="R875" s="103" t="str">
        <f t="shared" si="46"/>
        <v/>
      </c>
      <c r="S875" s="106"/>
    </row>
    <row r="876" spans="1:19" ht="25.5" customHeight="1" x14ac:dyDescent="0.2">
      <c r="A876" s="3" t="str">
        <f>CONCATENATE(COUNTIF($E$156:E876,E876),E876)</f>
        <v>0</v>
      </c>
      <c r="D876" s="73"/>
      <c r="E876" s="74"/>
      <c r="F876" s="75"/>
      <c r="G876" s="7"/>
      <c r="H876" s="7"/>
      <c r="I876" s="7"/>
      <c r="J876" s="7" t="str">
        <f>IFERROR(LOOKUP($G876,'قائمة اسعار'!A$2:A$5,'قائمة اسعار'!B$2:B$5),"")</f>
        <v/>
      </c>
      <c r="K876" s="7" t="str">
        <f>IFERROR(LOOKUP($G876,'قائمة اسعار'!$A$2:$A$5,'قائمة اسعار'!$E$2:$E$5),"")</f>
        <v/>
      </c>
      <c r="L876" s="76" t="str">
        <f>IFERROR(LOOKUP($G876,'قائمة اسعار'!$A$2:$A$5,'قائمة اسعار'!$D$2:$D$5),"")</f>
        <v/>
      </c>
      <c r="M876" s="7" t="str">
        <f t="shared" si="44"/>
        <v/>
      </c>
      <c r="N876" s="77" t="str">
        <f t="shared" si="45"/>
        <v/>
      </c>
      <c r="O876" s="78"/>
      <c r="P876" s="79"/>
      <c r="Q876" s="77"/>
      <c r="R876" s="77" t="str">
        <f t="shared" si="46"/>
        <v/>
      </c>
      <c r="S876" s="80"/>
    </row>
    <row r="877" spans="1:19" ht="25.5" customHeight="1" x14ac:dyDescent="0.2">
      <c r="A877" s="3" t="str">
        <f>CONCATENATE(COUNTIF($E$156:E877,E877),E877)</f>
        <v>0</v>
      </c>
      <c r="D877" s="99"/>
      <c r="E877" s="100"/>
      <c r="F877" s="101"/>
      <c r="G877" s="102"/>
      <c r="H877" s="102"/>
      <c r="I877" s="102"/>
      <c r="J877" s="102" t="str">
        <f>IFERROR(LOOKUP($G877,'قائمة اسعار'!A$2:A$5,'قائمة اسعار'!B$2:B$5),"")</f>
        <v/>
      </c>
      <c r="K877" s="102" t="str">
        <f>IFERROR(LOOKUP($G877,'قائمة اسعار'!$A$2:$A$5,'قائمة اسعار'!$E$2:$E$5),"")</f>
        <v/>
      </c>
      <c r="L877" s="102" t="str">
        <f>IFERROR(LOOKUP($G877,'قائمة اسعار'!$A$2:$A$5,'قائمة اسعار'!$D$2:$D$5),"")</f>
        <v/>
      </c>
      <c r="M877" s="102" t="str">
        <f t="shared" si="44"/>
        <v/>
      </c>
      <c r="N877" s="103" t="str">
        <f t="shared" si="45"/>
        <v/>
      </c>
      <c r="O877" s="104"/>
      <c r="P877" s="105"/>
      <c r="Q877" s="103"/>
      <c r="R877" s="103" t="str">
        <f t="shared" si="46"/>
        <v/>
      </c>
      <c r="S877" s="106"/>
    </row>
    <row r="878" spans="1:19" ht="25.5" customHeight="1" x14ac:dyDescent="0.2">
      <c r="A878" s="3" t="str">
        <f>CONCATENATE(COUNTIF($E$156:E878,E878),E878)</f>
        <v>0</v>
      </c>
      <c r="D878" s="73"/>
      <c r="E878" s="74"/>
      <c r="F878" s="75"/>
      <c r="G878" s="7"/>
      <c r="H878" s="7"/>
      <c r="I878" s="7"/>
      <c r="J878" s="7" t="str">
        <f>IFERROR(LOOKUP($G878,'قائمة اسعار'!A$2:A$5,'قائمة اسعار'!B$2:B$5),"")</f>
        <v/>
      </c>
      <c r="K878" s="7" t="str">
        <f>IFERROR(LOOKUP($G878,'قائمة اسعار'!$A$2:$A$5,'قائمة اسعار'!$E$2:$E$5),"")</f>
        <v/>
      </c>
      <c r="L878" s="76" t="str">
        <f>IFERROR(LOOKUP($G878,'قائمة اسعار'!$A$2:$A$5,'قائمة اسعار'!$D$2:$D$5),"")</f>
        <v/>
      </c>
      <c r="M878" s="7" t="str">
        <f t="shared" si="44"/>
        <v/>
      </c>
      <c r="N878" s="77" t="str">
        <f t="shared" si="45"/>
        <v/>
      </c>
      <c r="O878" s="78"/>
      <c r="P878" s="79"/>
      <c r="Q878" s="77"/>
      <c r="R878" s="77" t="str">
        <f t="shared" si="46"/>
        <v/>
      </c>
      <c r="S878" s="80"/>
    </row>
    <row r="879" spans="1:19" ht="25.5" customHeight="1" x14ac:dyDescent="0.2">
      <c r="A879" s="3" t="str">
        <f>CONCATENATE(COUNTIF($E$156:E879,E879),E879)</f>
        <v>0</v>
      </c>
      <c r="D879" s="99"/>
      <c r="E879" s="100"/>
      <c r="F879" s="101"/>
      <c r="G879" s="102"/>
      <c r="H879" s="102"/>
      <c r="I879" s="102"/>
      <c r="J879" s="102" t="str">
        <f>IFERROR(LOOKUP($G879,'قائمة اسعار'!A$2:A$5,'قائمة اسعار'!B$2:B$5),"")</f>
        <v/>
      </c>
      <c r="K879" s="102" t="str">
        <f>IFERROR(LOOKUP($G879,'قائمة اسعار'!$A$2:$A$5,'قائمة اسعار'!$E$2:$E$5),"")</f>
        <v/>
      </c>
      <c r="L879" s="102" t="str">
        <f>IFERROR(LOOKUP($G879,'قائمة اسعار'!$A$2:$A$5,'قائمة اسعار'!$D$2:$D$5),"")</f>
        <v/>
      </c>
      <c r="M879" s="102" t="str">
        <f t="shared" si="44"/>
        <v/>
      </c>
      <c r="N879" s="103" t="str">
        <f t="shared" si="45"/>
        <v/>
      </c>
      <c r="O879" s="104"/>
      <c r="P879" s="105"/>
      <c r="Q879" s="103"/>
      <c r="R879" s="103" t="str">
        <f t="shared" si="46"/>
        <v/>
      </c>
      <c r="S879" s="106"/>
    </row>
    <row r="880" spans="1:19" ht="25.5" customHeight="1" x14ac:dyDescent="0.2">
      <c r="A880" s="3" t="str">
        <f>CONCATENATE(COUNTIF($E$156:E880,E880),E880)</f>
        <v>0</v>
      </c>
      <c r="D880" s="73"/>
      <c r="E880" s="74"/>
      <c r="F880" s="75"/>
      <c r="G880" s="7"/>
      <c r="H880" s="7"/>
      <c r="I880" s="7"/>
      <c r="J880" s="7" t="str">
        <f>IFERROR(LOOKUP($G880,'قائمة اسعار'!A$2:A$5,'قائمة اسعار'!B$2:B$5),"")</f>
        <v/>
      </c>
      <c r="K880" s="7" t="str">
        <f>IFERROR(LOOKUP($G880,'قائمة اسعار'!$A$2:$A$5,'قائمة اسعار'!$E$2:$E$5),"")</f>
        <v/>
      </c>
      <c r="L880" s="76" t="str">
        <f>IFERROR(LOOKUP($G880,'قائمة اسعار'!$A$2:$A$5,'قائمة اسعار'!$D$2:$D$5),"")</f>
        <v/>
      </c>
      <c r="M880" s="7" t="str">
        <f t="shared" si="44"/>
        <v/>
      </c>
      <c r="N880" s="77" t="str">
        <f t="shared" si="45"/>
        <v/>
      </c>
      <c r="O880" s="78"/>
      <c r="P880" s="79"/>
      <c r="Q880" s="77"/>
      <c r="R880" s="77" t="str">
        <f t="shared" si="46"/>
        <v/>
      </c>
      <c r="S880" s="80"/>
    </row>
    <row r="881" spans="1:19" ht="25.5" customHeight="1" x14ac:dyDescent="0.2">
      <c r="A881" s="3" t="str">
        <f>CONCATENATE(COUNTIF($E$156:E881,E881),E881)</f>
        <v>0</v>
      </c>
      <c r="D881" s="99"/>
      <c r="E881" s="100"/>
      <c r="F881" s="101"/>
      <c r="G881" s="102"/>
      <c r="H881" s="102"/>
      <c r="I881" s="102"/>
      <c r="J881" s="102" t="str">
        <f>IFERROR(LOOKUP($G881,'قائمة اسعار'!A$2:A$5,'قائمة اسعار'!B$2:B$5),"")</f>
        <v/>
      </c>
      <c r="K881" s="102" t="str">
        <f>IFERROR(LOOKUP($G881,'قائمة اسعار'!$A$2:$A$5,'قائمة اسعار'!$E$2:$E$5),"")</f>
        <v/>
      </c>
      <c r="L881" s="102" t="str">
        <f>IFERROR(LOOKUP($G881,'قائمة اسعار'!$A$2:$A$5,'قائمة اسعار'!$D$2:$D$5),"")</f>
        <v/>
      </c>
      <c r="M881" s="102" t="str">
        <f t="shared" si="44"/>
        <v/>
      </c>
      <c r="N881" s="103" t="str">
        <f t="shared" si="45"/>
        <v/>
      </c>
      <c r="O881" s="104"/>
      <c r="P881" s="105"/>
      <c r="Q881" s="103"/>
      <c r="R881" s="103" t="str">
        <f t="shared" si="46"/>
        <v/>
      </c>
      <c r="S881" s="106"/>
    </row>
    <row r="882" spans="1:19" ht="25.5" customHeight="1" x14ac:dyDescent="0.2">
      <c r="A882" s="3" t="str">
        <f>CONCATENATE(COUNTIF($E$156:E882,E882),E882)</f>
        <v>0</v>
      </c>
      <c r="D882" s="73"/>
      <c r="E882" s="74"/>
      <c r="F882" s="75"/>
      <c r="G882" s="7"/>
      <c r="H882" s="7"/>
      <c r="I882" s="7"/>
      <c r="J882" s="7" t="str">
        <f>IFERROR(LOOKUP($G882,'قائمة اسعار'!A$2:A$5,'قائمة اسعار'!B$2:B$5),"")</f>
        <v/>
      </c>
      <c r="K882" s="7" t="str">
        <f>IFERROR(LOOKUP($G882,'قائمة اسعار'!$A$2:$A$5,'قائمة اسعار'!$E$2:$E$5),"")</f>
        <v/>
      </c>
      <c r="L882" s="76" t="str">
        <f>IFERROR(LOOKUP($G882,'قائمة اسعار'!$A$2:$A$5,'قائمة اسعار'!$D$2:$D$5),"")</f>
        <v/>
      </c>
      <c r="M882" s="7" t="str">
        <f t="shared" si="44"/>
        <v/>
      </c>
      <c r="N882" s="77" t="str">
        <f t="shared" si="45"/>
        <v/>
      </c>
      <c r="O882" s="78"/>
      <c r="P882" s="79"/>
      <c r="Q882" s="77"/>
      <c r="R882" s="77" t="str">
        <f t="shared" si="46"/>
        <v/>
      </c>
      <c r="S882" s="80"/>
    </row>
    <row r="883" spans="1:19" ht="25.5" customHeight="1" x14ac:dyDescent="0.2">
      <c r="A883" s="3" t="str">
        <f>CONCATENATE(COUNTIF($E$156:E883,E883),E883)</f>
        <v>0</v>
      </c>
      <c r="D883" s="99"/>
      <c r="E883" s="100"/>
      <c r="F883" s="101"/>
      <c r="G883" s="102"/>
      <c r="H883" s="102"/>
      <c r="I883" s="102"/>
      <c r="J883" s="102" t="str">
        <f>IFERROR(LOOKUP($G883,'قائمة اسعار'!A$2:A$5,'قائمة اسعار'!B$2:B$5),"")</f>
        <v/>
      </c>
      <c r="K883" s="102" t="str">
        <f>IFERROR(LOOKUP($G883,'قائمة اسعار'!$A$2:$A$5,'قائمة اسعار'!$E$2:$E$5),"")</f>
        <v/>
      </c>
      <c r="L883" s="102" t="str">
        <f>IFERROR(LOOKUP($G883,'قائمة اسعار'!$A$2:$A$5,'قائمة اسعار'!$D$2:$D$5),"")</f>
        <v/>
      </c>
      <c r="M883" s="102" t="str">
        <f t="shared" si="44"/>
        <v/>
      </c>
      <c r="N883" s="103" t="str">
        <f t="shared" si="45"/>
        <v/>
      </c>
      <c r="O883" s="104"/>
      <c r="P883" s="105"/>
      <c r="Q883" s="103"/>
      <c r="R883" s="103" t="str">
        <f t="shared" si="46"/>
        <v/>
      </c>
      <c r="S883" s="106"/>
    </row>
    <row r="884" spans="1:19" ht="25.5" customHeight="1" x14ac:dyDescent="0.2">
      <c r="A884" s="3" t="str">
        <f>CONCATENATE(COUNTIF($E$156:E884,E884),E884)</f>
        <v>0</v>
      </c>
      <c r="D884" s="73"/>
      <c r="E884" s="74"/>
      <c r="F884" s="75"/>
      <c r="G884" s="7"/>
      <c r="H884" s="7"/>
      <c r="I884" s="7"/>
      <c r="J884" s="7" t="str">
        <f>IFERROR(LOOKUP($G884,'قائمة اسعار'!A$2:A$5,'قائمة اسعار'!B$2:B$5),"")</f>
        <v/>
      </c>
      <c r="K884" s="7" t="str">
        <f>IFERROR(LOOKUP($G884,'قائمة اسعار'!$A$2:$A$5,'قائمة اسعار'!$E$2:$E$5),"")</f>
        <v/>
      </c>
      <c r="L884" s="76" t="str">
        <f>IFERROR(LOOKUP($G884,'قائمة اسعار'!$A$2:$A$5,'قائمة اسعار'!$D$2:$D$5),"")</f>
        <v/>
      </c>
      <c r="M884" s="7" t="str">
        <f t="shared" si="44"/>
        <v/>
      </c>
      <c r="N884" s="77" t="str">
        <f t="shared" si="45"/>
        <v/>
      </c>
      <c r="O884" s="78"/>
      <c r="P884" s="79"/>
      <c r="Q884" s="77"/>
      <c r="R884" s="77" t="str">
        <f t="shared" si="46"/>
        <v/>
      </c>
      <c r="S884" s="80"/>
    </row>
    <row r="885" spans="1:19" ht="25.5" customHeight="1" x14ac:dyDescent="0.2">
      <c r="A885" s="3" t="str">
        <f>CONCATENATE(COUNTIF($E$156:E885,E885),E885)</f>
        <v>0</v>
      </c>
      <c r="D885" s="99"/>
      <c r="E885" s="100"/>
      <c r="F885" s="101"/>
      <c r="G885" s="102"/>
      <c r="H885" s="102"/>
      <c r="I885" s="102"/>
      <c r="J885" s="102" t="str">
        <f>IFERROR(LOOKUP($G885,'قائمة اسعار'!A$2:A$5,'قائمة اسعار'!B$2:B$5),"")</f>
        <v/>
      </c>
      <c r="K885" s="102" t="str">
        <f>IFERROR(LOOKUP($G885,'قائمة اسعار'!$A$2:$A$5,'قائمة اسعار'!$E$2:$E$5),"")</f>
        <v/>
      </c>
      <c r="L885" s="102" t="str">
        <f>IFERROR(LOOKUP($G885,'قائمة اسعار'!$A$2:$A$5,'قائمة اسعار'!$D$2:$D$5),"")</f>
        <v/>
      </c>
      <c r="M885" s="102" t="str">
        <f t="shared" si="44"/>
        <v/>
      </c>
      <c r="N885" s="103" t="str">
        <f t="shared" si="45"/>
        <v/>
      </c>
      <c r="O885" s="104"/>
      <c r="P885" s="105"/>
      <c r="Q885" s="103"/>
      <c r="R885" s="103" t="str">
        <f t="shared" si="46"/>
        <v/>
      </c>
      <c r="S885" s="106"/>
    </row>
    <row r="886" spans="1:19" ht="25.5" customHeight="1" x14ac:dyDescent="0.2">
      <c r="A886" s="3" t="str">
        <f>CONCATENATE(COUNTIF($E$156:E886,E886),E886)</f>
        <v>0</v>
      </c>
      <c r="D886" s="73"/>
      <c r="E886" s="74"/>
      <c r="F886" s="75"/>
      <c r="G886" s="7"/>
      <c r="H886" s="7"/>
      <c r="I886" s="7"/>
      <c r="J886" s="7" t="str">
        <f>IFERROR(LOOKUP($G886,'قائمة اسعار'!A$2:A$5,'قائمة اسعار'!B$2:B$5),"")</f>
        <v/>
      </c>
      <c r="K886" s="7" t="str">
        <f>IFERROR(LOOKUP($G886,'قائمة اسعار'!$A$2:$A$5,'قائمة اسعار'!$E$2:$E$5),"")</f>
        <v/>
      </c>
      <c r="L886" s="76" t="str">
        <f>IFERROR(LOOKUP($G886,'قائمة اسعار'!$A$2:$A$5,'قائمة اسعار'!$D$2:$D$5),"")</f>
        <v/>
      </c>
      <c r="M886" s="7" t="str">
        <f t="shared" si="44"/>
        <v/>
      </c>
      <c r="N886" s="77" t="str">
        <f t="shared" si="45"/>
        <v/>
      </c>
      <c r="O886" s="78"/>
      <c r="P886" s="79"/>
      <c r="Q886" s="77"/>
      <c r="R886" s="77" t="str">
        <f t="shared" si="46"/>
        <v/>
      </c>
      <c r="S886" s="80"/>
    </row>
    <row r="887" spans="1:19" ht="25.5" customHeight="1" x14ac:dyDescent="0.2">
      <c r="A887" s="3" t="str">
        <f>CONCATENATE(COUNTIF($E$156:E887,E887),E887)</f>
        <v>0</v>
      </c>
      <c r="D887" s="99"/>
      <c r="E887" s="100"/>
      <c r="F887" s="101"/>
      <c r="G887" s="102"/>
      <c r="H887" s="102"/>
      <c r="I887" s="102"/>
      <c r="J887" s="102" t="str">
        <f>IFERROR(LOOKUP($G887,'قائمة اسعار'!A$2:A$5,'قائمة اسعار'!B$2:B$5),"")</f>
        <v/>
      </c>
      <c r="K887" s="102" t="str">
        <f>IFERROR(LOOKUP($G887,'قائمة اسعار'!$A$2:$A$5,'قائمة اسعار'!$E$2:$E$5),"")</f>
        <v/>
      </c>
      <c r="L887" s="102" t="str">
        <f>IFERROR(LOOKUP($G887,'قائمة اسعار'!$A$2:$A$5,'قائمة اسعار'!$D$2:$D$5),"")</f>
        <v/>
      </c>
      <c r="M887" s="102" t="str">
        <f t="shared" si="44"/>
        <v/>
      </c>
      <c r="N887" s="103" t="str">
        <f t="shared" si="45"/>
        <v/>
      </c>
      <c r="O887" s="104"/>
      <c r="P887" s="105"/>
      <c r="Q887" s="103"/>
      <c r="R887" s="103" t="str">
        <f t="shared" si="46"/>
        <v/>
      </c>
      <c r="S887" s="106"/>
    </row>
    <row r="888" spans="1:19" ht="25.5" customHeight="1" x14ac:dyDescent="0.2">
      <c r="A888" s="3" t="str">
        <f>CONCATENATE(COUNTIF($E$156:E888,E888),E888)</f>
        <v>0</v>
      </c>
      <c r="D888" s="73"/>
      <c r="E888" s="74"/>
      <c r="F888" s="75"/>
      <c r="G888" s="7"/>
      <c r="H888" s="7"/>
      <c r="I888" s="7"/>
      <c r="J888" s="7" t="str">
        <f>IFERROR(LOOKUP($G888,'قائمة اسعار'!A$2:A$5,'قائمة اسعار'!B$2:B$5),"")</f>
        <v/>
      </c>
      <c r="K888" s="7" t="str">
        <f>IFERROR(LOOKUP($G888,'قائمة اسعار'!$A$2:$A$5,'قائمة اسعار'!$E$2:$E$5),"")</f>
        <v/>
      </c>
      <c r="L888" s="76" t="str">
        <f>IFERROR(LOOKUP($G888,'قائمة اسعار'!$A$2:$A$5,'قائمة اسعار'!$D$2:$D$5),"")</f>
        <v/>
      </c>
      <c r="M888" s="7" t="str">
        <f t="shared" si="44"/>
        <v/>
      </c>
      <c r="N888" s="77" t="str">
        <f t="shared" si="45"/>
        <v/>
      </c>
      <c r="O888" s="78"/>
      <c r="P888" s="79"/>
      <c r="Q888" s="77"/>
      <c r="R888" s="77" t="str">
        <f t="shared" si="46"/>
        <v/>
      </c>
      <c r="S888" s="80"/>
    </row>
    <row r="889" spans="1:19" ht="25.5" customHeight="1" x14ac:dyDescent="0.2">
      <c r="A889" s="3" t="str">
        <f>CONCATENATE(COUNTIF($E$156:E889,E889),E889)</f>
        <v>0</v>
      </c>
      <c r="D889" s="99"/>
      <c r="E889" s="100"/>
      <c r="F889" s="101"/>
      <c r="G889" s="102"/>
      <c r="H889" s="102"/>
      <c r="I889" s="102"/>
      <c r="J889" s="102" t="str">
        <f>IFERROR(LOOKUP($G889,'قائمة اسعار'!A$2:A$5,'قائمة اسعار'!B$2:B$5),"")</f>
        <v/>
      </c>
      <c r="K889" s="102" t="str">
        <f>IFERROR(LOOKUP($G889,'قائمة اسعار'!$A$2:$A$5,'قائمة اسعار'!$E$2:$E$5),"")</f>
        <v/>
      </c>
      <c r="L889" s="102" t="str">
        <f>IFERROR(LOOKUP($G889,'قائمة اسعار'!$A$2:$A$5,'قائمة اسعار'!$D$2:$D$5),"")</f>
        <v/>
      </c>
      <c r="M889" s="102" t="str">
        <f t="shared" si="44"/>
        <v/>
      </c>
      <c r="N889" s="103" t="str">
        <f t="shared" si="45"/>
        <v/>
      </c>
      <c r="O889" s="104"/>
      <c r="P889" s="105"/>
      <c r="Q889" s="103"/>
      <c r="R889" s="103" t="str">
        <f t="shared" si="46"/>
        <v/>
      </c>
      <c r="S889" s="106"/>
    </row>
    <row r="890" spans="1:19" ht="25.5" customHeight="1" x14ac:dyDescent="0.2">
      <c r="A890" s="3" t="str">
        <f>CONCATENATE(COUNTIF($E$156:E890,E890),E890)</f>
        <v>0</v>
      </c>
      <c r="D890" s="73"/>
      <c r="E890" s="74"/>
      <c r="F890" s="75"/>
      <c r="G890" s="7"/>
      <c r="H890" s="7"/>
      <c r="I890" s="7"/>
      <c r="J890" s="7" t="str">
        <f>IFERROR(LOOKUP($G890,'قائمة اسعار'!A$2:A$5,'قائمة اسعار'!B$2:B$5),"")</f>
        <v/>
      </c>
      <c r="K890" s="7" t="str">
        <f>IFERROR(LOOKUP($G890,'قائمة اسعار'!$A$2:$A$5,'قائمة اسعار'!$E$2:$E$5),"")</f>
        <v/>
      </c>
      <c r="L890" s="76" t="str">
        <f>IFERROR(LOOKUP($G890,'قائمة اسعار'!$A$2:$A$5,'قائمة اسعار'!$D$2:$D$5),"")</f>
        <v/>
      </c>
      <c r="M890" s="7" t="str">
        <f t="shared" si="44"/>
        <v/>
      </c>
      <c r="N890" s="77" t="str">
        <f t="shared" si="45"/>
        <v/>
      </c>
      <c r="O890" s="78"/>
      <c r="P890" s="79"/>
      <c r="Q890" s="77"/>
      <c r="R890" s="77" t="str">
        <f t="shared" si="46"/>
        <v/>
      </c>
      <c r="S890" s="80"/>
    </row>
    <row r="891" spans="1:19" ht="25.5" customHeight="1" x14ac:dyDescent="0.2">
      <c r="A891" s="3" t="str">
        <f>CONCATENATE(COUNTIF($E$156:E891,E891),E891)</f>
        <v>0</v>
      </c>
      <c r="D891" s="99"/>
      <c r="E891" s="100"/>
      <c r="F891" s="101"/>
      <c r="G891" s="102"/>
      <c r="H891" s="102"/>
      <c r="I891" s="102"/>
      <c r="J891" s="102" t="str">
        <f>IFERROR(LOOKUP($G891,'قائمة اسعار'!A$2:A$5,'قائمة اسعار'!B$2:B$5),"")</f>
        <v/>
      </c>
      <c r="K891" s="102" t="str">
        <f>IFERROR(LOOKUP($G891,'قائمة اسعار'!$A$2:$A$5,'قائمة اسعار'!$E$2:$E$5),"")</f>
        <v/>
      </c>
      <c r="L891" s="102" t="str">
        <f>IFERROR(LOOKUP($G891,'قائمة اسعار'!$A$2:$A$5,'قائمة اسعار'!$D$2:$D$5),"")</f>
        <v/>
      </c>
      <c r="M891" s="102" t="str">
        <f t="shared" si="44"/>
        <v/>
      </c>
      <c r="N891" s="103" t="str">
        <f t="shared" si="45"/>
        <v/>
      </c>
      <c r="O891" s="104"/>
      <c r="P891" s="105"/>
      <c r="Q891" s="103"/>
      <c r="R891" s="103" t="str">
        <f t="shared" si="46"/>
        <v/>
      </c>
      <c r="S891" s="106"/>
    </row>
    <row r="892" spans="1:19" ht="25.5" customHeight="1" x14ac:dyDescent="0.2">
      <c r="A892" s="3" t="str">
        <f>CONCATENATE(COUNTIF($E$156:E892,E892),E892)</f>
        <v>0</v>
      </c>
      <c r="D892" s="73"/>
      <c r="E892" s="74"/>
      <c r="F892" s="75"/>
      <c r="G892" s="7"/>
      <c r="H892" s="7"/>
      <c r="I892" s="7"/>
      <c r="J892" s="7" t="str">
        <f>IFERROR(LOOKUP($G892,'قائمة اسعار'!A$2:A$5,'قائمة اسعار'!B$2:B$5),"")</f>
        <v/>
      </c>
      <c r="K892" s="7" t="str">
        <f>IFERROR(LOOKUP($G892,'قائمة اسعار'!$A$2:$A$5,'قائمة اسعار'!$E$2:$E$5),"")</f>
        <v/>
      </c>
      <c r="L892" s="76" t="str">
        <f>IFERROR(LOOKUP($G892,'قائمة اسعار'!$A$2:$A$5,'قائمة اسعار'!$D$2:$D$5),"")</f>
        <v/>
      </c>
      <c r="M892" s="7" t="str">
        <f t="shared" si="44"/>
        <v/>
      </c>
      <c r="N892" s="77" t="str">
        <f t="shared" si="45"/>
        <v/>
      </c>
      <c r="O892" s="78"/>
      <c r="P892" s="79"/>
      <c r="Q892" s="77"/>
      <c r="R892" s="77" t="str">
        <f t="shared" si="46"/>
        <v/>
      </c>
      <c r="S892" s="80"/>
    </row>
    <row r="893" spans="1:19" ht="25.5" customHeight="1" x14ac:dyDescent="0.2">
      <c r="A893" s="3" t="str">
        <f>CONCATENATE(COUNTIF($E$156:E893,E893),E893)</f>
        <v>0</v>
      </c>
      <c r="D893" s="99"/>
      <c r="E893" s="100"/>
      <c r="F893" s="101"/>
      <c r="G893" s="102"/>
      <c r="H893" s="102"/>
      <c r="I893" s="102"/>
      <c r="J893" s="102" t="str">
        <f>IFERROR(LOOKUP($G893,'قائمة اسعار'!A$2:A$5,'قائمة اسعار'!B$2:B$5),"")</f>
        <v/>
      </c>
      <c r="K893" s="102" t="str">
        <f>IFERROR(LOOKUP($G893,'قائمة اسعار'!$A$2:$A$5,'قائمة اسعار'!$E$2:$E$5),"")</f>
        <v/>
      </c>
      <c r="L893" s="102" t="str">
        <f>IFERROR(LOOKUP($G893,'قائمة اسعار'!$A$2:$A$5,'قائمة اسعار'!$D$2:$D$5),"")</f>
        <v/>
      </c>
      <c r="M893" s="102" t="str">
        <f t="shared" si="44"/>
        <v/>
      </c>
      <c r="N893" s="103" t="str">
        <f t="shared" si="45"/>
        <v/>
      </c>
      <c r="O893" s="104"/>
      <c r="P893" s="105"/>
      <c r="Q893" s="103"/>
      <c r="R893" s="103" t="str">
        <f t="shared" si="46"/>
        <v/>
      </c>
      <c r="S893" s="106"/>
    </row>
    <row r="894" spans="1:19" ht="25.5" customHeight="1" x14ac:dyDescent="0.2">
      <c r="A894" s="3" t="str">
        <f>CONCATENATE(COUNTIF($E$156:E894,E894),E894)</f>
        <v>0</v>
      </c>
      <c r="D894" s="73"/>
      <c r="E894" s="74"/>
      <c r="F894" s="75"/>
      <c r="G894" s="7"/>
      <c r="H894" s="7"/>
      <c r="I894" s="7"/>
      <c r="J894" s="7" t="str">
        <f>IFERROR(LOOKUP($G894,'قائمة اسعار'!A$2:A$5,'قائمة اسعار'!B$2:B$5),"")</f>
        <v/>
      </c>
      <c r="K894" s="7" t="str">
        <f>IFERROR(LOOKUP($G894,'قائمة اسعار'!$A$2:$A$5,'قائمة اسعار'!$E$2:$E$5),"")</f>
        <v/>
      </c>
      <c r="L894" s="76" t="str">
        <f>IFERROR(LOOKUP($G894,'قائمة اسعار'!$A$2:$A$5,'قائمة اسعار'!$D$2:$D$5),"")</f>
        <v/>
      </c>
      <c r="M894" s="7" t="str">
        <f t="shared" si="44"/>
        <v/>
      </c>
      <c r="N894" s="77" t="str">
        <f t="shared" si="45"/>
        <v/>
      </c>
      <c r="O894" s="78"/>
      <c r="P894" s="79"/>
      <c r="Q894" s="77"/>
      <c r="R894" s="77" t="str">
        <f t="shared" si="46"/>
        <v/>
      </c>
      <c r="S894" s="80"/>
    </row>
    <row r="895" spans="1:19" ht="25.5" customHeight="1" x14ac:dyDescent="0.2">
      <c r="A895" s="3" t="str">
        <f>CONCATENATE(COUNTIF($E$156:E895,E895),E895)</f>
        <v>0</v>
      </c>
      <c r="D895" s="99"/>
      <c r="E895" s="100"/>
      <c r="F895" s="101"/>
      <c r="G895" s="102"/>
      <c r="H895" s="102"/>
      <c r="I895" s="102"/>
      <c r="J895" s="102" t="str">
        <f>IFERROR(LOOKUP($G895,'قائمة اسعار'!A$2:A$5,'قائمة اسعار'!B$2:B$5),"")</f>
        <v/>
      </c>
      <c r="K895" s="102" t="str">
        <f>IFERROR(LOOKUP($G895,'قائمة اسعار'!$A$2:$A$5,'قائمة اسعار'!$E$2:$E$5),"")</f>
        <v/>
      </c>
      <c r="L895" s="102" t="str">
        <f>IFERROR(LOOKUP($G895,'قائمة اسعار'!$A$2:$A$5,'قائمة اسعار'!$D$2:$D$5),"")</f>
        <v/>
      </c>
      <c r="M895" s="102" t="str">
        <f t="shared" si="44"/>
        <v/>
      </c>
      <c r="N895" s="103" t="str">
        <f t="shared" si="45"/>
        <v/>
      </c>
      <c r="O895" s="104"/>
      <c r="P895" s="105"/>
      <c r="Q895" s="103"/>
      <c r="R895" s="103" t="str">
        <f t="shared" si="46"/>
        <v/>
      </c>
      <c r="S895" s="106"/>
    </row>
    <row r="896" spans="1:19" ht="25.5" customHeight="1" x14ac:dyDescent="0.2">
      <c r="A896" s="3" t="str">
        <f>CONCATENATE(COUNTIF($E$156:E896,E896),E896)</f>
        <v>0</v>
      </c>
      <c r="D896" s="73"/>
      <c r="E896" s="74"/>
      <c r="F896" s="75"/>
      <c r="G896" s="7"/>
      <c r="H896" s="7"/>
      <c r="I896" s="7"/>
      <c r="J896" s="7" t="str">
        <f>IFERROR(LOOKUP($G896,'قائمة اسعار'!A$2:A$5,'قائمة اسعار'!B$2:B$5),"")</f>
        <v/>
      </c>
      <c r="K896" s="7" t="str">
        <f>IFERROR(LOOKUP($G896,'قائمة اسعار'!$A$2:$A$5,'قائمة اسعار'!$E$2:$E$5),"")</f>
        <v/>
      </c>
      <c r="L896" s="76" t="str">
        <f>IFERROR(LOOKUP($G896,'قائمة اسعار'!$A$2:$A$5,'قائمة اسعار'!$D$2:$D$5),"")</f>
        <v/>
      </c>
      <c r="M896" s="7" t="str">
        <f t="shared" si="44"/>
        <v/>
      </c>
      <c r="N896" s="77" t="str">
        <f t="shared" si="45"/>
        <v/>
      </c>
      <c r="O896" s="78"/>
      <c r="P896" s="79"/>
      <c r="Q896" s="77"/>
      <c r="R896" s="77" t="str">
        <f t="shared" si="46"/>
        <v/>
      </c>
      <c r="S896" s="80"/>
    </row>
    <row r="897" spans="1:19" ht="25.5" customHeight="1" x14ac:dyDescent="0.2">
      <c r="A897" s="3" t="str">
        <f>CONCATENATE(COUNTIF($E$156:E897,E897),E897)</f>
        <v>0</v>
      </c>
      <c r="D897" s="99"/>
      <c r="E897" s="100"/>
      <c r="F897" s="101"/>
      <c r="G897" s="102"/>
      <c r="H897" s="102"/>
      <c r="I897" s="102"/>
      <c r="J897" s="102" t="str">
        <f>IFERROR(LOOKUP($G897,'قائمة اسعار'!A$2:A$5,'قائمة اسعار'!B$2:B$5),"")</f>
        <v/>
      </c>
      <c r="K897" s="102" t="str">
        <f>IFERROR(LOOKUP($G897,'قائمة اسعار'!$A$2:$A$5,'قائمة اسعار'!$E$2:$E$5),"")</f>
        <v/>
      </c>
      <c r="L897" s="102" t="str">
        <f>IFERROR(LOOKUP($G897,'قائمة اسعار'!$A$2:$A$5,'قائمة اسعار'!$D$2:$D$5),"")</f>
        <v/>
      </c>
      <c r="M897" s="102" t="str">
        <f t="shared" si="44"/>
        <v/>
      </c>
      <c r="N897" s="103" t="str">
        <f t="shared" si="45"/>
        <v/>
      </c>
      <c r="O897" s="104"/>
      <c r="P897" s="105"/>
      <c r="Q897" s="103"/>
      <c r="R897" s="103" t="str">
        <f t="shared" si="46"/>
        <v/>
      </c>
      <c r="S897" s="106"/>
    </row>
    <row r="898" spans="1:19" ht="25.5" customHeight="1" x14ac:dyDescent="0.2">
      <c r="A898" s="3" t="str">
        <f>CONCATENATE(COUNTIF($E$156:E898,E898),E898)</f>
        <v>0</v>
      </c>
      <c r="D898" s="73"/>
      <c r="E898" s="74"/>
      <c r="F898" s="75"/>
      <c r="G898" s="7"/>
      <c r="H898" s="7"/>
      <c r="I898" s="7"/>
      <c r="J898" s="7" t="str">
        <f>IFERROR(LOOKUP($G898,'قائمة اسعار'!A$2:A$5,'قائمة اسعار'!B$2:B$5),"")</f>
        <v/>
      </c>
      <c r="K898" s="7" t="str">
        <f>IFERROR(LOOKUP($G898,'قائمة اسعار'!$A$2:$A$5,'قائمة اسعار'!$E$2:$E$5),"")</f>
        <v/>
      </c>
      <c r="L898" s="76" t="str">
        <f>IFERROR(LOOKUP($G898,'قائمة اسعار'!$A$2:$A$5,'قائمة اسعار'!$D$2:$D$5),"")</f>
        <v/>
      </c>
      <c r="M898" s="7" t="str">
        <f t="shared" si="44"/>
        <v/>
      </c>
      <c r="N898" s="77" t="str">
        <f t="shared" si="45"/>
        <v/>
      </c>
      <c r="O898" s="78"/>
      <c r="P898" s="79"/>
      <c r="Q898" s="77"/>
      <c r="R898" s="77" t="str">
        <f t="shared" si="46"/>
        <v/>
      </c>
      <c r="S898" s="80"/>
    </row>
    <row r="899" spans="1:19" ht="25.5" customHeight="1" x14ac:dyDescent="0.2">
      <c r="A899" s="3" t="str">
        <f>CONCATENATE(COUNTIF($E$156:E899,E899),E899)</f>
        <v>0</v>
      </c>
      <c r="D899" s="99"/>
      <c r="E899" s="100"/>
      <c r="F899" s="101"/>
      <c r="G899" s="102"/>
      <c r="H899" s="102"/>
      <c r="I899" s="102"/>
      <c r="J899" s="102" t="str">
        <f>IFERROR(LOOKUP($G899,'قائمة اسعار'!A$2:A$5,'قائمة اسعار'!B$2:B$5),"")</f>
        <v/>
      </c>
      <c r="K899" s="102" t="str">
        <f>IFERROR(LOOKUP($G899,'قائمة اسعار'!$A$2:$A$5,'قائمة اسعار'!$E$2:$E$5),"")</f>
        <v/>
      </c>
      <c r="L899" s="102" t="str">
        <f>IFERROR(LOOKUP($G899,'قائمة اسعار'!$A$2:$A$5,'قائمة اسعار'!$D$2:$D$5),"")</f>
        <v/>
      </c>
      <c r="M899" s="102" t="str">
        <f t="shared" si="44"/>
        <v/>
      </c>
      <c r="N899" s="103" t="str">
        <f t="shared" si="45"/>
        <v/>
      </c>
      <c r="O899" s="104"/>
      <c r="P899" s="105"/>
      <c r="Q899" s="103"/>
      <c r="R899" s="103" t="str">
        <f t="shared" si="46"/>
        <v/>
      </c>
      <c r="S899" s="106"/>
    </row>
    <row r="900" spans="1:19" ht="25.5" customHeight="1" x14ac:dyDescent="0.2">
      <c r="A900" s="3" t="str">
        <f>CONCATENATE(COUNTIF($E$156:E900,E900),E900)</f>
        <v>0</v>
      </c>
      <c r="D900" s="73"/>
      <c r="E900" s="74"/>
      <c r="F900" s="75"/>
      <c r="G900" s="7"/>
      <c r="H900" s="7"/>
      <c r="I900" s="7"/>
      <c r="J900" s="7" t="str">
        <f>IFERROR(LOOKUP($G900,'قائمة اسعار'!A$2:A$5,'قائمة اسعار'!B$2:B$5),"")</f>
        <v/>
      </c>
      <c r="K900" s="7" t="str">
        <f>IFERROR(LOOKUP($G900,'قائمة اسعار'!$A$2:$A$5,'قائمة اسعار'!$E$2:$E$5),"")</f>
        <v/>
      </c>
      <c r="L900" s="76" t="str">
        <f>IFERROR(LOOKUP($G900,'قائمة اسعار'!$A$2:$A$5,'قائمة اسعار'!$D$2:$D$5),"")</f>
        <v/>
      </c>
      <c r="M900" s="7" t="str">
        <f t="shared" ref="M900:M963" si="47">IFERROR($H900*$L900,"")</f>
        <v/>
      </c>
      <c r="N900" s="77" t="str">
        <f t="shared" ref="N900:N963" si="48">IFERROR(($M900-15%*$M900)-5%*($M900-15%*$M900),"")</f>
        <v/>
      </c>
      <c r="O900" s="78"/>
      <c r="P900" s="79"/>
      <c r="Q900" s="77"/>
      <c r="R900" s="77" t="str">
        <f t="shared" ref="R900:R963" si="49">IFERROR($N900-$P900-$Q900,"")</f>
        <v/>
      </c>
      <c r="S900" s="80"/>
    </row>
    <row r="901" spans="1:19" ht="25.5" customHeight="1" x14ac:dyDescent="0.2">
      <c r="A901" s="3" t="str">
        <f>CONCATENATE(COUNTIF($E$156:E901,E901),E901)</f>
        <v>0</v>
      </c>
      <c r="D901" s="99"/>
      <c r="E901" s="100"/>
      <c r="F901" s="101"/>
      <c r="G901" s="102"/>
      <c r="H901" s="102"/>
      <c r="I901" s="102"/>
      <c r="J901" s="102" t="str">
        <f>IFERROR(LOOKUP($G901,'قائمة اسعار'!A$2:A$5,'قائمة اسعار'!B$2:B$5),"")</f>
        <v/>
      </c>
      <c r="K901" s="102" t="str">
        <f>IFERROR(LOOKUP($G901,'قائمة اسعار'!$A$2:$A$5,'قائمة اسعار'!$E$2:$E$5),"")</f>
        <v/>
      </c>
      <c r="L901" s="102" t="str">
        <f>IFERROR(LOOKUP($G901,'قائمة اسعار'!$A$2:$A$5,'قائمة اسعار'!$D$2:$D$5),"")</f>
        <v/>
      </c>
      <c r="M901" s="102" t="str">
        <f t="shared" si="47"/>
        <v/>
      </c>
      <c r="N901" s="103" t="str">
        <f t="shared" si="48"/>
        <v/>
      </c>
      <c r="O901" s="104"/>
      <c r="P901" s="105"/>
      <c r="Q901" s="103"/>
      <c r="R901" s="103" t="str">
        <f t="shared" si="49"/>
        <v/>
      </c>
      <c r="S901" s="106"/>
    </row>
    <row r="902" spans="1:19" ht="25.5" customHeight="1" x14ac:dyDescent="0.2">
      <c r="A902" s="3" t="str">
        <f>CONCATENATE(COUNTIF($E$156:E902,E902),E902)</f>
        <v>0</v>
      </c>
      <c r="D902" s="73"/>
      <c r="E902" s="74"/>
      <c r="F902" s="75"/>
      <c r="G902" s="7"/>
      <c r="H902" s="7"/>
      <c r="I902" s="7"/>
      <c r="J902" s="7" t="str">
        <f>IFERROR(LOOKUP($G902,'قائمة اسعار'!A$2:A$5,'قائمة اسعار'!B$2:B$5),"")</f>
        <v/>
      </c>
      <c r="K902" s="7" t="str">
        <f>IFERROR(LOOKUP($G902,'قائمة اسعار'!$A$2:$A$5,'قائمة اسعار'!$E$2:$E$5),"")</f>
        <v/>
      </c>
      <c r="L902" s="76" t="str">
        <f>IFERROR(LOOKUP($G902,'قائمة اسعار'!$A$2:$A$5,'قائمة اسعار'!$D$2:$D$5),"")</f>
        <v/>
      </c>
      <c r="M902" s="7" t="str">
        <f t="shared" si="47"/>
        <v/>
      </c>
      <c r="N902" s="77" t="str">
        <f t="shared" si="48"/>
        <v/>
      </c>
      <c r="O902" s="78"/>
      <c r="P902" s="79"/>
      <c r="Q902" s="77"/>
      <c r="R902" s="77" t="str">
        <f t="shared" si="49"/>
        <v/>
      </c>
      <c r="S902" s="80"/>
    </row>
    <row r="903" spans="1:19" ht="25.5" customHeight="1" x14ac:dyDescent="0.2">
      <c r="A903" s="3" t="str">
        <f>CONCATENATE(COUNTIF($E$156:E903,E903),E903)</f>
        <v>0</v>
      </c>
      <c r="D903" s="99"/>
      <c r="E903" s="100"/>
      <c r="F903" s="101"/>
      <c r="G903" s="102"/>
      <c r="H903" s="102"/>
      <c r="I903" s="102"/>
      <c r="J903" s="102" t="str">
        <f>IFERROR(LOOKUP($G903,'قائمة اسعار'!A$2:A$5,'قائمة اسعار'!B$2:B$5),"")</f>
        <v/>
      </c>
      <c r="K903" s="102" t="str">
        <f>IFERROR(LOOKUP($G903,'قائمة اسعار'!$A$2:$A$5,'قائمة اسعار'!$E$2:$E$5),"")</f>
        <v/>
      </c>
      <c r="L903" s="102" t="str">
        <f>IFERROR(LOOKUP($G903,'قائمة اسعار'!$A$2:$A$5,'قائمة اسعار'!$D$2:$D$5),"")</f>
        <v/>
      </c>
      <c r="M903" s="102" t="str">
        <f t="shared" si="47"/>
        <v/>
      </c>
      <c r="N903" s="103" t="str">
        <f t="shared" si="48"/>
        <v/>
      </c>
      <c r="O903" s="104"/>
      <c r="P903" s="105"/>
      <c r="Q903" s="103"/>
      <c r="R903" s="103" t="str">
        <f t="shared" si="49"/>
        <v/>
      </c>
      <c r="S903" s="106"/>
    </row>
    <row r="904" spans="1:19" ht="25.5" customHeight="1" x14ac:dyDescent="0.2">
      <c r="A904" s="3" t="str">
        <f>CONCATENATE(COUNTIF($E$156:E904,E904),E904)</f>
        <v>0</v>
      </c>
      <c r="D904" s="73"/>
      <c r="E904" s="74"/>
      <c r="F904" s="75"/>
      <c r="G904" s="7"/>
      <c r="H904" s="7"/>
      <c r="I904" s="7"/>
      <c r="J904" s="7" t="str">
        <f>IFERROR(LOOKUP($G904,'قائمة اسعار'!A$2:A$5,'قائمة اسعار'!B$2:B$5),"")</f>
        <v/>
      </c>
      <c r="K904" s="7" t="str">
        <f>IFERROR(LOOKUP($G904,'قائمة اسعار'!$A$2:$A$5,'قائمة اسعار'!$E$2:$E$5),"")</f>
        <v/>
      </c>
      <c r="L904" s="76" t="str">
        <f>IFERROR(LOOKUP($G904,'قائمة اسعار'!$A$2:$A$5,'قائمة اسعار'!$D$2:$D$5),"")</f>
        <v/>
      </c>
      <c r="M904" s="7" t="str">
        <f t="shared" si="47"/>
        <v/>
      </c>
      <c r="N904" s="77" t="str">
        <f t="shared" si="48"/>
        <v/>
      </c>
      <c r="O904" s="78"/>
      <c r="P904" s="79"/>
      <c r="Q904" s="77"/>
      <c r="R904" s="77" t="str">
        <f t="shared" si="49"/>
        <v/>
      </c>
      <c r="S904" s="80"/>
    </row>
    <row r="905" spans="1:19" ht="25.5" customHeight="1" x14ac:dyDescent="0.2">
      <c r="A905" s="3" t="str">
        <f>CONCATENATE(COUNTIF($E$156:E905,E905),E905)</f>
        <v>0</v>
      </c>
      <c r="D905" s="99"/>
      <c r="E905" s="100"/>
      <c r="F905" s="101"/>
      <c r="G905" s="102"/>
      <c r="H905" s="102"/>
      <c r="I905" s="102"/>
      <c r="J905" s="102" t="str">
        <f>IFERROR(LOOKUP($G905,'قائمة اسعار'!A$2:A$5,'قائمة اسعار'!B$2:B$5),"")</f>
        <v/>
      </c>
      <c r="K905" s="102" t="str">
        <f>IFERROR(LOOKUP($G905,'قائمة اسعار'!$A$2:$A$5,'قائمة اسعار'!$E$2:$E$5),"")</f>
        <v/>
      </c>
      <c r="L905" s="102" t="str">
        <f>IFERROR(LOOKUP($G905,'قائمة اسعار'!$A$2:$A$5,'قائمة اسعار'!$D$2:$D$5),"")</f>
        <v/>
      </c>
      <c r="M905" s="102" t="str">
        <f t="shared" si="47"/>
        <v/>
      </c>
      <c r="N905" s="103" t="str">
        <f t="shared" si="48"/>
        <v/>
      </c>
      <c r="O905" s="104"/>
      <c r="P905" s="105"/>
      <c r="Q905" s="103"/>
      <c r="R905" s="103" t="str">
        <f t="shared" si="49"/>
        <v/>
      </c>
      <c r="S905" s="106"/>
    </row>
    <row r="906" spans="1:19" ht="25.5" customHeight="1" x14ac:dyDescent="0.2">
      <c r="A906" s="3" t="str">
        <f>CONCATENATE(COUNTIF($E$156:E906,E906),E906)</f>
        <v>0</v>
      </c>
      <c r="D906" s="73"/>
      <c r="E906" s="74"/>
      <c r="F906" s="75"/>
      <c r="G906" s="7"/>
      <c r="H906" s="7"/>
      <c r="I906" s="7"/>
      <c r="J906" s="7" t="str">
        <f>IFERROR(LOOKUP($G906,'قائمة اسعار'!A$2:A$5,'قائمة اسعار'!B$2:B$5),"")</f>
        <v/>
      </c>
      <c r="K906" s="7" t="str">
        <f>IFERROR(LOOKUP($G906,'قائمة اسعار'!$A$2:$A$5,'قائمة اسعار'!$E$2:$E$5),"")</f>
        <v/>
      </c>
      <c r="L906" s="76" t="str">
        <f>IFERROR(LOOKUP($G906,'قائمة اسعار'!$A$2:$A$5,'قائمة اسعار'!$D$2:$D$5),"")</f>
        <v/>
      </c>
      <c r="M906" s="7" t="str">
        <f t="shared" si="47"/>
        <v/>
      </c>
      <c r="N906" s="77" t="str">
        <f t="shared" si="48"/>
        <v/>
      </c>
      <c r="O906" s="78"/>
      <c r="P906" s="79"/>
      <c r="Q906" s="77"/>
      <c r="R906" s="77" t="str">
        <f t="shared" si="49"/>
        <v/>
      </c>
      <c r="S906" s="80"/>
    </row>
    <row r="907" spans="1:19" ht="25.5" customHeight="1" x14ac:dyDescent="0.2">
      <c r="A907" s="3" t="str">
        <f>CONCATENATE(COUNTIF($E$156:E907,E907),E907)</f>
        <v>0</v>
      </c>
      <c r="D907" s="99"/>
      <c r="E907" s="100"/>
      <c r="F907" s="101"/>
      <c r="G907" s="102"/>
      <c r="H907" s="102"/>
      <c r="I907" s="102"/>
      <c r="J907" s="102" t="str">
        <f>IFERROR(LOOKUP($G907,'قائمة اسعار'!A$2:A$5,'قائمة اسعار'!B$2:B$5),"")</f>
        <v/>
      </c>
      <c r="K907" s="102" t="str">
        <f>IFERROR(LOOKUP($G907,'قائمة اسعار'!$A$2:$A$5,'قائمة اسعار'!$E$2:$E$5),"")</f>
        <v/>
      </c>
      <c r="L907" s="102" t="str">
        <f>IFERROR(LOOKUP($G907,'قائمة اسعار'!$A$2:$A$5,'قائمة اسعار'!$D$2:$D$5),"")</f>
        <v/>
      </c>
      <c r="M907" s="102" t="str">
        <f t="shared" si="47"/>
        <v/>
      </c>
      <c r="N907" s="103" t="str">
        <f t="shared" si="48"/>
        <v/>
      </c>
      <c r="O907" s="104"/>
      <c r="P907" s="105"/>
      <c r="Q907" s="103"/>
      <c r="R907" s="103" t="str">
        <f t="shared" si="49"/>
        <v/>
      </c>
      <c r="S907" s="106"/>
    </row>
    <row r="908" spans="1:19" ht="25.5" customHeight="1" x14ac:dyDescent="0.2">
      <c r="A908" s="3" t="str">
        <f>CONCATENATE(COUNTIF($E$156:E908,E908),E908)</f>
        <v>0</v>
      </c>
      <c r="D908" s="73"/>
      <c r="E908" s="74"/>
      <c r="F908" s="75"/>
      <c r="G908" s="7"/>
      <c r="H908" s="7"/>
      <c r="I908" s="7"/>
      <c r="J908" s="7" t="str">
        <f>IFERROR(LOOKUP($G908,'قائمة اسعار'!A$2:A$5,'قائمة اسعار'!B$2:B$5),"")</f>
        <v/>
      </c>
      <c r="K908" s="7" t="str">
        <f>IFERROR(LOOKUP($G908,'قائمة اسعار'!$A$2:$A$5,'قائمة اسعار'!$E$2:$E$5),"")</f>
        <v/>
      </c>
      <c r="L908" s="76" t="str">
        <f>IFERROR(LOOKUP($G908,'قائمة اسعار'!$A$2:$A$5,'قائمة اسعار'!$D$2:$D$5),"")</f>
        <v/>
      </c>
      <c r="M908" s="7" t="str">
        <f t="shared" si="47"/>
        <v/>
      </c>
      <c r="N908" s="77" t="str">
        <f t="shared" si="48"/>
        <v/>
      </c>
      <c r="O908" s="78"/>
      <c r="P908" s="79"/>
      <c r="Q908" s="77"/>
      <c r="R908" s="77" t="str">
        <f t="shared" si="49"/>
        <v/>
      </c>
      <c r="S908" s="80"/>
    </row>
    <row r="909" spans="1:19" ht="25.5" customHeight="1" x14ac:dyDescent="0.2">
      <c r="A909" s="3" t="str">
        <f>CONCATENATE(COUNTIF($E$156:E909,E909),E909)</f>
        <v>0</v>
      </c>
      <c r="D909" s="99"/>
      <c r="E909" s="100"/>
      <c r="F909" s="101"/>
      <c r="G909" s="102"/>
      <c r="H909" s="102"/>
      <c r="I909" s="102"/>
      <c r="J909" s="102" t="str">
        <f>IFERROR(LOOKUP($G909,'قائمة اسعار'!A$2:A$5,'قائمة اسعار'!B$2:B$5),"")</f>
        <v/>
      </c>
      <c r="K909" s="102" t="str">
        <f>IFERROR(LOOKUP($G909,'قائمة اسعار'!$A$2:$A$5,'قائمة اسعار'!$E$2:$E$5),"")</f>
        <v/>
      </c>
      <c r="L909" s="102" t="str">
        <f>IFERROR(LOOKUP($G909,'قائمة اسعار'!$A$2:$A$5,'قائمة اسعار'!$D$2:$D$5),"")</f>
        <v/>
      </c>
      <c r="M909" s="102" t="str">
        <f t="shared" si="47"/>
        <v/>
      </c>
      <c r="N909" s="103" t="str">
        <f t="shared" si="48"/>
        <v/>
      </c>
      <c r="O909" s="104"/>
      <c r="P909" s="105"/>
      <c r="Q909" s="103"/>
      <c r="R909" s="103" t="str">
        <f t="shared" si="49"/>
        <v/>
      </c>
      <c r="S909" s="106"/>
    </row>
    <row r="910" spans="1:19" ht="25.5" customHeight="1" x14ac:dyDescent="0.2">
      <c r="A910" s="3" t="str">
        <f>CONCATENATE(COUNTIF($E$156:E910,E910),E910)</f>
        <v>0</v>
      </c>
      <c r="D910" s="73"/>
      <c r="E910" s="74"/>
      <c r="F910" s="75"/>
      <c r="G910" s="7"/>
      <c r="H910" s="7"/>
      <c r="I910" s="7"/>
      <c r="J910" s="7" t="str">
        <f>IFERROR(LOOKUP($G910,'قائمة اسعار'!A$2:A$5,'قائمة اسعار'!B$2:B$5),"")</f>
        <v/>
      </c>
      <c r="K910" s="7" t="str">
        <f>IFERROR(LOOKUP($G910,'قائمة اسعار'!$A$2:$A$5,'قائمة اسعار'!$E$2:$E$5),"")</f>
        <v/>
      </c>
      <c r="L910" s="76" t="str">
        <f>IFERROR(LOOKUP($G910,'قائمة اسعار'!$A$2:$A$5,'قائمة اسعار'!$D$2:$D$5),"")</f>
        <v/>
      </c>
      <c r="M910" s="7" t="str">
        <f t="shared" si="47"/>
        <v/>
      </c>
      <c r="N910" s="77" t="str">
        <f t="shared" si="48"/>
        <v/>
      </c>
      <c r="O910" s="78"/>
      <c r="P910" s="79"/>
      <c r="Q910" s="77"/>
      <c r="R910" s="77" t="str">
        <f t="shared" si="49"/>
        <v/>
      </c>
      <c r="S910" s="80"/>
    </row>
    <row r="911" spans="1:19" ht="25.5" customHeight="1" x14ac:dyDescent="0.2">
      <c r="A911" s="3" t="str">
        <f>CONCATENATE(COUNTIF($E$156:E911,E911),E911)</f>
        <v>0</v>
      </c>
      <c r="D911" s="99"/>
      <c r="E911" s="100"/>
      <c r="F911" s="101"/>
      <c r="G911" s="102"/>
      <c r="H911" s="102"/>
      <c r="I911" s="102"/>
      <c r="J911" s="102" t="str">
        <f>IFERROR(LOOKUP($G911,'قائمة اسعار'!A$2:A$5,'قائمة اسعار'!B$2:B$5),"")</f>
        <v/>
      </c>
      <c r="K911" s="102" t="str">
        <f>IFERROR(LOOKUP($G911,'قائمة اسعار'!$A$2:$A$5,'قائمة اسعار'!$E$2:$E$5),"")</f>
        <v/>
      </c>
      <c r="L911" s="102" t="str">
        <f>IFERROR(LOOKUP($G911,'قائمة اسعار'!$A$2:$A$5,'قائمة اسعار'!$D$2:$D$5),"")</f>
        <v/>
      </c>
      <c r="M911" s="102" t="str">
        <f t="shared" si="47"/>
        <v/>
      </c>
      <c r="N911" s="103" t="str">
        <f t="shared" si="48"/>
        <v/>
      </c>
      <c r="O911" s="104"/>
      <c r="P911" s="105"/>
      <c r="Q911" s="103"/>
      <c r="R911" s="103" t="str">
        <f t="shared" si="49"/>
        <v/>
      </c>
      <c r="S911" s="106"/>
    </row>
    <row r="912" spans="1:19" ht="25.5" customHeight="1" x14ac:dyDescent="0.2">
      <c r="A912" s="3" t="str">
        <f>CONCATENATE(COUNTIF($E$156:E912,E912),E912)</f>
        <v>0</v>
      </c>
      <c r="D912" s="73"/>
      <c r="E912" s="74"/>
      <c r="F912" s="75"/>
      <c r="G912" s="7"/>
      <c r="H912" s="7"/>
      <c r="I912" s="7"/>
      <c r="J912" s="7" t="str">
        <f>IFERROR(LOOKUP($G912,'قائمة اسعار'!A$2:A$5,'قائمة اسعار'!B$2:B$5),"")</f>
        <v/>
      </c>
      <c r="K912" s="7" t="str">
        <f>IFERROR(LOOKUP($G912,'قائمة اسعار'!$A$2:$A$5,'قائمة اسعار'!$E$2:$E$5),"")</f>
        <v/>
      </c>
      <c r="L912" s="76" t="str">
        <f>IFERROR(LOOKUP($G912,'قائمة اسعار'!$A$2:$A$5,'قائمة اسعار'!$D$2:$D$5),"")</f>
        <v/>
      </c>
      <c r="M912" s="7" t="str">
        <f t="shared" si="47"/>
        <v/>
      </c>
      <c r="N912" s="77" t="str">
        <f t="shared" si="48"/>
        <v/>
      </c>
      <c r="O912" s="78"/>
      <c r="P912" s="79"/>
      <c r="Q912" s="77"/>
      <c r="R912" s="77" t="str">
        <f t="shared" si="49"/>
        <v/>
      </c>
      <c r="S912" s="80"/>
    </row>
    <row r="913" spans="1:19" ht="25.5" customHeight="1" x14ac:dyDescent="0.2">
      <c r="A913" s="3" t="str">
        <f>CONCATENATE(COUNTIF($E$156:E913,E913),E913)</f>
        <v>0</v>
      </c>
      <c r="D913" s="99"/>
      <c r="E913" s="100"/>
      <c r="F913" s="101"/>
      <c r="G913" s="102"/>
      <c r="H913" s="102"/>
      <c r="I913" s="102"/>
      <c r="J913" s="102" t="str">
        <f>IFERROR(LOOKUP($G913,'قائمة اسعار'!A$2:A$5,'قائمة اسعار'!B$2:B$5),"")</f>
        <v/>
      </c>
      <c r="K913" s="102" t="str">
        <f>IFERROR(LOOKUP($G913,'قائمة اسعار'!$A$2:$A$5,'قائمة اسعار'!$E$2:$E$5),"")</f>
        <v/>
      </c>
      <c r="L913" s="102" t="str">
        <f>IFERROR(LOOKUP($G913,'قائمة اسعار'!$A$2:$A$5,'قائمة اسعار'!$D$2:$D$5),"")</f>
        <v/>
      </c>
      <c r="M913" s="102" t="str">
        <f t="shared" si="47"/>
        <v/>
      </c>
      <c r="N913" s="103" t="str">
        <f t="shared" si="48"/>
        <v/>
      </c>
      <c r="O913" s="104"/>
      <c r="P913" s="105"/>
      <c r="Q913" s="103"/>
      <c r="R913" s="103" t="str">
        <f t="shared" si="49"/>
        <v/>
      </c>
      <c r="S913" s="106"/>
    </row>
    <row r="914" spans="1:19" ht="25.5" customHeight="1" x14ac:dyDescent="0.2">
      <c r="A914" s="3" t="str">
        <f>CONCATENATE(COUNTIF($E$156:E914,E914),E914)</f>
        <v>0</v>
      </c>
      <c r="D914" s="73"/>
      <c r="E914" s="74"/>
      <c r="F914" s="75"/>
      <c r="G914" s="7"/>
      <c r="H914" s="7"/>
      <c r="I914" s="7"/>
      <c r="J914" s="7" t="str">
        <f>IFERROR(LOOKUP($G914,'قائمة اسعار'!A$2:A$5,'قائمة اسعار'!B$2:B$5),"")</f>
        <v/>
      </c>
      <c r="K914" s="7" t="str">
        <f>IFERROR(LOOKUP($G914,'قائمة اسعار'!$A$2:$A$5,'قائمة اسعار'!$E$2:$E$5),"")</f>
        <v/>
      </c>
      <c r="L914" s="76" t="str">
        <f>IFERROR(LOOKUP($G914,'قائمة اسعار'!$A$2:$A$5,'قائمة اسعار'!$D$2:$D$5),"")</f>
        <v/>
      </c>
      <c r="M914" s="7" t="str">
        <f t="shared" si="47"/>
        <v/>
      </c>
      <c r="N914" s="77" t="str">
        <f t="shared" si="48"/>
        <v/>
      </c>
      <c r="O914" s="78"/>
      <c r="P914" s="79"/>
      <c r="Q914" s="77"/>
      <c r="R914" s="77" t="str">
        <f t="shared" si="49"/>
        <v/>
      </c>
      <c r="S914" s="80"/>
    </row>
    <row r="915" spans="1:19" ht="25.5" customHeight="1" x14ac:dyDescent="0.2">
      <c r="A915" s="3" t="str">
        <f>CONCATENATE(COUNTIF($E$156:E915,E915),E915)</f>
        <v>0</v>
      </c>
      <c r="D915" s="99"/>
      <c r="E915" s="100"/>
      <c r="F915" s="101"/>
      <c r="G915" s="102"/>
      <c r="H915" s="102"/>
      <c r="I915" s="102"/>
      <c r="J915" s="102" t="str">
        <f>IFERROR(LOOKUP($G915,'قائمة اسعار'!A$2:A$5,'قائمة اسعار'!B$2:B$5),"")</f>
        <v/>
      </c>
      <c r="K915" s="102" t="str">
        <f>IFERROR(LOOKUP($G915,'قائمة اسعار'!$A$2:$A$5,'قائمة اسعار'!$E$2:$E$5),"")</f>
        <v/>
      </c>
      <c r="L915" s="102" t="str">
        <f>IFERROR(LOOKUP($G915,'قائمة اسعار'!$A$2:$A$5,'قائمة اسعار'!$D$2:$D$5),"")</f>
        <v/>
      </c>
      <c r="M915" s="102" t="str">
        <f t="shared" si="47"/>
        <v/>
      </c>
      <c r="N915" s="103" t="str">
        <f t="shared" si="48"/>
        <v/>
      </c>
      <c r="O915" s="104"/>
      <c r="P915" s="105"/>
      <c r="Q915" s="103"/>
      <c r="R915" s="103" t="str">
        <f t="shared" si="49"/>
        <v/>
      </c>
      <c r="S915" s="106"/>
    </row>
    <row r="916" spans="1:19" ht="25.5" customHeight="1" x14ac:dyDescent="0.2">
      <c r="A916" s="3" t="str">
        <f>CONCATENATE(COUNTIF($E$156:E916,E916),E916)</f>
        <v>0</v>
      </c>
      <c r="D916" s="73"/>
      <c r="E916" s="74"/>
      <c r="F916" s="75"/>
      <c r="G916" s="7"/>
      <c r="H916" s="7"/>
      <c r="I916" s="7"/>
      <c r="J916" s="7" t="str">
        <f>IFERROR(LOOKUP($G916,'قائمة اسعار'!A$2:A$5,'قائمة اسعار'!B$2:B$5),"")</f>
        <v/>
      </c>
      <c r="K916" s="7" t="str">
        <f>IFERROR(LOOKUP($G916,'قائمة اسعار'!$A$2:$A$5,'قائمة اسعار'!$E$2:$E$5),"")</f>
        <v/>
      </c>
      <c r="L916" s="76" t="str">
        <f>IFERROR(LOOKUP($G916,'قائمة اسعار'!$A$2:$A$5,'قائمة اسعار'!$D$2:$D$5),"")</f>
        <v/>
      </c>
      <c r="M916" s="7" t="str">
        <f t="shared" si="47"/>
        <v/>
      </c>
      <c r="N916" s="77" t="str">
        <f t="shared" si="48"/>
        <v/>
      </c>
      <c r="O916" s="78"/>
      <c r="P916" s="79"/>
      <c r="Q916" s="77"/>
      <c r="R916" s="77" t="str">
        <f t="shared" si="49"/>
        <v/>
      </c>
      <c r="S916" s="80"/>
    </row>
    <row r="917" spans="1:19" ht="25.5" customHeight="1" x14ac:dyDescent="0.2">
      <c r="A917" s="3" t="str">
        <f>CONCATENATE(COUNTIF($E$156:E917,E917),E917)</f>
        <v>0</v>
      </c>
      <c r="D917" s="99"/>
      <c r="E917" s="100"/>
      <c r="F917" s="101"/>
      <c r="G917" s="102"/>
      <c r="H917" s="102"/>
      <c r="I917" s="102"/>
      <c r="J917" s="102" t="str">
        <f>IFERROR(LOOKUP($G917,'قائمة اسعار'!A$2:A$5,'قائمة اسعار'!B$2:B$5),"")</f>
        <v/>
      </c>
      <c r="K917" s="102" t="str">
        <f>IFERROR(LOOKUP($G917,'قائمة اسعار'!$A$2:$A$5,'قائمة اسعار'!$E$2:$E$5),"")</f>
        <v/>
      </c>
      <c r="L917" s="102" t="str">
        <f>IFERROR(LOOKUP($G917,'قائمة اسعار'!$A$2:$A$5,'قائمة اسعار'!$D$2:$D$5),"")</f>
        <v/>
      </c>
      <c r="M917" s="102" t="str">
        <f t="shared" si="47"/>
        <v/>
      </c>
      <c r="N917" s="103" t="str">
        <f t="shared" si="48"/>
        <v/>
      </c>
      <c r="O917" s="104"/>
      <c r="P917" s="105"/>
      <c r="Q917" s="103"/>
      <c r="R917" s="103" t="str">
        <f t="shared" si="49"/>
        <v/>
      </c>
      <c r="S917" s="106"/>
    </row>
    <row r="918" spans="1:19" ht="25.5" customHeight="1" x14ac:dyDescent="0.2">
      <c r="A918" s="3" t="str">
        <f>CONCATENATE(COUNTIF($E$156:E918,E918),E918)</f>
        <v>0</v>
      </c>
      <c r="D918" s="73"/>
      <c r="E918" s="74"/>
      <c r="F918" s="75"/>
      <c r="G918" s="7"/>
      <c r="H918" s="7"/>
      <c r="I918" s="7"/>
      <c r="J918" s="7" t="str">
        <f>IFERROR(LOOKUP($G918,'قائمة اسعار'!A$2:A$5,'قائمة اسعار'!B$2:B$5),"")</f>
        <v/>
      </c>
      <c r="K918" s="7" t="str">
        <f>IFERROR(LOOKUP($G918,'قائمة اسعار'!$A$2:$A$5,'قائمة اسعار'!$E$2:$E$5),"")</f>
        <v/>
      </c>
      <c r="L918" s="76" t="str">
        <f>IFERROR(LOOKUP($G918,'قائمة اسعار'!$A$2:$A$5,'قائمة اسعار'!$D$2:$D$5),"")</f>
        <v/>
      </c>
      <c r="M918" s="7" t="str">
        <f t="shared" si="47"/>
        <v/>
      </c>
      <c r="N918" s="77" t="str">
        <f t="shared" si="48"/>
        <v/>
      </c>
      <c r="O918" s="78"/>
      <c r="P918" s="79"/>
      <c r="Q918" s="77"/>
      <c r="R918" s="77" t="str">
        <f t="shared" si="49"/>
        <v/>
      </c>
      <c r="S918" s="80"/>
    </row>
    <row r="919" spans="1:19" ht="25.5" customHeight="1" x14ac:dyDescent="0.2">
      <c r="A919" s="3" t="str">
        <f>CONCATENATE(COUNTIF($E$156:E919,E919),E919)</f>
        <v>0</v>
      </c>
      <c r="D919" s="99"/>
      <c r="E919" s="100"/>
      <c r="F919" s="101"/>
      <c r="G919" s="102"/>
      <c r="H919" s="102"/>
      <c r="I919" s="102"/>
      <c r="J919" s="102" t="str">
        <f>IFERROR(LOOKUP($G919,'قائمة اسعار'!A$2:A$5,'قائمة اسعار'!B$2:B$5),"")</f>
        <v/>
      </c>
      <c r="K919" s="102" t="str">
        <f>IFERROR(LOOKUP($G919,'قائمة اسعار'!$A$2:$A$5,'قائمة اسعار'!$E$2:$E$5),"")</f>
        <v/>
      </c>
      <c r="L919" s="102" t="str">
        <f>IFERROR(LOOKUP($G919,'قائمة اسعار'!$A$2:$A$5,'قائمة اسعار'!$D$2:$D$5),"")</f>
        <v/>
      </c>
      <c r="M919" s="102" t="str">
        <f t="shared" si="47"/>
        <v/>
      </c>
      <c r="N919" s="103" t="str">
        <f t="shared" si="48"/>
        <v/>
      </c>
      <c r="O919" s="104"/>
      <c r="P919" s="105"/>
      <c r="Q919" s="103"/>
      <c r="R919" s="103" t="str">
        <f t="shared" si="49"/>
        <v/>
      </c>
      <c r="S919" s="106"/>
    </row>
    <row r="920" spans="1:19" ht="25.5" customHeight="1" x14ac:dyDescent="0.2">
      <c r="A920" s="3" t="str">
        <f>CONCATENATE(COUNTIF($E$156:E920,E920),E920)</f>
        <v>0</v>
      </c>
      <c r="D920" s="73"/>
      <c r="E920" s="74"/>
      <c r="F920" s="75"/>
      <c r="G920" s="7"/>
      <c r="H920" s="7"/>
      <c r="I920" s="7"/>
      <c r="J920" s="7" t="str">
        <f>IFERROR(LOOKUP($G920,'قائمة اسعار'!A$2:A$5,'قائمة اسعار'!B$2:B$5),"")</f>
        <v/>
      </c>
      <c r="K920" s="7" t="str">
        <f>IFERROR(LOOKUP($G920,'قائمة اسعار'!$A$2:$A$5,'قائمة اسعار'!$E$2:$E$5),"")</f>
        <v/>
      </c>
      <c r="L920" s="76" t="str">
        <f>IFERROR(LOOKUP($G920,'قائمة اسعار'!$A$2:$A$5,'قائمة اسعار'!$D$2:$D$5),"")</f>
        <v/>
      </c>
      <c r="M920" s="7" t="str">
        <f t="shared" si="47"/>
        <v/>
      </c>
      <c r="N920" s="77" t="str">
        <f t="shared" si="48"/>
        <v/>
      </c>
      <c r="O920" s="78"/>
      <c r="P920" s="79"/>
      <c r="Q920" s="77"/>
      <c r="R920" s="77" t="str">
        <f t="shared" si="49"/>
        <v/>
      </c>
      <c r="S920" s="80"/>
    </row>
    <row r="921" spans="1:19" ht="25.5" customHeight="1" x14ac:dyDescent="0.2">
      <c r="A921" s="3" t="str">
        <f>CONCATENATE(COUNTIF($E$156:E921,E921),E921)</f>
        <v>0</v>
      </c>
      <c r="D921" s="99"/>
      <c r="E921" s="100"/>
      <c r="F921" s="101"/>
      <c r="G921" s="102"/>
      <c r="H921" s="102"/>
      <c r="I921" s="102"/>
      <c r="J921" s="102" t="str">
        <f>IFERROR(LOOKUP($G921,'قائمة اسعار'!A$2:A$5,'قائمة اسعار'!B$2:B$5),"")</f>
        <v/>
      </c>
      <c r="K921" s="102" t="str">
        <f>IFERROR(LOOKUP($G921,'قائمة اسعار'!$A$2:$A$5,'قائمة اسعار'!$E$2:$E$5),"")</f>
        <v/>
      </c>
      <c r="L921" s="102" t="str">
        <f>IFERROR(LOOKUP($G921,'قائمة اسعار'!$A$2:$A$5,'قائمة اسعار'!$D$2:$D$5),"")</f>
        <v/>
      </c>
      <c r="M921" s="102" t="str">
        <f t="shared" si="47"/>
        <v/>
      </c>
      <c r="N921" s="103" t="str">
        <f t="shared" si="48"/>
        <v/>
      </c>
      <c r="O921" s="104"/>
      <c r="P921" s="105"/>
      <c r="Q921" s="103"/>
      <c r="R921" s="103" t="str">
        <f t="shared" si="49"/>
        <v/>
      </c>
      <c r="S921" s="106"/>
    </row>
    <row r="922" spans="1:19" ht="25.5" customHeight="1" x14ac:dyDescent="0.2">
      <c r="A922" s="3" t="str">
        <f>CONCATENATE(COUNTIF($E$156:E922,E922),E922)</f>
        <v>0</v>
      </c>
      <c r="D922" s="73"/>
      <c r="E922" s="74"/>
      <c r="F922" s="75"/>
      <c r="G922" s="7"/>
      <c r="H922" s="7"/>
      <c r="I922" s="7"/>
      <c r="J922" s="7" t="str">
        <f>IFERROR(LOOKUP($G922,'قائمة اسعار'!A$2:A$5,'قائمة اسعار'!B$2:B$5),"")</f>
        <v/>
      </c>
      <c r="K922" s="7" t="str">
        <f>IFERROR(LOOKUP($G922,'قائمة اسعار'!$A$2:$A$5,'قائمة اسعار'!$E$2:$E$5),"")</f>
        <v/>
      </c>
      <c r="L922" s="76" t="str">
        <f>IFERROR(LOOKUP($G922,'قائمة اسعار'!$A$2:$A$5,'قائمة اسعار'!$D$2:$D$5),"")</f>
        <v/>
      </c>
      <c r="M922" s="7" t="str">
        <f t="shared" si="47"/>
        <v/>
      </c>
      <c r="N922" s="77" t="str">
        <f t="shared" si="48"/>
        <v/>
      </c>
      <c r="O922" s="78"/>
      <c r="P922" s="79"/>
      <c r="Q922" s="77"/>
      <c r="R922" s="77" t="str">
        <f t="shared" si="49"/>
        <v/>
      </c>
      <c r="S922" s="80"/>
    </row>
    <row r="923" spans="1:19" ht="25.5" customHeight="1" x14ac:dyDescent="0.2">
      <c r="A923" s="3" t="str">
        <f>CONCATENATE(COUNTIF($E$156:E923,E923),E923)</f>
        <v>0</v>
      </c>
      <c r="D923" s="99"/>
      <c r="E923" s="100"/>
      <c r="F923" s="101"/>
      <c r="G923" s="102"/>
      <c r="H923" s="102"/>
      <c r="I923" s="102"/>
      <c r="J923" s="102" t="str">
        <f>IFERROR(LOOKUP($G923,'قائمة اسعار'!A$2:A$5,'قائمة اسعار'!B$2:B$5),"")</f>
        <v/>
      </c>
      <c r="K923" s="102" t="str">
        <f>IFERROR(LOOKUP($G923,'قائمة اسعار'!$A$2:$A$5,'قائمة اسعار'!$E$2:$E$5),"")</f>
        <v/>
      </c>
      <c r="L923" s="102" t="str">
        <f>IFERROR(LOOKUP($G923,'قائمة اسعار'!$A$2:$A$5,'قائمة اسعار'!$D$2:$D$5),"")</f>
        <v/>
      </c>
      <c r="M923" s="102" t="str">
        <f t="shared" si="47"/>
        <v/>
      </c>
      <c r="N923" s="103" t="str">
        <f t="shared" si="48"/>
        <v/>
      </c>
      <c r="O923" s="104"/>
      <c r="P923" s="105"/>
      <c r="Q923" s="103"/>
      <c r="R923" s="103" t="str">
        <f t="shared" si="49"/>
        <v/>
      </c>
      <c r="S923" s="106"/>
    </row>
    <row r="924" spans="1:19" ht="25.5" customHeight="1" x14ac:dyDescent="0.2">
      <c r="A924" s="3" t="str">
        <f>CONCATENATE(COUNTIF($E$156:E924,E924),E924)</f>
        <v>0</v>
      </c>
      <c r="D924" s="73"/>
      <c r="E924" s="74"/>
      <c r="F924" s="75"/>
      <c r="G924" s="7"/>
      <c r="H924" s="7"/>
      <c r="I924" s="7"/>
      <c r="J924" s="7" t="str">
        <f>IFERROR(LOOKUP($G924,'قائمة اسعار'!A$2:A$5,'قائمة اسعار'!B$2:B$5),"")</f>
        <v/>
      </c>
      <c r="K924" s="7" t="str">
        <f>IFERROR(LOOKUP($G924,'قائمة اسعار'!$A$2:$A$5,'قائمة اسعار'!$E$2:$E$5),"")</f>
        <v/>
      </c>
      <c r="L924" s="76" t="str">
        <f>IFERROR(LOOKUP($G924,'قائمة اسعار'!$A$2:$A$5,'قائمة اسعار'!$D$2:$D$5),"")</f>
        <v/>
      </c>
      <c r="M924" s="7" t="str">
        <f t="shared" si="47"/>
        <v/>
      </c>
      <c r="N924" s="77" t="str">
        <f t="shared" si="48"/>
        <v/>
      </c>
      <c r="O924" s="78"/>
      <c r="P924" s="79"/>
      <c r="Q924" s="77"/>
      <c r="R924" s="77" t="str">
        <f t="shared" si="49"/>
        <v/>
      </c>
      <c r="S924" s="80"/>
    </row>
    <row r="925" spans="1:19" ht="25.5" customHeight="1" x14ac:dyDescent="0.2">
      <c r="A925" s="3" t="str">
        <f>CONCATENATE(COUNTIF($E$156:E925,E925),E925)</f>
        <v>0</v>
      </c>
      <c r="D925" s="99"/>
      <c r="E925" s="100"/>
      <c r="F925" s="101"/>
      <c r="G925" s="102"/>
      <c r="H925" s="102"/>
      <c r="I925" s="102"/>
      <c r="J925" s="102" t="str">
        <f>IFERROR(LOOKUP($G925,'قائمة اسعار'!A$2:A$5,'قائمة اسعار'!B$2:B$5),"")</f>
        <v/>
      </c>
      <c r="K925" s="102" t="str">
        <f>IFERROR(LOOKUP($G925,'قائمة اسعار'!$A$2:$A$5,'قائمة اسعار'!$E$2:$E$5),"")</f>
        <v/>
      </c>
      <c r="L925" s="102" t="str">
        <f>IFERROR(LOOKUP($G925,'قائمة اسعار'!$A$2:$A$5,'قائمة اسعار'!$D$2:$D$5),"")</f>
        <v/>
      </c>
      <c r="M925" s="102" t="str">
        <f t="shared" si="47"/>
        <v/>
      </c>
      <c r="N925" s="103" t="str">
        <f t="shared" si="48"/>
        <v/>
      </c>
      <c r="O925" s="104"/>
      <c r="P925" s="105"/>
      <c r="Q925" s="103"/>
      <c r="R925" s="103" t="str">
        <f t="shared" si="49"/>
        <v/>
      </c>
      <c r="S925" s="106"/>
    </row>
    <row r="926" spans="1:19" ht="25.5" customHeight="1" x14ac:dyDescent="0.2">
      <c r="A926" s="3" t="str">
        <f>CONCATENATE(COUNTIF($E$156:E926,E926),E926)</f>
        <v>0</v>
      </c>
      <c r="D926" s="73"/>
      <c r="E926" s="74"/>
      <c r="F926" s="75"/>
      <c r="G926" s="7"/>
      <c r="H926" s="7"/>
      <c r="I926" s="7"/>
      <c r="J926" s="7" t="str">
        <f>IFERROR(LOOKUP($G926,'قائمة اسعار'!A$2:A$5,'قائمة اسعار'!B$2:B$5),"")</f>
        <v/>
      </c>
      <c r="K926" s="7" t="str">
        <f>IFERROR(LOOKUP($G926,'قائمة اسعار'!$A$2:$A$5,'قائمة اسعار'!$E$2:$E$5),"")</f>
        <v/>
      </c>
      <c r="L926" s="76" t="str">
        <f>IFERROR(LOOKUP($G926,'قائمة اسعار'!$A$2:$A$5,'قائمة اسعار'!$D$2:$D$5),"")</f>
        <v/>
      </c>
      <c r="M926" s="7" t="str">
        <f t="shared" si="47"/>
        <v/>
      </c>
      <c r="N926" s="77" t="str">
        <f t="shared" si="48"/>
        <v/>
      </c>
      <c r="O926" s="78"/>
      <c r="P926" s="79"/>
      <c r="Q926" s="77"/>
      <c r="R926" s="77" t="str">
        <f t="shared" si="49"/>
        <v/>
      </c>
      <c r="S926" s="80"/>
    </row>
    <row r="927" spans="1:19" ht="25.5" customHeight="1" x14ac:dyDescent="0.2">
      <c r="A927" s="3" t="str">
        <f>CONCATENATE(COUNTIF($E$156:E927,E927),E927)</f>
        <v>0</v>
      </c>
      <c r="D927" s="99"/>
      <c r="E927" s="100"/>
      <c r="F927" s="101"/>
      <c r="G927" s="102"/>
      <c r="H927" s="102"/>
      <c r="I927" s="102"/>
      <c r="J927" s="102" t="str">
        <f>IFERROR(LOOKUP($G927,'قائمة اسعار'!A$2:A$5,'قائمة اسعار'!B$2:B$5),"")</f>
        <v/>
      </c>
      <c r="K927" s="102" t="str">
        <f>IFERROR(LOOKUP($G927,'قائمة اسعار'!$A$2:$A$5,'قائمة اسعار'!$E$2:$E$5),"")</f>
        <v/>
      </c>
      <c r="L927" s="102" t="str">
        <f>IFERROR(LOOKUP($G927,'قائمة اسعار'!$A$2:$A$5,'قائمة اسعار'!$D$2:$D$5),"")</f>
        <v/>
      </c>
      <c r="M927" s="102" t="str">
        <f t="shared" si="47"/>
        <v/>
      </c>
      <c r="N927" s="103" t="str">
        <f t="shared" si="48"/>
        <v/>
      </c>
      <c r="O927" s="104"/>
      <c r="P927" s="105"/>
      <c r="Q927" s="103"/>
      <c r="R927" s="103" t="str">
        <f t="shared" si="49"/>
        <v/>
      </c>
      <c r="S927" s="106"/>
    </row>
    <row r="928" spans="1:19" ht="25.5" customHeight="1" x14ac:dyDescent="0.2">
      <c r="A928" s="3" t="str">
        <f>CONCATENATE(COUNTIF($E$156:E928,E928),E928)</f>
        <v>0</v>
      </c>
      <c r="D928" s="73"/>
      <c r="E928" s="74"/>
      <c r="F928" s="75"/>
      <c r="G928" s="7"/>
      <c r="H928" s="7"/>
      <c r="I928" s="7"/>
      <c r="J928" s="7" t="str">
        <f>IFERROR(LOOKUP($G928,'قائمة اسعار'!A$2:A$5,'قائمة اسعار'!B$2:B$5),"")</f>
        <v/>
      </c>
      <c r="K928" s="7" t="str">
        <f>IFERROR(LOOKUP($G928,'قائمة اسعار'!$A$2:$A$5,'قائمة اسعار'!$E$2:$E$5),"")</f>
        <v/>
      </c>
      <c r="L928" s="76" t="str">
        <f>IFERROR(LOOKUP($G928,'قائمة اسعار'!$A$2:$A$5,'قائمة اسعار'!$D$2:$D$5),"")</f>
        <v/>
      </c>
      <c r="M928" s="7" t="str">
        <f t="shared" si="47"/>
        <v/>
      </c>
      <c r="N928" s="77" t="str">
        <f t="shared" si="48"/>
        <v/>
      </c>
      <c r="O928" s="78"/>
      <c r="P928" s="79"/>
      <c r="Q928" s="77"/>
      <c r="R928" s="77" t="str">
        <f t="shared" si="49"/>
        <v/>
      </c>
      <c r="S928" s="80"/>
    </row>
    <row r="929" spans="1:19" ht="25.5" customHeight="1" x14ac:dyDescent="0.2">
      <c r="A929" s="3" t="str">
        <f>CONCATENATE(COUNTIF($E$156:E929,E929),E929)</f>
        <v>0</v>
      </c>
      <c r="D929" s="99"/>
      <c r="E929" s="100"/>
      <c r="F929" s="101"/>
      <c r="G929" s="102"/>
      <c r="H929" s="102"/>
      <c r="I929" s="102"/>
      <c r="J929" s="102" t="str">
        <f>IFERROR(LOOKUP($G929,'قائمة اسعار'!A$2:A$5,'قائمة اسعار'!B$2:B$5),"")</f>
        <v/>
      </c>
      <c r="K929" s="102" t="str">
        <f>IFERROR(LOOKUP($G929,'قائمة اسعار'!$A$2:$A$5,'قائمة اسعار'!$E$2:$E$5),"")</f>
        <v/>
      </c>
      <c r="L929" s="102" t="str">
        <f>IFERROR(LOOKUP($G929,'قائمة اسعار'!$A$2:$A$5,'قائمة اسعار'!$D$2:$D$5),"")</f>
        <v/>
      </c>
      <c r="M929" s="102" t="str">
        <f t="shared" si="47"/>
        <v/>
      </c>
      <c r="N929" s="103" t="str">
        <f t="shared" si="48"/>
        <v/>
      </c>
      <c r="O929" s="104"/>
      <c r="P929" s="105"/>
      <c r="Q929" s="103"/>
      <c r="R929" s="103" t="str">
        <f t="shared" si="49"/>
        <v/>
      </c>
      <c r="S929" s="106"/>
    </row>
    <row r="930" spans="1:19" ht="25.5" customHeight="1" x14ac:dyDescent="0.2">
      <c r="A930" s="3" t="str">
        <f>CONCATENATE(COUNTIF($E$156:E930,E930),E930)</f>
        <v>0</v>
      </c>
      <c r="D930" s="73"/>
      <c r="E930" s="74"/>
      <c r="F930" s="75"/>
      <c r="G930" s="7"/>
      <c r="H930" s="7"/>
      <c r="I930" s="7"/>
      <c r="J930" s="7" t="str">
        <f>IFERROR(LOOKUP($G930,'قائمة اسعار'!A$2:A$5,'قائمة اسعار'!B$2:B$5),"")</f>
        <v/>
      </c>
      <c r="K930" s="7" t="str">
        <f>IFERROR(LOOKUP($G930,'قائمة اسعار'!$A$2:$A$5,'قائمة اسعار'!$E$2:$E$5),"")</f>
        <v/>
      </c>
      <c r="L930" s="76" t="str">
        <f>IFERROR(LOOKUP($G930,'قائمة اسعار'!$A$2:$A$5,'قائمة اسعار'!$D$2:$D$5),"")</f>
        <v/>
      </c>
      <c r="M930" s="7" t="str">
        <f t="shared" si="47"/>
        <v/>
      </c>
      <c r="N930" s="77" t="str">
        <f t="shared" si="48"/>
        <v/>
      </c>
      <c r="O930" s="78"/>
      <c r="P930" s="79"/>
      <c r="Q930" s="77"/>
      <c r="R930" s="77" t="str">
        <f t="shared" si="49"/>
        <v/>
      </c>
      <c r="S930" s="80"/>
    </row>
    <row r="931" spans="1:19" ht="25.5" customHeight="1" x14ac:dyDescent="0.2">
      <c r="A931" s="3" t="str">
        <f>CONCATENATE(COUNTIF($E$156:E931,E931),E931)</f>
        <v>0</v>
      </c>
      <c r="D931" s="99"/>
      <c r="E931" s="100"/>
      <c r="F931" s="101"/>
      <c r="G931" s="102"/>
      <c r="H931" s="102"/>
      <c r="I931" s="102"/>
      <c r="J931" s="102" t="str">
        <f>IFERROR(LOOKUP($G931,'قائمة اسعار'!A$2:A$5,'قائمة اسعار'!B$2:B$5),"")</f>
        <v/>
      </c>
      <c r="K931" s="102" t="str">
        <f>IFERROR(LOOKUP($G931,'قائمة اسعار'!$A$2:$A$5,'قائمة اسعار'!$E$2:$E$5),"")</f>
        <v/>
      </c>
      <c r="L931" s="102" t="str">
        <f>IFERROR(LOOKUP($G931,'قائمة اسعار'!$A$2:$A$5,'قائمة اسعار'!$D$2:$D$5),"")</f>
        <v/>
      </c>
      <c r="M931" s="102" t="str">
        <f t="shared" si="47"/>
        <v/>
      </c>
      <c r="N931" s="103" t="str">
        <f t="shared" si="48"/>
        <v/>
      </c>
      <c r="O931" s="104"/>
      <c r="P931" s="105"/>
      <c r="Q931" s="103"/>
      <c r="R931" s="103" t="str">
        <f t="shared" si="49"/>
        <v/>
      </c>
      <c r="S931" s="106"/>
    </row>
    <row r="932" spans="1:19" ht="25.5" customHeight="1" x14ac:dyDescent="0.2">
      <c r="A932" s="3" t="str">
        <f>CONCATENATE(COUNTIF($E$156:E932,E932),E932)</f>
        <v>0</v>
      </c>
      <c r="D932" s="73"/>
      <c r="E932" s="74"/>
      <c r="F932" s="75"/>
      <c r="G932" s="7"/>
      <c r="H932" s="7"/>
      <c r="I932" s="7"/>
      <c r="J932" s="7" t="str">
        <f>IFERROR(LOOKUP($G932,'قائمة اسعار'!A$2:A$5,'قائمة اسعار'!B$2:B$5),"")</f>
        <v/>
      </c>
      <c r="K932" s="7" t="str">
        <f>IFERROR(LOOKUP($G932,'قائمة اسعار'!$A$2:$A$5,'قائمة اسعار'!$E$2:$E$5),"")</f>
        <v/>
      </c>
      <c r="L932" s="76" t="str">
        <f>IFERROR(LOOKUP($G932,'قائمة اسعار'!$A$2:$A$5,'قائمة اسعار'!$D$2:$D$5),"")</f>
        <v/>
      </c>
      <c r="M932" s="7" t="str">
        <f t="shared" si="47"/>
        <v/>
      </c>
      <c r="N932" s="77" t="str">
        <f t="shared" si="48"/>
        <v/>
      </c>
      <c r="O932" s="78"/>
      <c r="P932" s="79"/>
      <c r="Q932" s="77"/>
      <c r="R932" s="77" t="str">
        <f t="shared" si="49"/>
        <v/>
      </c>
      <c r="S932" s="80"/>
    </row>
    <row r="933" spans="1:19" ht="25.5" customHeight="1" x14ac:dyDescent="0.2">
      <c r="A933" s="3" t="str">
        <f>CONCATENATE(COUNTIF($E$156:E933,E933),E933)</f>
        <v>0</v>
      </c>
      <c r="D933" s="99"/>
      <c r="E933" s="100"/>
      <c r="F933" s="101"/>
      <c r="G933" s="102"/>
      <c r="H933" s="102"/>
      <c r="I933" s="102"/>
      <c r="J933" s="102" t="str">
        <f>IFERROR(LOOKUP($G933,'قائمة اسعار'!A$2:A$5,'قائمة اسعار'!B$2:B$5),"")</f>
        <v/>
      </c>
      <c r="K933" s="102" t="str">
        <f>IFERROR(LOOKUP($G933,'قائمة اسعار'!$A$2:$A$5,'قائمة اسعار'!$E$2:$E$5),"")</f>
        <v/>
      </c>
      <c r="L933" s="102" t="str">
        <f>IFERROR(LOOKUP($G933,'قائمة اسعار'!$A$2:$A$5,'قائمة اسعار'!$D$2:$D$5),"")</f>
        <v/>
      </c>
      <c r="M933" s="102" t="str">
        <f t="shared" si="47"/>
        <v/>
      </c>
      <c r="N933" s="103" t="str">
        <f t="shared" si="48"/>
        <v/>
      </c>
      <c r="O933" s="104"/>
      <c r="P933" s="105"/>
      <c r="Q933" s="103"/>
      <c r="R933" s="103" t="str">
        <f t="shared" si="49"/>
        <v/>
      </c>
      <c r="S933" s="106"/>
    </row>
    <row r="934" spans="1:19" ht="25.5" customHeight="1" x14ac:dyDescent="0.2">
      <c r="A934" s="3" t="str">
        <f>CONCATENATE(COUNTIF($E$156:E934,E934),E934)</f>
        <v>0</v>
      </c>
      <c r="D934" s="73"/>
      <c r="E934" s="74"/>
      <c r="F934" s="75"/>
      <c r="G934" s="7"/>
      <c r="H934" s="7"/>
      <c r="I934" s="7"/>
      <c r="J934" s="7" t="str">
        <f>IFERROR(LOOKUP($G934,'قائمة اسعار'!A$2:A$5,'قائمة اسعار'!B$2:B$5),"")</f>
        <v/>
      </c>
      <c r="K934" s="7" t="str">
        <f>IFERROR(LOOKUP($G934,'قائمة اسعار'!$A$2:$A$5,'قائمة اسعار'!$E$2:$E$5),"")</f>
        <v/>
      </c>
      <c r="L934" s="76" t="str">
        <f>IFERROR(LOOKUP($G934,'قائمة اسعار'!$A$2:$A$5,'قائمة اسعار'!$D$2:$D$5),"")</f>
        <v/>
      </c>
      <c r="M934" s="7" t="str">
        <f t="shared" si="47"/>
        <v/>
      </c>
      <c r="N934" s="77" t="str">
        <f t="shared" si="48"/>
        <v/>
      </c>
      <c r="O934" s="78"/>
      <c r="P934" s="79"/>
      <c r="Q934" s="77"/>
      <c r="R934" s="77" t="str">
        <f t="shared" si="49"/>
        <v/>
      </c>
      <c r="S934" s="80"/>
    </row>
    <row r="935" spans="1:19" ht="25.5" customHeight="1" x14ac:dyDescent="0.2">
      <c r="A935" s="3" t="str">
        <f>CONCATENATE(COUNTIF($E$156:E935,E935),E935)</f>
        <v>0</v>
      </c>
      <c r="D935" s="99"/>
      <c r="E935" s="100"/>
      <c r="F935" s="101"/>
      <c r="G935" s="102"/>
      <c r="H935" s="102"/>
      <c r="I935" s="102"/>
      <c r="J935" s="102" t="str">
        <f>IFERROR(LOOKUP($G935,'قائمة اسعار'!A$2:A$5,'قائمة اسعار'!B$2:B$5),"")</f>
        <v/>
      </c>
      <c r="K935" s="102" t="str">
        <f>IFERROR(LOOKUP($G935,'قائمة اسعار'!$A$2:$A$5,'قائمة اسعار'!$E$2:$E$5),"")</f>
        <v/>
      </c>
      <c r="L935" s="102" t="str">
        <f>IFERROR(LOOKUP($G935,'قائمة اسعار'!$A$2:$A$5,'قائمة اسعار'!$D$2:$D$5),"")</f>
        <v/>
      </c>
      <c r="M935" s="102" t="str">
        <f t="shared" si="47"/>
        <v/>
      </c>
      <c r="N935" s="103" t="str">
        <f t="shared" si="48"/>
        <v/>
      </c>
      <c r="O935" s="104"/>
      <c r="P935" s="105"/>
      <c r="Q935" s="103"/>
      <c r="R935" s="103" t="str">
        <f t="shared" si="49"/>
        <v/>
      </c>
      <c r="S935" s="106"/>
    </row>
    <row r="936" spans="1:19" ht="25.5" customHeight="1" x14ac:dyDescent="0.2">
      <c r="A936" s="3" t="str">
        <f>CONCATENATE(COUNTIF($E$156:E936,E936),E936)</f>
        <v>0</v>
      </c>
      <c r="D936" s="73"/>
      <c r="E936" s="74"/>
      <c r="F936" s="75"/>
      <c r="G936" s="7"/>
      <c r="H936" s="7"/>
      <c r="I936" s="7"/>
      <c r="J936" s="7" t="str">
        <f>IFERROR(LOOKUP($G936,'قائمة اسعار'!A$2:A$5,'قائمة اسعار'!B$2:B$5),"")</f>
        <v/>
      </c>
      <c r="K936" s="7" t="str">
        <f>IFERROR(LOOKUP($G936,'قائمة اسعار'!$A$2:$A$5,'قائمة اسعار'!$E$2:$E$5),"")</f>
        <v/>
      </c>
      <c r="L936" s="76" t="str">
        <f>IFERROR(LOOKUP($G936,'قائمة اسعار'!$A$2:$A$5,'قائمة اسعار'!$D$2:$D$5),"")</f>
        <v/>
      </c>
      <c r="M936" s="7" t="str">
        <f t="shared" si="47"/>
        <v/>
      </c>
      <c r="N936" s="77" t="str">
        <f t="shared" si="48"/>
        <v/>
      </c>
      <c r="O936" s="78"/>
      <c r="P936" s="79"/>
      <c r="Q936" s="77"/>
      <c r="R936" s="77" t="str">
        <f t="shared" si="49"/>
        <v/>
      </c>
      <c r="S936" s="80"/>
    </row>
    <row r="937" spans="1:19" ht="25.5" customHeight="1" x14ac:dyDescent="0.2">
      <c r="A937" s="3" t="str">
        <f>CONCATENATE(COUNTIF($E$156:E937,E937),E937)</f>
        <v>0</v>
      </c>
      <c r="D937" s="99"/>
      <c r="E937" s="100"/>
      <c r="F937" s="101"/>
      <c r="G937" s="102"/>
      <c r="H937" s="102"/>
      <c r="I937" s="102"/>
      <c r="J937" s="102" t="str">
        <f>IFERROR(LOOKUP($G937,'قائمة اسعار'!A$2:A$5,'قائمة اسعار'!B$2:B$5),"")</f>
        <v/>
      </c>
      <c r="K937" s="102" t="str">
        <f>IFERROR(LOOKUP($G937,'قائمة اسعار'!$A$2:$A$5,'قائمة اسعار'!$E$2:$E$5),"")</f>
        <v/>
      </c>
      <c r="L937" s="102" t="str">
        <f>IFERROR(LOOKUP($G937,'قائمة اسعار'!$A$2:$A$5,'قائمة اسعار'!$D$2:$D$5),"")</f>
        <v/>
      </c>
      <c r="M937" s="102" t="str">
        <f t="shared" si="47"/>
        <v/>
      </c>
      <c r="N937" s="103" t="str">
        <f t="shared" si="48"/>
        <v/>
      </c>
      <c r="O937" s="104"/>
      <c r="P937" s="105"/>
      <c r="Q937" s="103"/>
      <c r="R937" s="103" t="str">
        <f t="shared" si="49"/>
        <v/>
      </c>
      <c r="S937" s="106"/>
    </row>
    <row r="938" spans="1:19" ht="25.5" customHeight="1" x14ac:dyDescent="0.2">
      <c r="A938" s="3" t="str">
        <f>CONCATENATE(COUNTIF($E$156:E938,E938),E938)</f>
        <v>0</v>
      </c>
      <c r="D938" s="73"/>
      <c r="E938" s="74"/>
      <c r="F938" s="75"/>
      <c r="G938" s="7"/>
      <c r="H938" s="7"/>
      <c r="I938" s="7"/>
      <c r="J938" s="7" t="str">
        <f>IFERROR(LOOKUP($G938,'قائمة اسعار'!A$2:A$5,'قائمة اسعار'!B$2:B$5),"")</f>
        <v/>
      </c>
      <c r="K938" s="7" t="str">
        <f>IFERROR(LOOKUP($G938,'قائمة اسعار'!$A$2:$A$5,'قائمة اسعار'!$E$2:$E$5),"")</f>
        <v/>
      </c>
      <c r="L938" s="76" t="str">
        <f>IFERROR(LOOKUP($G938,'قائمة اسعار'!$A$2:$A$5,'قائمة اسعار'!$D$2:$D$5),"")</f>
        <v/>
      </c>
      <c r="M938" s="7" t="str">
        <f t="shared" si="47"/>
        <v/>
      </c>
      <c r="N938" s="77" t="str">
        <f t="shared" si="48"/>
        <v/>
      </c>
      <c r="O938" s="78"/>
      <c r="P938" s="79"/>
      <c r="Q938" s="77"/>
      <c r="R938" s="77" t="str">
        <f t="shared" si="49"/>
        <v/>
      </c>
      <c r="S938" s="80"/>
    </row>
    <row r="939" spans="1:19" ht="25.5" customHeight="1" x14ac:dyDescent="0.2">
      <c r="A939" s="3" t="str">
        <f>CONCATENATE(COUNTIF($E$156:E939,E939),E939)</f>
        <v>0</v>
      </c>
      <c r="D939" s="99"/>
      <c r="E939" s="100"/>
      <c r="F939" s="101"/>
      <c r="G939" s="102"/>
      <c r="H939" s="102"/>
      <c r="I939" s="102"/>
      <c r="J939" s="102" t="str">
        <f>IFERROR(LOOKUP($G939,'قائمة اسعار'!A$2:A$5,'قائمة اسعار'!B$2:B$5),"")</f>
        <v/>
      </c>
      <c r="K939" s="102" t="str">
        <f>IFERROR(LOOKUP($G939,'قائمة اسعار'!$A$2:$A$5,'قائمة اسعار'!$E$2:$E$5),"")</f>
        <v/>
      </c>
      <c r="L939" s="102" t="str">
        <f>IFERROR(LOOKUP($G939,'قائمة اسعار'!$A$2:$A$5,'قائمة اسعار'!$D$2:$D$5),"")</f>
        <v/>
      </c>
      <c r="M939" s="102" t="str">
        <f t="shared" si="47"/>
        <v/>
      </c>
      <c r="N939" s="103" t="str">
        <f t="shared" si="48"/>
        <v/>
      </c>
      <c r="O939" s="104"/>
      <c r="P939" s="105"/>
      <c r="Q939" s="103"/>
      <c r="R939" s="103" t="str">
        <f t="shared" si="49"/>
        <v/>
      </c>
      <c r="S939" s="106"/>
    </row>
    <row r="940" spans="1:19" ht="25.5" customHeight="1" x14ac:dyDescent="0.2">
      <c r="A940" s="3" t="str">
        <f>CONCATENATE(COUNTIF($E$156:E940,E940),E940)</f>
        <v>0</v>
      </c>
      <c r="D940" s="73"/>
      <c r="E940" s="74"/>
      <c r="F940" s="75"/>
      <c r="G940" s="7"/>
      <c r="H940" s="7"/>
      <c r="I940" s="7"/>
      <c r="J940" s="7" t="str">
        <f>IFERROR(LOOKUP($G940,'قائمة اسعار'!A$2:A$5,'قائمة اسعار'!B$2:B$5),"")</f>
        <v/>
      </c>
      <c r="K940" s="7" t="str">
        <f>IFERROR(LOOKUP($G940,'قائمة اسعار'!$A$2:$A$5,'قائمة اسعار'!$E$2:$E$5),"")</f>
        <v/>
      </c>
      <c r="L940" s="76" t="str">
        <f>IFERROR(LOOKUP($G940,'قائمة اسعار'!$A$2:$A$5,'قائمة اسعار'!$D$2:$D$5),"")</f>
        <v/>
      </c>
      <c r="M940" s="7" t="str">
        <f t="shared" si="47"/>
        <v/>
      </c>
      <c r="N940" s="77" t="str">
        <f t="shared" si="48"/>
        <v/>
      </c>
      <c r="O940" s="78"/>
      <c r="P940" s="79"/>
      <c r="Q940" s="77"/>
      <c r="R940" s="77" t="str">
        <f t="shared" si="49"/>
        <v/>
      </c>
      <c r="S940" s="80"/>
    </row>
    <row r="941" spans="1:19" ht="25.5" customHeight="1" x14ac:dyDescent="0.2">
      <c r="A941" s="3" t="str">
        <f>CONCATENATE(COUNTIF($E$156:E941,E941),E941)</f>
        <v>0</v>
      </c>
      <c r="D941" s="99"/>
      <c r="E941" s="100"/>
      <c r="F941" s="101"/>
      <c r="G941" s="102"/>
      <c r="H941" s="102"/>
      <c r="I941" s="102"/>
      <c r="J941" s="102" t="str">
        <f>IFERROR(LOOKUP($G941,'قائمة اسعار'!A$2:A$5,'قائمة اسعار'!B$2:B$5),"")</f>
        <v/>
      </c>
      <c r="K941" s="102" t="str">
        <f>IFERROR(LOOKUP($G941,'قائمة اسعار'!$A$2:$A$5,'قائمة اسعار'!$E$2:$E$5),"")</f>
        <v/>
      </c>
      <c r="L941" s="102" t="str">
        <f>IFERROR(LOOKUP($G941,'قائمة اسعار'!$A$2:$A$5,'قائمة اسعار'!$D$2:$D$5),"")</f>
        <v/>
      </c>
      <c r="M941" s="102" t="str">
        <f t="shared" si="47"/>
        <v/>
      </c>
      <c r="N941" s="103" t="str">
        <f t="shared" si="48"/>
        <v/>
      </c>
      <c r="O941" s="104"/>
      <c r="P941" s="105"/>
      <c r="Q941" s="103"/>
      <c r="R941" s="103" t="str">
        <f t="shared" si="49"/>
        <v/>
      </c>
      <c r="S941" s="106"/>
    </row>
    <row r="942" spans="1:19" ht="25.5" customHeight="1" x14ac:dyDescent="0.2">
      <c r="A942" s="3" t="str">
        <f>CONCATENATE(COUNTIF($E$156:E942,E942),E942)</f>
        <v>0</v>
      </c>
      <c r="D942" s="73"/>
      <c r="E942" s="74"/>
      <c r="F942" s="75"/>
      <c r="G942" s="7"/>
      <c r="H942" s="7"/>
      <c r="I942" s="7"/>
      <c r="J942" s="7" t="str">
        <f>IFERROR(LOOKUP($G942,'قائمة اسعار'!A$2:A$5,'قائمة اسعار'!B$2:B$5),"")</f>
        <v/>
      </c>
      <c r="K942" s="7" t="str">
        <f>IFERROR(LOOKUP($G942,'قائمة اسعار'!$A$2:$A$5,'قائمة اسعار'!$E$2:$E$5),"")</f>
        <v/>
      </c>
      <c r="L942" s="76" t="str">
        <f>IFERROR(LOOKUP($G942,'قائمة اسعار'!$A$2:$A$5,'قائمة اسعار'!$D$2:$D$5),"")</f>
        <v/>
      </c>
      <c r="M942" s="7" t="str">
        <f t="shared" si="47"/>
        <v/>
      </c>
      <c r="N942" s="77" t="str">
        <f t="shared" si="48"/>
        <v/>
      </c>
      <c r="O942" s="78"/>
      <c r="P942" s="79"/>
      <c r="Q942" s="77"/>
      <c r="R942" s="77" t="str">
        <f t="shared" si="49"/>
        <v/>
      </c>
      <c r="S942" s="80"/>
    </row>
    <row r="943" spans="1:19" ht="25.5" customHeight="1" x14ac:dyDescent="0.2">
      <c r="A943" s="3" t="str">
        <f>CONCATENATE(COUNTIF($E$156:E943,E943),E943)</f>
        <v>0</v>
      </c>
      <c r="D943" s="99"/>
      <c r="E943" s="100"/>
      <c r="F943" s="101"/>
      <c r="G943" s="102"/>
      <c r="H943" s="102"/>
      <c r="I943" s="102"/>
      <c r="J943" s="102" t="str">
        <f>IFERROR(LOOKUP($G943,'قائمة اسعار'!A$2:A$5,'قائمة اسعار'!B$2:B$5),"")</f>
        <v/>
      </c>
      <c r="K943" s="102" t="str">
        <f>IFERROR(LOOKUP($G943,'قائمة اسعار'!$A$2:$A$5,'قائمة اسعار'!$E$2:$E$5),"")</f>
        <v/>
      </c>
      <c r="L943" s="102" t="str">
        <f>IFERROR(LOOKUP($G943,'قائمة اسعار'!$A$2:$A$5,'قائمة اسعار'!$D$2:$D$5),"")</f>
        <v/>
      </c>
      <c r="M943" s="102" t="str">
        <f t="shared" si="47"/>
        <v/>
      </c>
      <c r="N943" s="103" t="str">
        <f t="shared" si="48"/>
        <v/>
      </c>
      <c r="O943" s="104"/>
      <c r="P943" s="105"/>
      <c r="Q943" s="103"/>
      <c r="R943" s="103" t="str">
        <f t="shared" si="49"/>
        <v/>
      </c>
      <c r="S943" s="106"/>
    </row>
    <row r="944" spans="1:19" ht="25.5" customHeight="1" x14ac:dyDescent="0.2">
      <c r="A944" s="3" t="str">
        <f>CONCATENATE(COUNTIF($E$156:E944,E944),E944)</f>
        <v>0</v>
      </c>
      <c r="D944" s="73"/>
      <c r="E944" s="74"/>
      <c r="F944" s="75"/>
      <c r="G944" s="7"/>
      <c r="H944" s="7"/>
      <c r="I944" s="7"/>
      <c r="J944" s="7" t="str">
        <f>IFERROR(LOOKUP($G944,'قائمة اسعار'!A$2:A$5,'قائمة اسعار'!B$2:B$5),"")</f>
        <v/>
      </c>
      <c r="K944" s="7" t="str">
        <f>IFERROR(LOOKUP($G944,'قائمة اسعار'!$A$2:$A$5,'قائمة اسعار'!$E$2:$E$5),"")</f>
        <v/>
      </c>
      <c r="L944" s="76" t="str">
        <f>IFERROR(LOOKUP($G944,'قائمة اسعار'!$A$2:$A$5,'قائمة اسعار'!$D$2:$D$5),"")</f>
        <v/>
      </c>
      <c r="M944" s="7" t="str">
        <f t="shared" si="47"/>
        <v/>
      </c>
      <c r="N944" s="77" t="str">
        <f t="shared" si="48"/>
        <v/>
      </c>
      <c r="O944" s="78"/>
      <c r="P944" s="79"/>
      <c r="Q944" s="77"/>
      <c r="R944" s="77" t="str">
        <f t="shared" si="49"/>
        <v/>
      </c>
      <c r="S944" s="80"/>
    </row>
    <row r="945" spans="1:19" ht="25.5" customHeight="1" x14ac:dyDescent="0.2">
      <c r="A945" s="3" t="str">
        <f>CONCATENATE(COUNTIF($E$156:E945,E945),E945)</f>
        <v>0</v>
      </c>
      <c r="D945" s="99"/>
      <c r="E945" s="100"/>
      <c r="F945" s="101"/>
      <c r="G945" s="102"/>
      <c r="H945" s="102"/>
      <c r="I945" s="102"/>
      <c r="J945" s="102" t="str">
        <f>IFERROR(LOOKUP($G945,'قائمة اسعار'!A$2:A$5,'قائمة اسعار'!B$2:B$5),"")</f>
        <v/>
      </c>
      <c r="K945" s="102" t="str">
        <f>IFERROR(LOOKUP($G945,'قائمة اسعار'!$A$2:$A$5,'قائمة اسعار'!$E$2:$E$5),"")</f>
        <v/>
      </c>
      <c r="L945" s="102" t="str">
        <f>IFERROR(LOOKUP($G945,'قائمة اسعار'!$A$2:$A$5,'قائمة اسعار'!$D$2:$D$5),"")</f>
        <v/>
      </c>
      <c r="M945" s="102" t="str">
        <f t="shared" si="47"/>
        <v/>
      </c>
      <c r="N945" s="103" t="str">
        <f t="shared" si="48"/>
        <v/>
      </c>
      <c r="O945" s="104"/>
      <c r="P945" s="105"/>
      <c r="Q945" s="103"/>
      <c r="R945" s="103" t="str">
        <f t="shared" si="49"/>
        <v/>
      </c>
      <c r="S945" s="106"/>
    </row>
    <row r="946" spans="1:19" ht="25.5" customHeight="1" x14ac:dyDescent="0.2">
      <c r="A946" s="3" t="str">
        <f>CONCATENATE(COUNTIF($E$156:E946,E946),E946)</f>
        <v>0</v>
      </c>
      <c r="D946" s="73"/>
      <c r="E946" s="74"/>
      <c r="F946" s="75"/>
      <c r="G946" s="7"/>
      <c r="H946" s="7"/>
      <c r="I946" s="7"/>
      <c r="J946" s="7" t="str">
        <f>IFERROR(LOOKUP($G946,'قائمة اسعار'!A$2:A$5,'قائمة اسعار'!B$2:B$5),"")</f>
        <v/>
      </c>
      <c r="K946" s="7" t="str">
        <f>IFERROR(LOOKUP($G946,'قائمة اسعار'!$A$2:$A$5,'قائمة اسعار'!$E$2:$E$5),"")</f>
        <v/>
      </c>
      <c r="L946" s="76" t="str">
        <f>IFERROR(LOOKUP($G946,'قائمة اسعار'!$A$2:$A$5,'قائمة اسعار'!$D$2:$D$5),"")</f>
        <v/>
      </c>
      <c r="M946" s="7" t="str">
        <f t="shared" si="47"/>
        <v/>
      </c>
      <c r="N946" s="77" t="str">
        <f t="shared" si="48"/>
        <v/>
      </c>
      <c r="O946" s="78"/>
      <c r="P946" s="79"/>
      <c r="Q946" s="77"/>
      <c r="R946" s="77" t="str">
        <f t="shared" si="49"/>
        <v/>
      </c>
      <c r="S946" s="80"/>
    </row>
    <row r="947" spans="1:19" ht="25.5" customHeight="1" x14ac:dyDescent="0.2">
      <c r="A947" s="3" t="str">
        <f>CONCATENATE(COUNTIF($E$156:E947,E947),E947)</f>
        <v>0</v>
      </c>
      <c r="D947" s="99"/>
      <c r="E947" s="100"/>
      <c r="F947" s="101"/>
      <c r="G947" s="102"/>
      <c r="H947" s="102"/>
      <c r="I947" s="102"/>
      <c r="J947" s="102" t="str">
        <f>IFERROR(LOOKUP($G947,'قائمة اسعار'!A$2:A$5,'قائمة اسعار'!B$2:B$5),"")</f>
        <v/>
      </c>
      <c r="K947" s="102" t="str">
        <f>IFERROR(LOOKUP($G947,'قائمة اسعار'!$A$2:$A$5,'قائمة اسعار'!$E$2:$E$5),"")</f>
        <v/>
      </c>
      <c r="L947" s="102" t="str">
        <f>IFERROR(LOOKUP($G947,'قائمة اسعار'!$A$2:$A$5,'قائمة اسعار'!$D$2:$D$5),"")</f>
        <v/>
      </c>
      <c r="M947" s="102" t="str">
        <f t="shared" si="47"/>
        <v/>
      </c>
      <c r="N947" s="103" t="str">
        <f t="shared" si="48"/>
        <v/>
      </c>
      <c r="O947" s="104"/>
      <c r="P947" s="105"/>
      <c r="Q947" s="103"/>
      <c r="R947" s="103" t="str">
        <f t="shared" si="49"/>
        <v/>
      </c>
      <c r="S947" s="106"/>
    </row>
    <row r="948" spans="1:19" ht="25.5" customHeight="1" x14ac:dyDescent="0.2">
      <c r="A948" s="3" t="str">
        <f>CONCATENATE(COUNTIF($E$156:E948,E948),E948)</f>
        <v>0</v>
      </c>
      <c r="D948" s="73"/>
      <c r="E948" s="74"/>
      <c r="F948" s="75"/>
      <c r="G948" s="7"/>
      <c r="H948" s="7"/>
      <c r="I948" s="7"/>
      <c r="J948" s="7" t="str">
        <f>IFERROR(LOOKUP($G948,'قائمة اسعار'!A$2:A$5,'قائمة اسعار'!B$2:B$5),"")</f>
        <v/>
      </c>
      <c r="K948" s="7" t="str">
        <f>IFERROR(LOOKUP($G948,'قائمة اسعار'!$A$2:$A$5,'قائمة اسعار'!$E$2:$E$5),"")</f>
        <v/>
      </c>
      <c r="L948" s="76" t="str">
        <f>IFERROR(LOOKUP($G948,'قائمة اسعار'!$A$2:$A$5,'قائمة اسعار'!$D$2:$D$5),"")</f>
        <v/>
      </c>
      <c r="M948" s="7" t="str">
        <f t="shared" si="47"/>
        <v/>
      </c>
      <c r="N948" s="77" t="str">
        <f t="shared" si="48"/>
        <v/>
      </c>
      <c r="O948" s="78"/>
      <c r="P948" s="79"/>
      <c r="Q948" s="77"/>
      <c r="R948" s="77" t="str">
        <f t="shared" si="49"/>
        <v/>
      </c>
      <c r="S948" s="80"/>
    </row>
    <row r="949" spans="1:19" ht="25.5" customHeight="1" x14ac:dyDescent="0.2">
      <c r="A949" s="3" t="str">
        <f>CONCATENATE(COUNTIF($E$156:E949,E949),E949)</f>
        <v>0</v>
      </c>
      <c r="D949" s="99"/>
      <c r="E949" s="100"/>
      <c r="F949" s="101"/>
      <c r="G949" s="102"/>
      <c r="H949" s="102"/>
      <c r="I949" s="102"/>
      <c r="J949" s="102" t="str">
        <f>IFERROR(LOOKUP($G949,'قائمة اسعار'!A$2:A$5,'قائمة اسعار'!B$2:B$5),"")</f>
        <v/>
      </c>
      <c r="K949" s="102" t="str">
        <f>IFERROR(LOOKUP($G949,'قائمة اسعار'!$A$2:$A$5,'قائمة اسعار'!$E$2:$E$5),"")</f>
        <v/>
      </c>
      <c r="L949" s="102" t="str">
        <f>IFERROR(LOOKUP($G949,'قائمة اسعار'!$A$2:$A$5,'قائمة اسعار'!$D$2:$D$5),"")</f>
        <v/>
      </c>
      <c r="M949" s="102" t="str">
        <f t="shared" si="47"/>
        <v/>
      </c>
      <c r="N949" s="103" t="str">
        <f t="shared" si="48"/>
        <v/>
      </c>
      <c r="O949" s="104"/>
      <c r="P949" s="105"/>
      <c r="Q949" s="103"/>
      <c r="R949" s="103" t="str">
        <f t="shared" si="49"/>
        <v/>
      </c>
      <c r="S949" s="106"/>
    </row>
    <row r="950" spans="1:19" ht="25.5" customHeight="1" x14ac:dyDescent="0.2">
      <c r="A950" s="3" t="str">
        <f>CONCATENATE(COUNTIF($E$156:E950,E950),E950)</f>
        <v>0</v>
      </c>
      <c r="D950" s="73"/>
      <c r="E950" s="74"/>
      <c r="F950" s="75"/>
      <c r="G950" s="7"/>
      <c r="H950" s="7"/>
      <c r="I950" s="7"/>
      <c r="J950" s="7" t="str">
        <f>IFERROR(LOOKUP($G950,'قائمة اسعار'!A$2:A$5,'قائمة اسعار'!B$2:B$5),"")</f>
        <v/>
      </c>
      <c r="K950" s="7" t="str">
        <f>IFERROR(LOOKUP($G950,'قائمة اسعار'!$A$2:$A$5,'قائمة اسعار'!$E$2:$E$5),"")</f>
        <v/>
      </c>
      <c r="L950" s="76" t="str">
        <f>IFERROR(LOOKUP($G950,'قائمة اسعار'!$A$2:$A$5,'قائمة اسعار'!$D$2:$D$5),"")</f>
        <v/>
      </c>
      <c r="M950" s="7" t="str">
        <f t="shared" si="47"/>
        <v/>
      </c>
      <c r="N950" s="77" t="str">
        <f t="shared" si="48"/>
        <v/>
      </c>
      <c r="O950" s="78"/>
      <c r="P950" s="79"/>
      <c r="Q950" s="77"/>
      <c r="R950" s="77" t="str">
        <f t="shared" si="49"/>
        <v/>
      </c>
      <c r="S950" s="80"/>
    </row>
    <row r="951" spans="1:19" ht="25.5" customHeight="1" x14ac:dyDescent="0.2">
      <c r="A951" s="3" t="str">
        <f>CONCATENATE(COUNTIF($E$156:E951,E951),E951)</f>
        <v>0</v>
      </c>
      <c r="D951" s="99"/>
      <c r="E951" s="100"/>
      <c r="F951" s="101"/>
      <c r="G951" s="102"/>
      <c r="H951" s="102"/>
      <c r="I951" s="102"/>
      <c r="J951" s="102" t="str">
        <f>IFERROR(LOOKUP($G951,'قائمة اسعار'!A$2:A$5,'قائمة اسعار'!B$2:B$5),"")</f>
        <v/>
      </c>
      <c r="K951" s="102" t="str">
        <f>IFERROR(LOOKUP($G951,'قائمة اسعار'!$A$2:$A$5,'قائمة اسعار'!$E$2:$E$5),"")</f>
        <v/>
      </c>
      <c r="L951" s="102" t="str">
        <f>IFERROR(LOOKUP($G951,'قائمة اسعار'!$A$2:$A$5,'قائمة اسعار'!$D$2:$D$5),"")</f>
        <v/>
      </c>
      <c r="M951" s="102" t="str">
        <f t="shared" si="47"/>
        <v/>
      </c>
      <c r="N951" s="103" t="str">
        <f t="shared" si="48"/>
        <v/>
      </c>
      <c r="O951" s="104"/>
      <c r="P951" s="105"/>
      <c r="Q951" s="103"/>
      <c r="R951" s="103" t="str">
        <f t="shared" si="49"/>
        <v/>
      </c>
      <c r="S951" s="106"/>
    </row>
    <row r="952" spans="1:19" ht="25.5" customHeight="1" x14ac:dyDescent="0.2">
      <c r="A952" s="3" t="str">
        <f>CONCATENATE(COUNTIF($E$156:E952,E952),E952)</f>
        <v>0</v>
      </c>
      <c r="D952" s="73"/>
      <c r="E952" s="74"/>
      <c r="F952" s="75"/>
      <c r="G952" s="7"/>
      <c r="H952" s="7"/>
      <c r="I952" s="7"/>
      <c r="J952" s="7" t="str">
        <f>IFERROR(LOOKUP($G952,'قائمة اسعار'!A$2:A$5,'قائمة اسعار'!B$2:B$5),"")</f>
        <v/>
      </c>
      <c r="K952" s="7" t="str">
        <f>IFERROR(LOOKUP($G952,'قائمة اسعار'!$A$2:$A$5,'قائمة اسعار'!$E$2:$E$5),"")</f>
        <v/>
      </c>
      <c r="L952" s="76" t="str">
        <f>IFERROR(LOOKUP($G952,'قائمة اسعار'!$A$2:$A$5,'قائمة اسعار'!$D$2:$D$5),"")</f>
        <v/>
      </c>
      <c r="M952" s="7" t="str">
        <f t="shared" si="47"/>
        <v/>
      </c>
      <c r="N952" s="77" t="str">
        <f t="shared" si="48"/>
        <v/>
      </c>
      <c r="O952" s="78"/>
      <c r="P952" s="79"/>
      <c r="Q952" s="77"/>
      <c r="R952" s="77" t="str">
        <f t="shared" si="49"/>
        <v/>
      </c>
      <c r="S952" s="80"/>
    </row>
    <row r="953" spans="1:19" ht="25.5" customHeight="1" x14ac:dyDescent="0.2">
      <c r="A953" s="3" t="str">
        <f>CONCATENATE(COUNTIF($E$156:E953,E953),E953)</f>
        <v>0</v>
      </c>
      <c r="D953" s="99"/>
      <c r="E953" s="100"/>
      <c r="F953" s="101"/>
      <c r="G953" s="102"/>
      <c r="H953" s="102"/>
      <c r="I953" s="102"/>
      <c r="J953" s="102" t="str">
        <f>IFERROR(LOOKUP($G953,'قائمة اسعار'!A$2:A$5,'قائمة اسعار'!B$2:B$5),"")</f>
        <v/>
      </c>
      <c r="K953" s="102" t="str">
        <f>IFERROR(LOOKUP($G953,'قائمة اسعار'!$A$2:$A$5,'قائمة اسعار'!$E$2:$E$5),"")</f>
        <v/>
      </c>
      <c r="L953" s="102" t="str">
        <f>IFERROR(LOOKUP($G953,'قائمة اسعار'!$A$2:$A$5,'قائمة اسعار'!$D$2:$D$5),"")</f>
        <v/>
      </c>
      <c r="M953" s="102" t="str">
        <f t="shared" si="47"/>
        <v/>
      </c>
      <c r="N953" s="103" t="str">
        <f t="shared" si="48"/>
        <v/>
      </c>
      <c r="O953" s="104"/>
      <c r="P953" s="105"/>
      <c r="Q953" s="103"/>
      <c r="R953" s="103" t="str">
        <f t="shared" si="49"/>
        <v/>
      </c>
      <c r="S953" s="106"/>
    </row>
    <row r="954" spans="1:19" ht="25.5" customHeight="1" x14ac:dyDescent="0.2">
      <c r="A954" s="3" t="str">
        <f>CONCATENATE(COUNTIF($E$156:E954,E954),E954)</f>
        <v>0</v>
      </c>
      <c r="D954" s="73"/>
      <c r="E954" s="74"/>
      <c r="F954" s="75"/>
      <c r="G954" s="7"/>
      <c r="H954" s="7"/>
      <c r="I954" s="7"/>
      <c r="J954" s="7" t="str">
        <f>IFERROR(LOOKUP($G954,'قائمة اسعار'!A$2:A$5,'قائمة اسعار'!B$2:B$5),"")</f>
        <v/>
      </c>
      <c r="K954" s="7" t="str">
        <f>IFERROR(LOOKUP($G954,'قائمة اسعار'!$A$2:$A$5,'قائمة اسعار'!$E$2:$E$5),"")</f>
        <v/>
      </c>
      <c r="L954" s="76" t="str">
        <f>IFERROR(LOOKUP($G954,'قائمة اسعار'!$A$2:$A$5,'قائمة اسعار'!$D$2:$D$5),"")</f>
        <v/>
      </c>
      <c r="M954" s="7" t="str">
        <f t="shared" si="47"/>
        <v/>
      </c>
      <c r="N954" s="77" t="str">
        <f t="shared" si="48"/>
        <v/>
      </c>
      <c r="O954" s="78"/>
      <c r="P954" s="79"/>
      <c r="Q954" s="77"/>
      <c r="R954" s="77" t="str">
        <f t="shared" si="49"/>
        <v/>
      </c>
      <c r="S954" s="80"/>
    </row>
    <row r="955" spans="1:19" ht="25.5" customHeight="1" x14ac:dyDescent="0.2">
      <c r="A955" s="3" t="str">
        <f>CONCATENATE(COUNTIF($E$156:E955,E955),E955)</f>
        <v>0</v>
      </c>
      <c r="D955" s="99"/>
      <c r="E955" s="100"/>
      <c r="F955" s="101"/>
      <c r="G955" s="102"/>
      <c r="H955" s="102"/>
      <c r="I955" s="102"/>
      <c r="J955" s="102" t="str">
        <f>IFERROR(LOOKUP($G955,'قائمة اسعار'!A$2:A$5,'قائمة اسعار'!B$2:B$5),"")</f>
        <v/>
      </c>
      <c r="K955" s="102" t="str">
        <f>IFERROR(LOOKUP($G955,'قائمة اسعار'!$A$2:$A$5,'قائمة اسعار'!$E$2:$E$5),"")</f>
        <v/>
      </c>
      <c r="L955" s="102" t="str">
        <f>IFERROR(LOOKUP($G955,'قائمة اسعار'!$A$2:$A$5,'قائمة اسعار'!$D$2:$D$5),"")</f>
        <v/>
      </c>
      <c r="M955" s="102" t="str">
        <f t="shared" si="47"/>
        <v/>
      </c>
      <c r="N955" s="103" t="str">
        <f t="shared" si="48"/>
        <v/>
      </c>
      <c r="O955" s="104"/>
      <c r="P955" s="105"/>
      <c r="Q955" s="103"/>
      <c r="R955" s="103" t="str">
        <f t="shared" si="49"/>
        <v/>
      </c>
      <c r="S955" s="106"/>
    </row>
    <row r="956" spans="1:19" ht="25.5" customHeight="1" x14ac:dyDescent="0.2">
      <c r="A956" s="3" t="str">
        <f>CONCATENATE(COUNTIF($E$156:E956,E956),E956)</f>
        <v>0</v>
      </c>
      <c r="D956" s="73"/>
      <c r="E956" s="74"/>
      <c r="F956" s="75"/>
      <c r="G956" s="7"/>
      <c r="H956" s="7"/>
      <c r="I956" s="7"/>
      <c r="J956" s="7" t="str">
        <f>IFERROR(LOOKUP($G956,'قائمة اسعار'!A$2:A$5,'قائمة اسعار'!B$2:B$5),"")</f>
        <v/>
      </c>
      <c r="K956" s="7" t="str">
        <f>IFERROR(LOOKUP($G956,'قائمة اسعار'!$A$2:$A$5,'قائمة اسعار'!$E$2:$E$5),"")</f>
        <v/>
      </c>
      <c r="L956" s="76" t="str">
        <f>IFERROR(LOOKUP($G956,'قائمة اسعار'!$A$2:$A$5,'قائمة اسعار'!$D$2:$D$5),"")</f>
        <v/>
      </c>
      <c r="M956" s="7" t="str">
        <f t="shared" si="47"/>
        <v/>
      </c>
      <c r="N956" s="77" t="str">
        <f t="shared" si="48"/>
        <v/>
      </c>
      <c r="O956" s="78"/>
      <c r="P956" s="79"/>
      <c r="Q956" s="77"/>
      <c r="R956" s="77" t="str">
        <f t="shared" si="49"/>
        <v/>
      </c>
      <c r="S956" s="80"/>
    </row>
    <row r="957" spans="1:19" ht="25.5" customHeight="1" x14ac:dyDescent="0.2">
      <c r="A957" s="3" t="str">
        <f>CONCATENATE(COUNTIF($E$156:E957,E957),E957)</f>
        <v>0</v>
      </c>
      <c r="D957" s="99"/>
      <c r="E957" s="100"/>
      <c r="F957" s="101"/>
      <c r="G957" s="102"/>
      <c r="H957" s="102"/>
      <c r="I957" s="102"/>
      <c r="J957" s="102" t="str">
        <f>IFERROR(LOOKUP($G957,'قائمة اسعار'!A$2:A$5,'قائمة اسعار'!B$2:B$5),"")</f>
        <v/>
      </c>
      <c r="K957" s="102" t="str">
        <f>IFERROR(LOOKUP($G957,'قائمة اسعار'!$A$2:$A$5,'قائمة اسعار'!$E$2:$E$5),"")</f>
        <v/>
      </c>
      <c r="L957" s="102" t="str">
        <f>IFERROR(LOOKUP($G957,'قائمة اسعار'!$A$2:$A$5,'قائمة اسعار'!$D$2:$D$5),"")</f>
        <v/>
      </c>
      <c r="M957" s="102" t="str">
        <f t="shared" si="47"/>
        <v/>
      </c>
      <c r="N957" s="103" t="str">
        <f t="shared" si="48"/>
        <v/>
      </c>
      <c r="O957" s="104"/>
      <c r="P957" s="105"/>
      <c r="Q957" s="103"/>
      <c r="R957" s="103" t="str">
        <f t="shared" si="49"/>
        <v/>
      </c>
      <c r="S957" s="106"/>
    </row>
    <row r="958" spans="1:19" ht="25.5" customHeight="1" x14ac:dyDescent="0.2">
      <c r="A958" s="3" t="str">
        <f>CONCATENATE(COUNTIF($E$156:E958,E958),E958)</f>
        <v>0</v>
      </c>
      <c r="D958" s="73"/>
      <c r="E958" s="74"/>
      <c r="F958" s="75"/>
      <c r="G958" s="7"/>
      <c r="H958" s="7"/>
      <c r="I958" s="7"/>
      <c r="J958" s="7" t="str">
        <f>IFERROR(LOOKUP($G958,'قائمة اسعار'!A$2:A$5,'قائمة اسعار'!B$2:B$5),"")</f>
        <v/>
      </c>
      <c r="K958" s="7" t="str">
        <f>IFERROR(LOOKUP($G958,'قائمة اسعار'!$A$2:$A$5,'قائمة اسعار'!$E$2:$E$5),"")</f>
        <v/>
      </c>
      <c r="L958" s="76" t="str">
        <f>IFERROR(LOOKUP($G958,'قائمة اسعار'!$A$2:$A$5,'قائمة اسعار'!$D$2:$D$5),"")</f>
        <v/>
      </c>
      <c r="M958" s="7" t="str">
        <f t="shared" si="47"/>
        <v/>
      </c>
      <c r="N958" s="77" t="str">
        <f t="shared" si="48"/>
        <v/>
      </c>
      <c r="O958" s="78"/>
      <c r="P958" s="79"/>
      <c r="Q958" s="77"/>
      <c r="R958" s="77" t="str">
        <f t="shared" si="49"/>
        <v/>
      </c>
      <c r="S958" s="80"/>
    </row>
    <row r="959" spans="1:19" ht="25.5" customHeight="1" x14ac:dyDescent="0.2">
      <c r="A959" s="3" t="str">
        <f>CONCATENATE(COUNTIF($E$156:E959,E959),E959)</f>
        <v>0</v>
      </c>
      <c r="D959" s="99"/>
      <c r="E959" s="100"/>
      <c r="F959" s="101"/>
      <c r="G959" s="102"/>
      <c r="H959" s="102"/>
      <c r="I959" s="102"/>
      <c r="J959" s="102" t="str">
        <f>IFERROR(LOOKUP($G959,'قائمة اسعار'!A$2:A$5,'قائمة اسعار'!B$2:B$5),"")</f>
        <v/>
      </c>
      <c r="K959" s="102" t="str">
        <f>IFERROR(LOOKUP($G959,'قائمة اسعار'!$A$2:$A$5,'قائمة اسعار'!$E$2:$E$5),"")</f>
        <v/>
      </c>
      <c r="L959" s="102" t="str">
        <f>IFERROR(LOOKUP($G959,'قائمة اسعار'!$A$2:$A$5,'قائمة اسعار'!$D$2:$D$5),"")</f>
        <v/>
      </c>
      <c r="M959" s="102" t="str">
        <f t="shared" si="47"/>
        <v/>
      </c>
      <c r="N959" s="103" t="str">
        <f t="shared" si="48"/>
        <v/>
      </c>
      <c r="O959" s="104"/>
      <c r="P959" s="105"/>
      <c r="Q959" s="103"/>
      <c r="R959" s="103" t="str">
        <f t="shared" si="49"/>
        <v/>
      </c>
      <c r="S959" s="106"/>
    </row>
    <row r="960" spans="1:19" ht="25.5" customHeight="1" x14ac:dyDescent="0.2">
      <c r="A960" s="3" t="str">
        <f>CONCATENATE(COUNTIF($E$156:E960,E960),E960)</f>
        <v>0</v>
      </c>
      <c r="D960" s="73"/>
      <c r="E960" s="74"/>
      <c r="F960" s="75"/>
      <c r="G960" s="7"/>
      <c r="H960" s="7"/>
      <c r="I960" s="7"/>
      <c r="J960" s="7" t="str">
        <f>IFERROR(LOOKUP($G960,'قائمة اسعار'!A$2:A$5,'قائمة اسعار'!B$2:B$5),"")</f>
        <v/>
      </c>
      <c r="K960" s="7" t="str">
        <f>IFERROR(LOOKUP($G960,'قائمة اسعار'!$A$2:$A$5,'قائمة اسعار'!$E$2:$E$5),"")</f>
        <v/>
      </c>
      <c r="L960" s="76" t="str">
        <f>IFERROR(LOOKUP($G960,'قائمة اسعار'!$A$2:$A$5,'قائمة اسعار'!$D$2:$D$5),"")</f>
        <v/>
      </c>
      <c r="M960" s="7" t="str">
        <f t="shared" si="47"/>
        <v/>
      </c>
      <c r="N960" s="77" t="str">
        <f t="shared" si="48"/>
        <v/>
      </c>
      <c r="O960" s="78"/>
      <c r="P960" s="79"/>
      <c r="Q960" s="77"/>
      <c r="R960" s="77" t="str">
        <f t="shared" si="49"/>
        <v/>
      </c>
      <c r="S960" s="80"/>
    </row>
    <row r="961" spans="1:19" ht="25.5" customHeight="1" x14ac:dyDescent="0.2">
      <c r="A961" s="3" t="str">
        <f>CONCATENATE(COUNTIF($E$156:E961,E961),E961)</f>
        <v>0</v>
      </c>
      <c r="D961" s="99"/>
      <c r="E961" s="100"/>
      <c r="F961" s="101"/>
      <c r="G961" s="102"/>
      <c r="H961" s="102"/>
      <c r="I961" s="102"/>
      <c r="J961" s="102" t="str">
        <f>IFERROR(LOOKUP($G961,'قائمة اسعار'!A$2:A$5,'قائمة اسعار'!B$2:B$5),"")</f>
        <v/>
      </c>
      <c r="K961" s="102" t="str">
        <f>IFERROR(LOOKUP($G961,'قائمة اسعار'!$A$2:$A$5,'قائمة اسعار'!$E$2:$E$5),"")</f>
        <v/>
      </c>
      <c r="L961" s="102" t="str">
        <f>IFERROR(LOOKUP($G961,'قائمة اسعار'!$A$2:$A$5,'قائمة اسعار'!$D$2:$D$5),"")</f>
        <v/>
      </c>
      <c r="M961" s="102" t="str">
        <f t="shared" si="47"/>
        <v/>
      </c>
      <c r="N961" s="103" t="str">
        <f t="shared" si="48"/>
        <v/>
      </c>
      <c r="O961" s="104"/>
      <c r="P961" s="105"/>
      <c r="Q961" s="103"/>
      <c r="R961" s="103" t="str">
        <f t="shared" si="49"/>
        <v/>
      </c>
      <c r="S961" s="106"/>
    </row>
    <row r="962" spans="1:19" ht="25.5" customHeight="1" x14ac:dyDescent="0.2">
      <c r="A962" s="3" t="str">
        <f>CONCATENATE(COUNTIF($E$156:E962,E962),E962)</f>
        <v>0</v>
      </c>
      <c r="D962" s="73"/>
      <c r="E962" s="74"/>
      <c r="F962" s="75"/>
      <c r="G962" s="7"/>
      <c r="H962" s="7"/>
      <c r="I962" s="7"/>
      <c r="J962" s="7" t="str">
        <f>IFERROR(LOOKUP($G962,'قائمة اسعار'!A$2:A$5,'قائمة اسعار'!B$2:B$5),"")</f>
        <v/>
      </c>
      <c r="K962" s="7" t="str">
        <f>IFERROR(LOOKUP($G962,'قائمة اسعار'!$A$2:$A$5,'قائمة اسعار'!$E$2:$E$5),"")</f>
        <v/>
      </c>
      <c r="L962" s="76" t="str">
        <f>IFERROR(LOOKUP($G962,'قائمة اسعار'!$A$2:$A$5,'قائمة اسعار'!$D$2:$D$5),"")</f>
        <v/>
      </c>
      <c r="M962" s="7" t="str">
        <f t="shared" si="47"/>
        <v/>
      </c>
      <c r="N962" s="77" t="str">
        <f t="shared" si="48"/>
        <v/>
      </c>
      <c r="O962" s="78"/>
      <c r="P962" s="79"/>
      <c r="Q962" s="77"/>
      <c r="R962" s="77" t="str">
        <f t="shared" si="49"/>
        <v/>
      </c>
      <c r="S962" s="80"/>
    </row>
    <row r="963" spans="1:19" ht="25.5" customHeight="1" x14ac:dyDescent="0.2">
      <c r="A963" s="3" t="str">
        <f>CONCATENATE(COUNTIF($E$156:E963,E963),E963)</f>
        <v>0</v>
      </c>
      <c r="D963" s="99"/>
      <c r="E963" s="100"/>
      <c r="F963" s="101"/>
      <c r="G963" s="102"/>
      <c r="H963" s="102"/>
      <c r="I963" s="102"/>
      <c r="J963" s="102" t="str">
        <f>IFERROR(LOOKUP($G963,'قائمة اسعار'!A$2:A$5,'قائمة اسعار'!B$2:B$5),"")</f>
        <v/>
      </c>
      <c r="K963" s="102" t="str">
        <f>IFERROR(LOOKUP($G963,'قائمة اسعار'!$A$2:$A$5,'قائمة اسعار'!$E$2:$E$5),"")</f>
        <v/>
      </c>
      <c r="L963" s="102" t="str">
        <f>IFERROR(LOOKUP($G963,'قائمة اسعار'!$A$2:$A$5,'قائمة اسعار'!$D$2:$D$5),"")</f>
        <v/>
      </c>
      <c r="M963" s="102" t="str">
        <f t="shared" si="47"/>
        <v/>
      </c>
      <c r="N963" s="103" t="str">
        <f t="shared" si="48"/>
        <v/>
      </c>
      <c r="O963" s="104"/>
      <c r="P963" s="105"/>
      <c r="Q963" s="103"/>
      <c r="R963" s="103" t="str">
        <f t="shared" si="49"/>
        <v/>
      </c>
      <c r="S963" s="106"/>
    </row>
    <row r="964" spans="1:19" ht="25.5" customHeight="1" x14ac:dyDescent="0.2">
      <c r="A964" s="3" t="str">
        <f>CONCATENATE(COUNTIF($E$156:E964,E964),E964)</f>
        <v>0</v>
      </c>
      <c r="D964" s="73"/>
      <c r="E964" s="74"/>
      <c r="F964" s="75"/>
      <c r="G964" s="7"/>
      <c r="H964" s="7"/>
      <c r="I964" s="7"/>
      <c r="J964" s="7" t="str">
        <f>IFERROR(LOOKUP($G964,'قائمة اسعار'!A$2:A$5,'قائمة اسعار'!B$2:B$5),"")</f>
        <v/>
      </c>
      <c r="K964" s="7" t="str">
        <f>IFERROR(LOOKUP($G964,'قائمة اسعار'!$A$2:$A$5,'قائمة اسعار'!$E$2:$E$5),"")</f>
        <v/>
      </c>
      <c r="L964" s="76" t="str">
        <f>IFERROR(LOOKUP($G964,'قائمة اسعار'!$A$2:$A$5,'قائمة اسعار'!$D$2:$D$5),"")</f>
        <v/>
      </c>
      <c r="M964" s="7" t="str">
        <f t="shared" ref="M964:M1027" si="50">IFERROR($H964*$L964,"")</f>
        <v/>
      </c>
      <c r="N964" s="77" t="str">
        <f t="shared" ref="N964:N1027" si="51">IFERROR(($M964-15%*$M964)-5%*($M964-15%*$M964),"")</f>
        <v/>
      </c>
      <c r="O964" s="78"/>
      <c r="P964" s="79"/>
      <c r="Q964" s="77"/>
      <c r="R964" s="77" t="str">
        <f t="shared" ref="R964:R1027" si="52">IFERROR($N964-$P964-$Q964,"")</f>
        <v/>
      </c>
      <c r="S964" s="80"/>
    </row>
    <row r="965" spans="1:19" ht="25.5" customHeight="1" x14ac:dyDescent="0.2">
      <c r="A965" s="3" t="str">
        <f>CONCATENATE(COUNTIF($E$156:E965,E965),E965)</f>
        <v>0</v>
      </c>
      <c r="D965" s="99"/>
      <c r="E965" s="100"/>
      <c r="F965" s="101"/>
      <c r="G965" s="102"/>
      <c r="H965" s="102"/>
      <c r="I965" s="102"/>
      <c r="J965" s="102" t="str">
        <f>IFERROR(LOOKUP($G965,'قائمة اسعار'!A$2:A$5,'قائمة اسعار'!B$2:B$5),"")</f>
        <v/>
      </c>
      <c r="K965" s="102" t="str">
        <f>IFERROR(LOOKUP($G965,'قائمة اسعار'!$A$2:$A$5,'قائمة اسعار'!$E$2:$E$5),"")</f>
        <v/>
      </c>
      <c r="L965" s="102" t="str">
        <f>IFERROR(LOOKUP($G965,'قائمة اسعار'!$A$2:$A$5,'قائمة اسعار'!$D$2:$D$5),"")</f>
        <v/>
      </c>
      <c r="M965" s="102" t="str">
        <f t="shared" si="50"/>
        <v/>
      </c>
      <c r="N965" s="103" t="str">
        <f t="shared" si="51"/>
        <v/>
      </c>
      <c r="O965" s="104"/>
      <c r="P965" s="105"/>
      <c r="Q965" s="103"/>
      <c r="R965" s="103" t="str">
        <f t="shared" si="52"/>
        <v/>
      </c>
      <c r="S965" s="106"/>
    </row>
    <row r="966" spans="1:19" ht="25.5" customHeight="1" x14ac:dyDescent="0.2">
      <c r="A966" s="3" t="str">
        <f>CONCATENATE(COUNTIF($E$156:E966,E966),E966)</f>
        <v>0</v>
      </c>
      <c r="D966" s="73"/>
      <c r="E966" s="74"/>
      <c r="F966" s="75"/>
      <c r="G966" s="7"/>
      <c r="H966" s="7"/>
      <c r="I966" s="7"/>
      <c r="J966" s="7" t="str">
        <f>IFERROR(LOOKUP($G966,'قائمة اسعار'!A$2:A$5,'قائمة اسعار'!B$2:B$5),"")</f>
        <v/>
      </c>
      <c r="K966" s="7" t="str">
        <f>IFERROR(LOOKUP($G966,'قائمة اسعار'!$A$2:$A$5,'قائمة اسعار'!$E$2:$E$5),"")</f>
        <v/>
      </c>
      <c r="L966" s="76" t="str">
        <f>IFERROR(LOOKUP($G966,'قائمة اسعار'!$A$2:$A$5,'قائمة اسعار'!$D$2:$D$5),"")</f>
        <v/>
      </c>
      <c r="M966" s="7" t="str">
        <f t="shared" si="50"/>
        <v/>
      </c>
      <c r="N966" s="77" t="str">
        <f t="shared" si="51"/>
        <v/>
      </c>
      <c r="O966" s="78"/>
      <c r="P966" s="79"/>
      <c r="Q966" s="77"/>
      <c r="R966" s="77" t="str">
        <f t="shared" si="52"/>
        <v/>
      </c>
      <c r="S966" s="80"/>
    </row>
    <row r="967" spans="1:19" ht="25.5" customHeight="1" x14ac:dyDescent="0.2">
      <c r="A967" s="3" t="str">
        <f>CONCATENATE(COUNTIF($E$156:E967,E967),E967)</f>
        <v>0</v>
      </c>
      <c r="D967" s="99"/>
      <c r="E967" s="100"/>
      <c r="F967" s="101"/>
      <c r="G967" s="102"/>
      <c r="H967" s="102"/>
      <c r="I967" s="102"/>
      <c r="J967" s="102" t="str">
        <f>IFERROR(LOOKUP($G967,'قائمة اسعار'!A$2:A$5,'قائمة اسعار'!B$2:B$5),"")</f>
        <v/>
      </c>
      <c r="K967" s="102" t="str">
        <f>IFERROR(LOOKUP($G967,'قائمة اسعار'!$A$2:$A$5,'قائمة اسعار'!$E$2:$E$5),"")</f>
        <v/>
      </c>
      <c r="L967" s="102" t="str">
        <f>IFERROR(LOOKUP($G967,'قائمة اسعار'!$A$2:$A$5,'قائمة اسعار'!$D$2:$D$5),"")</f>
        <v/>
      </c>
      <c r="M967" s="102" t="str">
        <f t="shared" si="50"/>
        <v/>
      </c>
      <c r="N967" s="103" t="str">
        <f t="shared" si="51"/>
        <v/>
      </c>
      <c r="O967" s="104"/>
      <c r="P967" s="105"/>
      <c r="Q967" s="103"/>
      <c r="R967" s="103" t="str">
        <f t="shared" si="52"/>
        <v/>
      </c>
      <c r="S967" s="106"/>
    </row>
    <row r="968" spans="1:19" ht="25.5" customHeight="1" x14ac:dyDescent="0.2">
      <c r="A968" s="3" t="str">
        <f>CONCATENATE(COUNTIF($E$156:E968,E968),E968)</f>
        <v>0</v>
      </c>
      <c r="D968" s="73"/>
      <c r="E968" s="74"/>
      <c r="F968" s="75"/>
      <c r="G968" s="7"/>
      <c r="H968" s="7"/>
      <c r="I968" s="7"/>
      <c r="J968" s="7" t="str">
        <f>IFERROR(LOOKUP($G968,'قائمة اسعار'!A$2:A$5,'قائمة اسعار'!B$2:B$5),"")</f>
        <v/>
      </c>
      <c r="K968" s="7" t="str">
        <f>IFERROR(LOOKUP($G968,'قائمة اسعار'!$A$2:$A$5,'قائمة اسعار'!$E$2:$E$5),"")</f>
        <v/>
      </c>
      <c r="L968" s="76" t="str">
        <f>IFERROR(LOOKUP($G968,'قائمة اسعار'!$A$2:$A$5,'قائمة اسعار'!$D$2:$D$5),"")</f>
        <v/>
      </c>
      <c r="M968" s="7" t="str">
        <f t="shared" si="50"/>
        <v/>
      </c>
      <c r="N968" s="77" t="str">
        <f t="shared" si="51"/>
        <v/>
      </c>
      <c r="O968" s="78"/>
      <c r="P968" s="79"/>
      <c r="Q968" s="77"/>
      <c r="R968" s="77" t="str">
        <f t="shared" si="52"/>
        <v/>
      </c>
      <c r="S968" s="80"/>
    </row>
    <row r="969" spans="1:19" ht="25.5" customHeight="1" x14ac:dyDescent="0.2">
      <c r="A969" s="3" t="str">
        <f>CONCATENATE(COUNTIF($E$156:E969,E969),E969)</f>
        <v>0</v>
      </c>
      <c r="D969" s="99"/>
      <c r="E969" s="100"/>
      <c r="F969" s="101"/>
      <c r="G969" s="102"/>
      <c r="H969" s="102"/>
      <c r="I969" s="102"/>
      <c r="J969" s="102" t="str">
        <f>IFERROR(LOOKUP($G969,'قائمة اسعار'!A$2:A$5,'قائمة اسعار'!B$2:B$5),"")</f>
        <v/>
      </c>
      <c r="K969" s="102" t="str">
        <f>IFERROR(LOOKUP($G969,'قائمة اسعار'!$A$2:$A$5,'قائمة اسعار'!$E$2:$E$5),"")</f>
        <v/>
      </c>
      <c r="L969" s="102" t="str">
        <f>IFERROR(LOOKUP($G969,'قائمة اسعار'!$A$2:$A$5,'قائمة اسعار'!$D$2:$D$5),"")</f>
        <v/>
      </c>
      <c r="M969" s="102" t="str">
        <f t="shared" si="50"/>
        <v/>
      </c>
      <c r="N969" s="103" t="str">
        <f t="shared" si="51"/>
        <v/>
      </c>
      <c r="O969" s="104"/>
      <c r="P969" s="105"/>
      <c r="Q969" s="103"/>
      <c r="R969" s="103" t="str">
        <f t="shared" si="52"/>
        <v/>
      </c>
      <c r="S969" s="106"/>
    </row>
    <row r="970" spans="1:19" ht="25.5" customHeight="1" x14ac:dyDescent="0.2">
      <c r="A970" s="3" t="str">
        <f>CONCATENATE(COUNTIF($E$156:E970,E970),E970)</f>
        <v>0</v>
      </c>
      <c r="D970" s="73"/>
      <c r="E970" s="74"/>
      <c r="F970" s="75"/>
      <c r="G970" s="7"/>
      <c r="H970" s="7"/>
      <c r="I970" s="7"/>
      <c r="J970" s="7" t="str">
        <f>IFERROR(LOOKUP($G970,'قائمة اسعار'!A$2:A$5,'قائمة اسعار'!B$2:B$5),"")</f>
        <v/>
      </c>
      <c r="K970" s="7" t="str">
        <f>IFERROR(LOOKUP($G970,'قائمة اسعار'!$A$2:$A$5,'قائمة اسعار'!$E$2:$E$5),"")</f>
        <v/>
      </c>
      <c r="L970" s="76" t="str">
        <f>IFERROR(LOOKUP($G970,'قائمة اسعار'!$A$2:$A$5,'قائمة اسعار'!$D$2:$D$5),"")</f>
        <v/>
      </c>
      <c r="M970" s="7" t="str">
        <f t="shared" si="50"/>
        <v/>
      </c>
      <c r="N970" s="77" t="str">
        <f t="shared" si="51"/>
        <v/>
      </c>
      <c r="O970" s="78"/>
      <c r="P970" s="79"/>
      <c r="Q970" s="77"/>
      <c r="R970" s="77" t="str">
        <f t="shared" si="52"/>
        <v/>
      </c>
      <c r="S970" s="80"/>
    </row>
    <row r="971" spans="1:19" ht="25.5" customHeight="1" x14ac:dyDescent="0.2">
      <c r="A971" s="3" t="str">
        <f>CONCATENATE(COUNTIF($E$156:E971,E971),E971)</f>
        <v>0</v>
      </c>
      <c r="D971" s="99"/>
      <c r="E971" s="100"/>
      <c r="F971" s="101"/>
      <c r="G971" s="102"/>
      <c r="H971" s="102"/>
      <c r="I971" s="102"/>
      <c r="J971" s="102" t="str">
        <f>IFERROR(LOOKUP($G971,'قائمة اسعار'!A$2:A$5,'قائمة اسعار'!B$2:B$5),"")</f>
        <v/>
      </c>
      <c r="K971" s="102" t="str">
        <f>IFERROR(LOOKUP($G971,'قائمة اسعار'!$A$2:$A$5,'قائمة اسعار'!$E$2:$E$5),"")</f>
        <v/>
      </c>
      <c r="L971" s="102" t="str">
        <f>IFERROR(LOOKUP($G971,'قائمة اسعار'!$A$2:$A$5,'قائمة اسعار'!$D$2:$D$5),"")</f>
        <v/>
      </c>
      <c r="M971" s="102" t="str">
        <f t="shared" si="50"/>
        <v/>
      </c>
      <c r="N971" s="103" t="str">
        <f t="shared" si="51"/>
        <v/>
      </c>
      <c r="O971" s="104"/>
      <c r="P971" s="105"/>
      <c r="Q971" s="103"/>
      <c r="R971" s="103" t="str">
        <f t="shared" si="52"/>
        <v/>
      </c>
      <c r="S971" s="106"/>
    </row>
    <row r="972" spans="1:19" ht="25.5" customHeight="1" x14ac:dyDescent="0.2">
      <c r="A972" s="3" t="str">
        <f>CONCATENATE(COUNTIF($E$156:E972,E972),E972)</f>
        <v>0</v>
      </c>
      <c r="D972" s="73"/>
      <c r="E972" s="74"/>
      <c r="F972" s="75"/>
      <c r="G972" s="7"/>
      <c r="H972" s="7"/>
      <c r="I972" s="7"/>
      <c r="J972" s="7" t="str">
        <f>IFERROR(LOOKUP($G972,'قائمة اسعار'!A$2:A$5,'قائمة اسعار'!B$2:B$5),"")</f>
        <v/>
      </c>
      <c r="K972" s="7" t="str">
        <f>IFERROR(LOOKUP($G972,'قائمة اسعار'!$A$2:$A$5,'قائمة اسعار'!$E$2:$E$5),"")</f>
        <v/>
      </c>
      <c r="L972" s="76" t="str">
        <f>IFERROR(LOOKUP($G972,'قائمة اسعار'!$A$2:$A$5,'قائمة اسعار'!$D$2:$D$5),"")</f>
        <v/>
      </c>
      <c r="M972" s="7" t="str">
        <f t="shared" si="50"/>
        <v/>
      </c>
      <c r="N972" s="77" t="str">
        <f t="shared" si="51"/>
        <v/>
      </c>
      <c r="O972" s="78"/>
      <c r="P972" s="79"/>
      <c r="Q972" s="77"/>
      <c r="R972" s="77" t="str">
        <f t="shared" si="52"/>
        <v/>
      </c>
      <c r="S972" s="80"/>
    </row>
    <row r="973" spans="1:19" ht="25.5" customHeight="1" x14ac:dyDescent="0.2">
      <c r="A973" s="3" t="str">
        <f>CONCATENATE(COUNTIF($E$156:E973,E973),E973)</f>
        <v>0</v>
      </c>
      <c r="D973" s="99"/>
      <c r="E973" s="100"/>
      <c r="F973" s="101"/>
      <c r="G973" s="102"/>
      <c r="H973" s="102"/>
      <c r="I973" s="102"/>
      <c r="J973" s="102" t="str">
        <f>IFERROR(LOOKUP($G973,'قائمة اسعار'!A$2:A$5,'قائمة اسعار'!B$2:B$5),"")</f>
        <v/>
      </c>
      <c r="K973" s="102" t="str">
        <f>IFERROR(LOOKUP($G973,'قائمة اسعار'!$A$2:$A$5,'قائمة اسعار'!$E$2:$E$5),"")</f>
        <v/>
      </c>
      <c r="L973" s="102" t="str">
        <f>IFERROR(LOOKUP($G973,'قائمة اسعار'!$A$2:$A$5,'قائمة اسعار'!$D$2:$D$5),"")</f>
        <v/>
      </c>
      <c r="M973" s="102" t="str">
        <f t="shared" si="50"/>
        <v/>
      </c>
      <c r="N973" s="103" t="str">
        <f t="shared" si="51"/>
        <v/>
      </c>
      <c r="O973" s="104"/>
      <c r="P973" s="105"/>
      <c r="Q973" s="103"/>
      <c r="R973" s="103" t="str">
        <f t="shared" si="52"/>
        <v/>
      </c>
      <c r="S973" s="106"/>
    </row>
    <row r="974" spans="1:19" ht="25.5" customHeight="1" x14ac:dyDescent="0.2">
      <c r="A974" s="3" t="str">
        <f>CONCATENATE(COUNTIF($E$156:E974,E974),E974)</f>
        <v>0</v>
      </c>
      <c r="D974" s="73"/>
      <c r="E974" s="74"/>
      <c r="F974" s="75"/>
      <c r="G974" s="7"/>
      <c r="H974" s="7"/>
      <c r="I974" s="7"/>
      <c r="J974" s="7" t="str">
        <f>IFERROR(LOOKUP($G974,'قائمة اسعار'!A$2:A$5,'قائمة اسعار'!B$2:B$5),"")</f>
        <v/>
      </c>
      <c r="K974" s="7" t="str">
        <f>IFERROR(LOOKUP($G974,'قائمة اسعار'!$A$2:$A$5,'قائمة اسعار'!$E$2:$E$5),"")</f>
        <v/>
      </c>
      <c r="L974" s="76" t="str">
        <f>IFERROR(LOOKUP($G974,'قائمة اسعار'!$A$2:$A$5,'قائمة اسعار'!$D$2:$D$5),"")</f>
        <v/>
      </c>
      <c r="M974" s="7" t="str">
        <f t="shared" si="50"/>
        <v/>
      </c>
      <c r="N974" s="77" t="str">
        <f t="shared" si="51"/>
        <v/>
      </c>
      <c r="O974" s="78"/>
      <c r="P974" s="79"/>
      <c r="Q974" s="77"/>
      <c r="R974" s="77" t="str">
        <f t="shared" si="52"/>
        <v/>
      </c>
      <c r="S974" s="80"/>
    </row>
    <row r="975" spans="1:19" ht="25.5" customHeight="1" x14ac:dyDescent="0.2">
      <c r="A975" s="3" t="str">
        <f>CONCATENATE(COUNTIF($E$156:E975,E975),E975)</f>
        <v>0</v>
      </c>
      <c r="D975" s="99"/>
      <c r="E975" s="100"/>
      <c r="F975" s="101"/>
      <c r="G975" s="102"/>
      <c r="H975" s="102"/>
      <c r="I975" s="102"/>
      <c r="J975" s="102" t="str">
        <f>IFERROR(LOOKUP($G975,'قائمة اسعار'!A$2:A$5,'قائمة اسعار'!B$2:B$5),"")</f>
        <v/>
      </c>
      <c r="K975" s="102" t="str">
        <f>IFERROR(LOOKUP($G975,'قائمة اسعار'!$A$2:$A$5,'قائمة اسعار'!$E$2:$E$5),"")</f>
        <v/>
      </c>
      <c r="L975" s="102" t="str">
        <f>IFERROR(LOOKUP($G975,'قائمة اسعار'!$A$2:$A$5,'قائمة اسعار'!$D$2:$D$5),"")</f>
        <v/>
      </c>
      <c r="M975" s="102" t="str">
        <f t="shared" si="50"/>
        <v/>
      </c>
      <c r="N975" s="103" t="str">
        <f t="shared" si="51"/>
        <v/>
      </c>
      <c r="O975" s="104"/>
      <c r="P975" s="105"/>
      <c r="Q975" s="103"/>
      <c r="R975" s="103" t="str">
        <f t="shared" si="52"/>
        <v/>
      </c>
      <c r="S975" s="106"/>
    </row>
    <row r="976" spans="1:19" ht="25.5" customHeight="1" x14ac:dyDescent="0.2">
      <c r="A976" s="3" t="str">
        <f>CONCATENATE(COUNTIF($E$156:E976,E976),E976)</f>
        <v>0</v>
      </c>
      <c r="D976" s="73"/>
      <c r="E976" s="74"/>
      <c r="F976" s="75"/>
      <c r="G976" s="7"/>
      <c r="H976" s="7"/>
      <c r="I976" s="7"/>
      <c r="J976" s="7" t="str">
        <f>IFERROR(LOOKUP($G976,'قائمة اسعار'!A$2:A$5,'قائمة اسعار'!B$2:B$5),"")</f>
        <v/>
      </c>
      <c r="K976" s="7" t="str">
        <f>IFERROR(LOOKUP($G976,'قائمة اسعار'!$A$2:$A$5,'قائمة اسعار'!$E$2:$E$5),"")</f>
        <v/>
      </c>
      <c r="L976" s="76" t="str">
        <f>IFERROR(LOOKUP($G976,'قائمة اسعار'!$A$2:$A$5,'قائمة اسعار'!$D$2:$D$5),"")</f>
        <v/>
      </c>
      <c r="M976" s="7" t="str">
        <f t="shared" si="50"/>
        <v/>
      </c>
      <c r="N976" s="77" t="str">
        <f t="shared" si="51"/>
        <v/>
      </c>
      <c r="O976" s="78"/>
      <c r="P976" s="79"/>
      <c r="Q976" s="77"/>
      <c r="R976" s="77" t="str">
        <f t="shared" si="52"/>
        <v/>
      </c>
      <c r="S976" s="80"/>
    </row>
    <row r="977" spans="1:19" ht="25.5" customHeight="1" x14ac:dyDescent="0.2">
      <c r="A977" s="3" t="str">
        <f>CONCATENATE(COUNTIF($E$156:E977,E977),E977)</f>
        <v>0</v>
      </c>
      <c r="D977" s="99"/>
      <c r="E977" s="100"/>
      <c r="F977" s="101"/>
      <c r="G977" s="102"/>
      <c r="H977" s="102"/>
      <c r="I977" s="102"/>
      <c r="J977" s="102" t="str">
        <f>IFERROR(LOOKUP($G977,'قائمة اسعار'!A$2:A$5,'قائمة اسعار'!B$2:B$5),"")</f>
        <v/>
      </c>
      <c r="K977" s="102" t="str">
        <f>IFERROR(LOOKUP($G977,'قائمة اسعار'!$A$2:$A$5,'قائمة اسعار'!$E$2:$E$5),"")</f>
        <v/>
      </c>
      <c r="L977" s="102" t="str">
        <f>IFERROR(LOOKUP($G977,'قائمة اسعار'!$A$2:$A$5,'قائمة اسعار'!$D$2:$D$5),"")</f>
        <v/>
      </c>
      <c r="M977" s="102" t="str">
        <f t="shared" si="50"/>
        <v/>
      </c>
      <c r="N977" s="103" t="str">
        <f t="shared" si="51"/>
        <v/>
      </c>
      <c r="O977" s="104"/>
      <c r="P977" s="105"/>
      <c r="Q977" s="103"/>
      <c r="R977" s="103" t="str">
        <f t="shared" si="52"/>
        <v/>
      </c>
      <c r="S977" s="106"/>
    </row>
    <row r="978" spans="1:19" ht="25.5" customHeight="1" x14ac:dyDescent="0.2">
      <c r="A978" s="3" t="str">
        <f>CONCATENATE(COUNTIF($E$156:E978,E978),E978)</f>
        <v>0</v>
      </c>
      <c r="D978" s="73"/>
      <c r="E978" s="74"/>
      <c r="F978" s="75"/>
      <c r="G978" s="7"/>
      <c r="H978" s="7"/>
      <c r="I978" s="7"/>
      <c r="J978" s="7" t="str">
        <f>IFERROR(LOOKUP($G978,'قائمة اسعار'!A$2:A$5,'قائمة اسعار'!B$2:B$5),"")</f>
        <v/>
      </c>
      <c r="K978" s="7" t="str">
        <f>IFERROR(LOOKUP($G978,'قائمة اسعار'!$A$2:$A$5,'قائمة اسعار'!$E$2:$E$5),"")</f>
        <v/>
      </c>
      <c r="L978" s="76" t="str">
        <f>IFERROR(LOOKUP($G978,'قائمة اسعار'!$A$2:$A$5,'قائمة اسعار'!$D$2:$D$5),"")</f>
        <v/>
      </c>
      <c r="M978" s="7" t="str">
        <f t="shared" si="50"/>
        <v/>
      </c>
      <c r="N978" s="77" t="str">
        <f t="shared" si="51"/>
        <v/>
      </c>
      <c r="O978" s="78"/>
      <c r="P978" s="79"/>
      <c r="Q978" s="77"/>
      <c r="R978" s="77" t="str">
        <f t="shared" si="52"/>
        <v/>
      </c>
      <c r="S978" s="80"/>
    </row>
    <row r="979" spans="1:19" ht="25.5" customHeight="1" x14ac:dyDescent="0.2">
      <c r="A979" s="3" t="str">
        <f>CONCATENATE(COUNTIF($E$156:E979,E979),E979)</f>
        <v>0</v>
      </c>
      <c r="D979" s="99"/>
      <c r="E979" s="100"/>
      <c r="F979" s="101"/>
      <c r="G979" s="102"/>
      <c r="H979" s="102"/>
      <c r="I979" s="102"/>
      <c r="J979" s="102" t="str">
        <f>IFERROR(LOOKUP($G979,'قائمة اسعار'!A$2:A$5,'قائمة اسعار'!B$2:B$5),"")</f>
        <v/>
      </c>
      <c r="K979" s="102" t="str">
        <f>IFERROR(LOOKUP($G979,'قائمة اسعار'!$A$2:$A$5,'قائمة اسعار'!$E$2:$E$5),"")</f>
        <v/>
      </c>
      <c r="L979" s="102" t="str">
        <f>IFERROR(LOOKUP($G979,'قائمة اسعار'!$A$2:$A$5,'قائمة اسعار'!$D$2:$D$5),"")</f>
        <v/>
      </c>
      <c r="M979" s="102" t="str">
        <f t="shared" si="50"/>
        <v/>
      </c>
      <c r="N979" s="103" t="str">
        <f t="shared" si="51"/>
        <v/>
      </c>
      <c r="O979" s="104"/>
      <c r="P979" s="105"/>
      <c r="Q979" s="103"/>
      <c r="R979" s="103" t="str">
        <f t="shared" si="52"/>
        <v/>
      </c>
      <c r="S979" s="106"/>
    </row>
    <row r="980" spans="1:19" ht="25.5" customHeight="1" x14ac:dyDescent="0.2">
      <c r="A980" s="3" t="str">
        <f>CONCATENATE(COUNTIF($E$156:E980,E980),E980)</f>
        <v>0</v>
      </c>
      <c r="D980" s="73"/>
      <c r="E980" s="74"/>
      <c r="F980" s="75"/>
      <c r="G980" s="7"/>
      <c r="H980" s="7"/>
      <c r="I980" s="7"/>
      <c r="J980" s="7" t="str">
        <f>IFERROR(LOOKUP($G980,'قائمة اسعار'!A$2:A$5,'قائمة اسعار'!B$2:B$5),"")</f>
        <v/>
      </c>
      <c r="K980" s="7" t="str">
        <f>IFERROR(LOOKUP($G980,'قائمة اسعار'!$A$2:$A$5,'قائمة اسعار'!$E$2:$E$5),"")</f>
        <v/>
      </c>
      <c r="L980" s="76" t="str">
        <f>IFERROR(LOOKUP($G980,'قائمة اسعار'!$A$2:$A$5,'قائمة اسعار'!$D$2:$D$5),"")</f>
        <v/>
      </c>
      <c r="M980" s="7" t="str">
        <f t="shared" si="50"/>
        <v/>
      </c>
      <c r="N980" s="77" t="str">
        <f t="shared" si="51"/>
        <v/>
      </c>
      <c r="O980" s="78"/>
      <c r="P980" s="79"/>
      <c r="Q980" s="77"/>
      <c r="R980" s="77" t="str">
        <f t="shared" si="52"/>
        <v/>
      </c>
      <c r="S980" s="80"/>
    </row>
    <row r="981" spans="1:19" ht="25.5" customHeight="1" x14ac:dyDescent="0.2">
      <c r="A981" s="3" t="str">
        <f>CONCATENATE(COUNTIF($E$156:E981,E981),E981)</f>
        <v>0</v>
      </c>
      <c r="D981" s="99"/>
      <c r="E981" s="100"/>
      <c r="F981" s="101"/>
      <c r="G981" s="102"/>
      <c r="H981" s="102"/>
      <c r="I981" s="102"/>
      <c r="J981" s="102" t="str">
        <f>IFERROR(LOOKUP($G981,'قائمة اسعار'!A$2:A$5,'قائمة اسعار'!B$2:B$5),"")</f>
        <v/>
      </c>
      <c r="K981" s="102" t="str">
        <f>IFERROR(LOOKUP($G981,'قائمة اسعار'!$A$2:$A$5,'قائمة اسعار'!$E$2:$E$5),"")</f>
        <v/>
      </c>
      <c r="L981" s="102" t="str">
        <f>IFERROR(LOOKUP($G981,'قائمة اسعار'!$A$2:$A$5,'قائمة اسعار'!$D$2:$D$5),"")</f>
        <v/>
      </c>
      <c r="M981" s="102" t="str">
        <f t="shared" si="50"/>
        <v/>
      </c>
      <c r="N981" s="103" t="str">
        <f t="shared" si="51"/>
        <v/>
      </c>
      <c r="O981" s="104"/>
      <c r="P981" s="105"/>
      <c r="Q981" s="103"/>
      <c r="R981" s="103" t="str">
        <f t="shared" si="52"/>
        <v/>
      </c>
      <c r="S981" s="106"/>
    </row>
    <row r="982" spans="1:19" ht="25.5" customHeight="1" x14ac:dyDescent="0.2">
      <c r="A982" s="3" t="str">
        <f>CONCATENATE(COUNTIF($E$156:E982,E982),E982)</f>
        <v>0</v>
      </c>
      <c r="D982" s="73"/>
      <c r="E982" s="74"/>
      <c r="F982" s="75"/>
      <c r="G982" s="7"/>
      <c r="H982" s="7"/>
      <c r="I982" s="7"/>
      <c r="J982" s="7" t="str">
        <f>IFERROR(LOOKUP($G982,'قائمة اسعار'!A$2:A$5,'قائمة اسعار'!B$2:B$5),"")</f>
        <v/>
      </c>
      <c r="K982" s="7" t="str">
        <f>IFERROR(LOOKUP($G982,'قائمة اسعار'!$A$2:$A$5,'قائمة اسعار'!$E$2:$E$5),"")</f>
        <v/>
      </c>
      <c r="L982" s="76" t="str">
        <f>IFERROR(LOOKUP($G982,'قائمة اسعار'!$A$2:$A$5,'قائمة اسعار'!$D$2:$D$5),"")</f>
        <v/>
      </c>
      <c r="M982" s="7" t="str">
        <f t="shared" si="50"/>
        <v/>
      </c>
      <c r="N982" s="77" t="str">
        <f t="shared" si="51"/>
        <v/>
      </c>
      <c r="O982" s="78"/>
      <c r="P982" s="79"/>
      <c r="Q982" s="77"/>
      <c r="R982" s="77" t="str">
        <f t="shared" si="52"/>
        <v/>
      </c>
      <c r="S982" s="80"/>
    </row>
    <row r="983" spans="1:19" ht="25.5" customHeight="1" x14ac:dyDescent="0.2">
      <c r="A983" s="3" t="str">
        <f>CONCATENATE(COUNTIF($E$156:E983,E983),E983)</f>
        <v>0</v>
      </c>
      <c r="D983" s="99"/>
      <c r="E983" s="100"/>
      <c r="F983" s="101"/>
      <c r="G983" s="102"/>
      <c r="H983" s="102"/>
      <c r="I983" s="102"/>
      <c r="J983" s="102" t="str">
        <f>IFERROR(LOOKUP($G983,'قائمة اسعار'!A$2:A$5,'قائمة اسعار'!B$2:B$5),"")</f>
        <v/>
      </c>
      <c r="K983" s="102" t="str">
        <f>IFERROR(LOOKUP($G983,'قائمة اسعار'!$A$2:$A$5,'قائمة اسعار'!$E$2:$E$5),"")</f>
        <v/>
      </c>
      <c r="L983" s="102" t="str">
        <f>IFERROR(LOOKUP($G983,'قائمة اسعار'!$A$2:$A$5,'قائمة اسعار'!$D$2:$D$5),"")</f>
        <v/>
      </c>
      <c r="M983" s="102" t="str">
        <f t="shared" si="50"/>
        <v/>
      </c>
      <c r="N983" s="103" t="str">
        <f t="shared" si="51"/>
        <v/>
      </c>
      <c r="O983" s="104"/>
      <c r="P983" s="105"/>
      <c r="Q983" s="103"/>
      <c r="R983" s="103" t="str">
        <f t="shared" si="52"/>
        <v/>
      </c>
      <c r="S983" s="106"/>
    </row>
    <row r="984" spans="1:19" ht="25.5" customHeight="1" x14ac:dyDescent="0.2">
      <c r="A984" s="3" t="str">
        <f>CONCATENATE(COUNTIF($E$156:E984,E984),E984)</f>
        <v>0</v>
      </c>
      <c r="D984" s="73"/>
      <c r="E984" s="74"/>
      <c r="F984" s="75"/>
      <c r="G984" s="7"/>
      <c r="H984" s="7"/>
      <c r="I984" s="7"/>
      <c r="J984" s="7" t="str">
        <f>IFERROR(LOOKUP($G984,'قائمة اسعار'!A$2:A$5,'قائمة اسعار'!B$2:B$5),"")</f>
        <v/>
      </c>
      <c r="K984" s="7" t="str">
        <f>IFERROR(LOOKUP($G984,'قائمة اسعار'!$A$2:$A$5,'قائمة اسعار'!$E$2:$E$5),"")</f>
        <v/>
      </c>
      <c r="L984" s="76" t="str">
        <f>IFERROR(LOOKUP($G984,'قائمة اسعار'!$A$2:$A$5,'قائمة اسعار'!$D$2:$D$5),"")</f>
        <v/>
      </c>
      <c r="M984" s="7" t="str">
        <f t="shared" si="50"/>
        <v/>
      </c>
      <c r="N984" s="77" t="str">
        <f t="shared" si="51"/>
        <v/>
      </c>
      <c r="O984" s="78"/>
      <c r="P984" s="79"/>
      <c r="Q984" s="77"/>
      <c r="R984" s="77" t="str">
        <f t="shared" si="52"/>
        <v/>
      </c>
      <c r="S984" s="80"/>
    </row>
    <row r="985" spans="1:19" ht="25.5" customHeight="1" x14ac:dyDescent="0.2">
      <c r="A985" s="3" t="str">
        <f>CONCATENATE(COUNTIF($E$156:E985,E985),E985)</f>
        <v>0</v>
      </c>
      <c r="D985" s="99"/>
      <c r="E985" s="100"/>
      <c r="F985" s="101"/>
      <c r="G985" s="102"/>
      <c r="H985" s="102"/>
      <c r="I985" s="102"/>
      <c r="J985" s="102" t="str">
        <f>IFERROR(LOOKUP($G985,'قائمة اسعار'!A$2:A$5,'قائمة اسعار'!B$2:B$5),"")</f>
        <v/>
      </c>
      <c r="K985" s="102" t="str">
        <f>IFERROR(LOOKUP($G985,'قائمة اسعار'!$A$2:$A$5,'قائمة اسعار'!$E$2:$E$5),"")</f>
        <v/>
      </c>
      <c r="L985" s="102" t="str">
        <f>IFERROR(LOOKUP($G985,'قائمة اسعار'!$A$2:$A$5,'قائمة اسعار'!$D$2:$D$5),"")</f>
        <v/>
      </c>
      <c r="M985" s="102" t="str">
        <f t="shared" si="50"/>
        <v/>
      </c>
      <c r="N985" s="103" t="str">
        <f t="shared" si="51"/>
        <v/>
      </c>
      <c r="O985" s="104"/>
      <c r="P985" s="105"/>
      <c r="Q985" s="103"/>
      <c r="R985" s="103" t="str">
        <f t="shared" si="52"/>
        <v/>
      </c>
      <c r="S985" s="106"/>
    </row>
    <row r="986" spans="1:19" ht="25.5" customHeight="1" x14ac:dyDescent="0.2">
      <c r="A986" s="3" t="str">
        <f>CONCATENATE(COUNTIF($E$156:E986,E986),E986)</f>
        <v>0</v>
      </c>
      <c r="D986" s="73"/>
      <c r="E986" s="74"/>
      <c r="F986" s="75"/>
      <c r="G986" s="7"/>
      <c r="H986" s="7"/>
      <c r="I986" s="7"/>
      <c r="J986" s="7" t="str">
        <f>IFERROR(LOOKUP($G986,'قائمة اسعار'!A$2:A$5,'قائمة اسعار'!B$2:B$5),"")</f>
        <v/>
      </c>
      <c r="K986" s="7" t="str">
        <f>IFERROR(LOOKUP($G986,'قائمة اسعار'!$A$2:$A$5,'قائمة اسعار'!$E$2:$E$5),"")</f>
        <v/>
      </c>
      <c r="L986" s="76" t="str">
        <f>IFERROR(LOOKUP($G986,'قائمة اسعار'!$A$2:$A$5,'قائمة اسعار'!$D$2:$D$5),"")</f>
        <v/>
      </c>
      <c r="M986" s="7" t="str">
        <f t="shared" si="50"/>
        <v/>
      </c>
      <c r="N986" s="77" t="str">
        <f t="shared" si="51"/>
        <v/>
      </c>
      <c r="O986" s="78"/>
      <c r="P986" s="79"/>
      <c r="Q986" s="77"/>
      <c r="R986" s="77" t="str">
        <f t="shared" si="52"/>
        <v/>
      </c>
      <c r="S986" s="80"/>
    </row>
    <row r="987" spans="1:19" ht="25.5" customHeight="1" x14ac:dyDescent="0.2">
      <c r="A987" s="3" t="str">
        <f>CONCATENATE(COUNTIF($E$156:E987,E987),E987)</f>
        <v>0</v>
      </c>
      <c r="D987" s="99"/>
      <c r="E987" s="100"/>
      <c r="F987" s="101"/>
      <c r="G987" s="102"/>
      <c r="H987" s="102"/>
      <c r="I987" s="102"/>
      <c r="J987" s="102" t="str">
        <f>IFERROR(LOOKUP($G987,'قائمة اسعار'!A$2:A$5,'قائمة اسعار'!B$2:B$5),"")</f>
        <v/>
      </c>
      <c r="K987" s="102" t="str">
        <f>IFERROR(LOOKUP($G987,'قائمة اسعار'!$A$2:$A$5,'قائمة اسعار'!$E$2:$E$5),"")</f>
        <v/>
      </c>
      <c r="L987" s="102" t="str">
        <f>IFERROR(LOOKUP($G987,'قائمة اسعار'!$A$2:$A$5,'قائمة اسعار'!$D$2:$D$5),"")</f>
        <v/>
      </c>
      <c r="M987" s="102" t="str">
        <f t="shared" si="50"/>
        <v/>
      </c>
      <c r="N987" s="103" t="str">
        <f t="shared" si="51"/>
        <v/>
      </c>
      <c r="O987" s="104"/>
      <c r="P987" s="105"/>
      <c r="Q987" s="103"/>
      <c r="R987" s="103" t="str">
        <f t="shared" si="52"/>
        <v/>
      </c>
      <c r="S987" s="106"/>
    </row>
    <row r="988" spans="1:19" ht="25.5" customHeight="1" x14ac:dyDescent="0.2">
      <c r="A988" s="3" t="str">
        <f>CONCATENATE(COUNTIF($E$156:E988,E988),E988)</f>
        <v>0</v>
      </c>
      <c r="D988" s="73"/>
      <c r="E988" s="74"/>
      <c r="F988" s="75"/>
      <c r="G988" s="7"/>
      <c r="H988" s="7"/>
      <c r="I988" s="7"/>
      <c r="J988" s="7" t="str">
        <f>IFERROR(LOOKUP($G988,'قائمة اسعار'!A$2:A$5,'قائمة اسعار'!B$2:B$5),"")</f>
        <v/>
      </c>
      <c r="K988" s="7" t="str">
        <f>IFERROR(LOOKUP($G988,'قائمة اسعار'!$A$2:$A$5,'قائمة اسعار'!$E$2:$E$5),"")</f>
        <v/>
      </c>
      <c r="L988" s="76" t="str">
        <f>IFERROR(LOOKUP($G988,'قائمة اسعار'!$A$2:$A$5,'قائمة اسعار'!$D$2:$D$5),"")</f>
        <v/>
      </c>
      <c r="M988" s="7" t="str">
        <f t="shared" si="50"/>
        <v/>
      </c>
      <c r="N988" s="77" t="str">
        <f t="shared" si="51"/>
        <v/>
      </c>
      <c r="O988" s="78"/>
      <c r="P988" s="79"/>
      <c r="Q988" s="77"/>
      <c r="R988" s="77" t="str">
        <f t="shared" si="52"/>
        <v/>
      </c>
      <c r="S988" s="80"/>
    </row>
    <row r="989" spans="1:19" ht="25.5" customHeight="1" x14ac:dyDescent="0.2">
      <c r="A989" s="3" t="str">
        <f>CONCATENATE(COUNTIF($E$156:E989,E989),E989)</f>
        <v>0</v>
      </c>
      <c r="D989" s="99"/>
      <c r="E989" s="100"/>
      <c r="F989" s="101"/>
      <c r="G989" s="102"/>
      <c r="H989" s="102"/>
      <c r="I989" s="102"/>
      <c r="J989" s="102" t="str">
        <f>IFERROR(LOOKUP($G989,'قائمة اسعار'!A$2:A$5,'قائمة اسعار'!B$2:B$5),"")</f>
        <v/>
      </c>
      <c r="K989" s="102" t="str">
        <f>IFERROR(LOOKUP($G989,'قائمة اسعار'!$A$2:$A$5,'قائمة اسعار'!$E$2:$E$5),"")</f>
        <v/>
      </c>
      <c r="L989" s="102" t="str">
        <f>IFERROR(LOOKUP($G989,'قائمة اسعار'!$A$2:$A$5,'قائمة اسعار'!$D$2:$D$5),"")</f>
        <v/>
      </c>
      <c r="M989" s="102" t="str">
        <f t="shared" si="50"/>
        <v/>
      </c>
      <c r="N989" s="103" t="str">
        <f t="shared" si="51"/>
        <v/>
      </c>
      <c r="O989" s="104"/>
      <c r="P989" s="105"/>
      <c r="Q989" s="103"/>
      <c r="R989" s="103" t="str">
        <f t="shared" si="52"/>
        <v/>
      </c>
      <c r="S989" s="106"/>
    </row>
    <row r="990" spans="1:19" ht="25.5" customHeight="1" x14ac:dyDescent="0.2">
      <c r="A990" s="3" t="str">
        <f>CONCATENATE(COUNTIF($E$156:E990,E990),E990)</f>
        <v>0</v>
      </c>
      <c r="D990" s="73"/>
      <c r="E990" s="74"/>
      <c r="F990" s="75"/>
      <c r="G990" s="7"/>
      <c r="H990" s="7"/>
      <c r="I990" s="7"/>
      <c r="J990" s="7" t="str">
        <f>IFERROR(LOOKUP($G990,'قائمة اسعار'!A$2:A$5,'قائمة اسعار'!B$2:B$5),"")</f>
        <v/>
      </c>
      <c r="K990" s="7" t="str">
        <f>IFERROR(LOOKUP($G990,'قائمة اسعار'!$A$2:$A$5,'قائمة اسعار'!$E$2:$E$5),"")</f>
        <v/>
      </c>
      <c r="L990" s="76" t="str">
        <f>IFERROR(LOOKUP($G990,'قائمة اسعار'!$A$2:$A$5,'قائمة اسعار'!$D$2:$D$5),"")</f>
        <v/>
      </c>
      <c r="M990" s="7" t="str">
        <f t="shared" si="50"/>
        <v/>
      </c>
      <c r="N990" s="77" t="str">
        <f t="shared" si="51"/>
        <v/>
      </c>
      <c r="O990" s="78"/>
      <c r="P990" s="79"/>
      <c r="Q990" s="77"/>
      <c r="R990" s="77" t="str">
        <f t="shared" si="52"/>
        <v/>
      </c>
      <c r="S990" s="80"/>
    </row>
    <row r="991" spans="1:19" ht="25.5" customHeight="1" x14ac:dyDescent="0.2">
      <c r="A991" s="3" t="str">
        <f>CONCATENATE(COUNTIF($E$156:E991,E991),E991)</f>
        <v>0</v>
      </c>
      <c r="D991" s="99"/>
      <c r="E991" s="100"/>
      <c r="F991" s="101"/>
      <c r="G991" s="102"/>
      <c r="H991" s="102"/>
      <c r="I991" s="102"/>
      <c r="J991" s="102" t="str">
        <f>IFERROR(LOOKUP($G991,'قائمة اسعار'!A$2:A$5,'قائمة اسعار'!B$2:B$5),"")</f>
        <v/>
      </c>
      <c r="K991" s="102" t="str">
        <f>IFERROR(LOOKUP($G991,'قائمة اسعار'!$A$2:$A$5,'قائمة اسعار'!$E$2:$E$5),"")</f>
        <v/>
      </c>
      <c r="L991" s="102" t="str">
        <f>IFERROR(LOOKUP($G991,'قائمة اسعار'!$A$2:$A$5,'قائمة اسعار'!$D$2:$D$5),"")</f>
        <v/>
      </c>
      <c r="M991" s="102" t="str">
        <f t="shared" si="50"/>
        <v/>
      </c>
      <c r="N991" s="103" t="str">
        <f t="shared" si="51"/>
        <v/>
      </c>
      <c r="O991" s="104"/>
      <c r="P991" s="105"/>
      <c r="Q991" s="103"/>
      <c r="R991" s="103" t="str">
        <f t="shared" si="52"/>
        <v/>
      </c>
      <c r="S991" s="106"/>
    </row>
    <row r="992" spans="1:19" ht="25.5" customHeight="1" x14ac:dyDescent="0.2">
      <c r="A992" s="3" t="str">
        <f>CONCATENATE(COUNTIF($E$156:E992,E992),E992)</f>
        <v>0</v>
      </c>
      <c r="D992" s="73"/>
      <c r="E992" s="74"/>
      <c r="F992" s="75"/>
      <c r="G992" s="7"/>
      <c r="H992" s="7"/>
      <c r="I992" s="7"/>
      <c r="J992" s="7" t="str">
        <f>IFERROR(LOOKUP($G992,'قائمة اسعار'!A$2:A$5,'قائمة اسعار'!B$2:B$5),"")</f>
        <v/>
      </c>
      <c r="K992" s="7" t="str">
        <f>IFERROR(LOOKUP($G992,'قائمة اسعار'!$A$2:$A$5,'قائمة اسعار'!$E$2:$E$5),"")</f>
        <v/>
      </c>
      <c r="L992" s="76" t="str">
        <f>IFERROR(LOOKUP($G992,'قائمة اسعار'!$A$2:$A$5,'قائمة اسعار'!$D$2:$D$5),"")</f>
        <v/>
      </c>
      <c r="M992" s="7" t="str">
        <f t="shared" si="50"/>
        <v/>
      </c>
      <c r="N992" s="77" t="str">
        <f t="shared" si="51"/>
        <v/>
      </c>
      <c r="O992" s="78"/>
      <c r="P992" s="79"/>
      <c r="Q992" s="77"/>
      <c r="R992" s="77" t="str">
        <f t="shared" si="52"/>
        <v/>
      </c>
      <c r="S992" s="80"/>
    </row>
    <row r="993" spans="1:19" ht="25.5" customHeight="1" x14ac:dyDescent="0.2">
      <c r="A993" s="3" t="str">
        <f>CONCATENATE(COUNTIF($E$156:E993,E993),E993)</f>
        <v>0</v>
      </c>
      <c r="D993" s="99"/>
      <c r="E993" s="100"/>
      <c r="F993" s="101"/>
      <c r="G993" s="102"/>
      <c r="H993" s="102"/>
      <c r="I993" s="102"/>
      <c r="J993" s="102" t="str">
        <f>IFERROR(LOOKUP($G993,'قائمة اسعار'!A$2:A$5,'قائمة اسعار'!B$2:B$5),"")</f>
        <v/>
      </c>
      <c r="K993" s="102" t="str">
        <f>IFERROR(LOOKUP($G993,'قائمة اسعار'!$A$2:$A$5,'قائمة اسعار'!$E$2:$E$5),"")</f>
        <v/>
      </c>
      <c r="L993" s="102" t="str">
        <f>IFERROR(LOOKUP($G993,'قائمة اسعار'!$A$2:$A$5,'قائمة اسعار'!$D$2:$D$5),"")</f>
        <v/>
      </c>
      <c r="M993" s="102" t="str">
        <f t="shared" si="50"/>
        <v/>
      </c>
      <c r="N993" s="103" t="str">
        <f t="shared" si="51"/>
        <v/>
      </c>
      <c r="O993" s="104"/>
      <c r="P993" s="105"/>
      <c r="Q993" s="103"/>
      <c r="R993" s="103" t="str">
        <f t="shared" si="52"/>
        <v/>
      </c>
      <c r="S993" s="106"/>
    </row>
    <row r="994" spans="1:19" ht="25.5" customHeight="1" x14ac:dyDescent="0.2">
      <c r="A994" s="3" t="str">
        <f>CONCATENATE(COUNTIF($E$156:E994,E994),E994)</f>
        <v>0</v>
      </c>
      <c r="D994" s="73"/>
      <c r="E994" s="74"/>
      <c r="F994" s="75"/>
      <c r="G994" s="7"/>
      <c r="H994" s="7"/>
      <c r="I994" s="7"/>
      <c r="J994" s="7" t="str">
        <f>IFERROR(LOOKUP($G994,'قائمة اسعار'!A$2:A$5,'قائمة اسعار'!B$2:B$5),"")</f>
        <v/>
      </c>
      <c r="K994" s="7" t="str">
        <f>IFERROR(LOOKUP($G994,'قائمة اسعار'!$A$2:$A$5,'قائمة اسعار'!$E$2:$E$5),"")</f>
        <v/>
      </c>
      <c r="L994" s="76" t="str">
        <f>IFERROR(LOOKUP($G994,'قائمة اسعار'!$A$2:$A$5,'قائمة اسعار'!$D$2:$D$5),"")</f>
        <v/>
      </c>
      <c r="M994" s="7" t="str">
        <f t="shared" si="50"/>
        <v/>
      </c>
      <c r="N994" s="77" t="str">
        <f t="shared" si="51"/>
        <v/>
      </c>
      <c r="O994" s="78"/>
      <c r="P994" s="79"/>
      <c r="Q994" s="77"/>
      <c r="R994" s="77" t="str">
        <f t="shared" si="52"/>
        <v/>
      </c>
      <c r="S994" s="80"/>
    </row>
    <row r="995" spans="1:19" ht="25.5" customHeight="1" x14ac:dyDescent="0.2">
      <c r="A995" s="3" t="str">
        <f>CONCATENATE(COUNTIF($E$156:E995,E995),E995)</f>
        <v>0</v>
      </c>
      <c r="D995" s="99"/>
      <c r="E995" s="100"/>
      <c r="F995" s="101"/>
      <c r="G995" s="102"/>
      <c r="H995" s="102"/>
      <c r="I995" s="102"/>
      <c r="J995" s="102" t="str">
        <f>IFERROR(LOOKUP($G995,'قائمة اسعار'!A$2:A$5,'قائمة اسعار'!B$2:B$5),"")</f>
        <v/>
      </c>
      <c r="K995" s="102" t="str">
        <f>IFERROR(LOOKUP($G995,'قائمة اسعار'!$A$2:$A$5,'قائمة اسعار'!$E$2:$E$5),"")</f>
        <v/>
      </c>
      <c r="L995" s="102" t="str">
        <f>IFERROR(LOOKUP($G995,'قائمة اسعار'!$A$2:$A$5,'قائمة اسعار'!$D$2:$D$5),"")</f>
        <v/>
      </c>
      <c r="M995" s="102" t="str">
        <f t="shared" si="50"/>
        <v/>
      </c>
      <c r="N995" s="103" t="str">
        <f t="shared" si="51"/>
        <v/>
      </c>
      <c r="O995" s="104"/>
      <c r="P995" s="105"/>
      <c r="Q995" s="103"/>
      <c r="R995" s="103" t="str">
        <f t="shared" si="52"/>
        <v/>
      </c>
      <c r="S995" s="106"/>
    </row>
    <row r="996" spans="1:19" ht="25.5" customHeight="1" x14ac:dyDescent="0.2">
      <c r="A996" s="3" t="str">
        <f>CONCATENATE(COUNTIF($E$156:E996,E996),E996)</f>
        <v>0</v>
      </c>
      <c r="D996" s="73"/>
      <c r="E996" s="74"/>
      <c r="F996" s="75"/>
      <c r="G996" s="7"/>
      <c r="H996" s="7"/>
      <c r="I996" s="7"/>
      <c r="J996" s="7" t="str">
        <f>IFERROR(LOOKUP($G996,'قائمة اسعار'!A$2:A$5,'قائمة اسعار'!B$2:B$5),"")</f>
        <v/>
      </c>
      <c r="K996" s="7" t="str">
        <f>IFERROR(LOOKUP($G996,'قائمة اسعار'!$A$2:$A$5,'قائمة اسعار'!$E$2:$E$5),"")</f>
        <v/>
      </c>
      <c r="L996" s="76" t="str">
        <f>IFERROR(LOOKUP($G996,'قائمة اسعار'!$A$2:$A$5,'قائمة اسعار'!$D$2:$D$5),"")</f>
        <v/>
      </c>
      <c r="M996" s="7" t="str">
        <f t="shared" si="50"/>
        <v/>
      </c>
      <c r="N996" s="77" t="str">
        <f t="shared" si="51"/>
        <v/>
      </c>
      <c r="O996" s="78"/>
      <c r="P996" s="79"/>
      <c r="Q996" s="77"/>
      <c r="R996" s="77" t="str">
        <f t="shared" si="52"/>
        <v/>
      </c>
      <c r="S996" s="80"/>
    </row>
    <row r="997" spans="1:19" ht="25.5" customHeight="1" x14ac:dyDescent="0.2">
      <c r="A997" s="3" t="str">
        <f>CONCATENATE(COUNTIF($E$156:E997,E997),E997)</f>
        <v>0</v>
      </c>
      <c r="D997" s="99"/>
      <c r="E997" s="100"/>
      <c r="F997" s="101"/>
      <c r="G997" s="102"/>
      <c r="H997" s="102"/>
      <c r="I997" s="102"/>
      <c r="J997" s="102" t="str">
        <f>IFERROR(LOOKUP($G997,'قائمة اسعار'!A$2:A$5,'قائمة اسعار'!B$2:B$5),"")</f>
        <v/>
      </c>
      <c r="K997" s="102" t="str">
        <f>IFERROR(LOOKUP($G997,'قائمة اسعار'!$A$2:$A$5,'قائمة اسعار'!$E$2:$E$5),"")</f>
        <v/>
      </c>
      <c r="L997" s="102" t="str">
        <f>IFERROR(LOOKUP($G997,'قائمة اسعار'!$A$2:$A$5,'قائمة اسعار'!$D$2:$D$5),"")</f>
        <v/>
      </c>
      <c r="M997" s="102" t="str">
        <f t="shared" si="50"/>
        <v/>
      </c>
      <c r="N997" s="103" t="str">
        <f t="shared" si="51"/>
        <v/>
      </c>
      <c r="O997" s="104"/>
      <c r="P997" s="105"/>
      <c r="Q997" s="103"/>
      <c r="R997" s="103" t="str">
        <f t="shared" si="52"/>
        <v/>
      </c>
      <c r="S997" s="106"/>
    </row>
    <row r="998" spans="1:19" ht="25.5" customHeight="1" x14ac:dyDescent="0.2">
      <c r="A998" s="3" t="str">
        <f>CONCATENATE(COUNTIF($E$156:E998,E998),E998)</f>
        <v>0</v>
      </c>
      <c r="D998" s="73"/>
      <c r="E998" s="74"/>
      <c r="F998" s="75"/>
      <c r="G998" s="7"/>
      <c r="H998" s="7"/>
      <c r="I998" s="7"/>
      <c r="J998" s="7" t="str">
        <f>IFERROR(LOOKUP($G998,'قائمة اسعار'!A$2:A$5,'قائمة اسعار'!B$2:B$5),"")</f>
        <v/>
      </c>
      <c r="K998" s="7" t="str">
        <f>IFERROR(LOOKUP($G998,'قائمة اسعار'!$A$2:$A$5,'قائمة اسعار'!$E$2:$E$5),"")</f>
        <v/>
      </c>
      <c r="L998" s="76" t="str">
        <f>IFERROR(LOOKUP($G998,'قائمة اسعار'!$A$2:$A$5,'قائمة اسعار'!$D$2:$D$5),"")</f>
        <v/>
      </c>
      <c r="M998" s="7" t="str">
        <f t="shared" si="50"/>
        <v/>
      </c>
      <c r="N998" s="77" t="str">
        <f t="shared" si="51"/>
        <v/>
      </c>
      <c r="O998" s="78"/>
      <c r="P998" s="79"/>
      <c r="Q998" s="77"/>
      <c r="R998" s="77" t="str">
        <f t="shared" si="52"/>
        <v/>
      </c>
      <c r="S998" s="80"/>
    </row>
    <row r="999" spans="1:19" ht="25.5" customHeight="1" x14ac:dyDescent="0.2">
      <c r="A999" s="3" t="str">
        <f>CONCATENATE(COUNTIF($E$156:E999,E999),E999)</f>
        <v>0</v>
      </c>
      <c r="D999" s="99"/>
      <c r="E999" s="100"/>
      <c r="F999" s="101"/>
      <c r="G999" s="102"/>
      <c r="H999" s="102"/>
      <c r="I999" s="102"/>
      <c r="J999" s="102" t="str">
        <f>IFERROR(LOOKUP($G999,'قائمة اسعار'!A$2:A$5,'قائمة اسعار'!B$2:B$5),"")</f>
        <v/>
      </c>
      <c r="K999" s="102" t="str">
        <f>IFERROR(LOOKUP($G999,'قائمة اسعار'!$A$2:$A$5,'قائمة اسعار'!$E$2:$E$5),"")</f>
        <v/>
      </c>
      <c r="L999" s="102" t="str">
        <f>IFERROR(LOOKUP($G999,'قائمة اسعار'!$A$2:$A$5,'قائمة اسعار'!$D$2:$D$5),"")</f>
        <v/>
      </c>
      <c r="M999" s="102" t="str">
        <f t="shared" si="50"/>
        <v/>
      </c>
      <c r="N999" s="103" t="str">
        <f t="shared" si="51"/>
        <v/>
      </c>
      <c r="O999" s="104"/>
      <c r="P999" s="105"/>
      <c r="Q999" s="103"/>
      <c r="R999" s="103" t="str">
        <f t="shared" si="52"/>
        <v/>
      </c>
      <c r="S999" s="106"/>
    </row>
    <row r="1000" spans="1:19" ht="25.5" customHeight="1" x14ac:dyDescent="0.2">
      <c r="A1000" s="3" t="str">
        <f>CONCATENATE(COUNTIF($E$156:E1000,E1000),E1000)</f>
        <v>0</v>
      </c>
      <c r="D1000" s="73"/>
      <c r="E1000" s="74"/>
      <c r="F1000" s="75"/>
      <c r="G1000" s="7"/>
      <c r="H1000" s="7"/>
      <c r="I1000" s="7"/>
      <c r="J1000" s="7" t="str">
        <f>IFERROR(LOOKUP($G1000,'قائمة اسعار'!A$2:A$5,'قائمة اسعار'!B$2:B$5),"")</f>
        <v/>
      </c>
      <c r="K1000" s="7" t="str">
        <f>IFERROR(LOOKUP($G1000,'قائمة اسعار'!$A$2:$A$5,'قائمة اسعار'!$E$2:$E$5),"")</f>
        <v/>
      </c>
      <c r="L1000" s="76" t="str">
        <f>IFERROR(LOOKUP($G1000,'قائمة اسعار'!$A$2:$A$5,'قائمة اسعار'!$D$2:$D$5),"")</f>
        <v/>
      </c>
      <c r="M1000" s="7" t="str">
        <f t="shared" si="50"/>
        <v/>
      </c>
      <c r="N1000" s="77" t="str">
        <f t="shared" si="51"/>
        <v/>
      </c>
      <c r="O1000" s="78"/>
      <c r="P1000" s="79"/>
      <c r="Q1000" s="77"/>
      <c r="R1000" s="77" t="str">
        <f t="shared" si="52"/>
        <v/>
      </c>
      <c r="S1000" s="80"/>
    </row>
    <row r="1001" spans="1:19" ht="25.5" customHeight="1" x14ac:dyDescent="0.2">
      <c r="A1001" s="3" t="str">
        <f>CONCATENATE(COUNTIF($E$156:E1001,E1001),E1001)</f>
        <v>0</v>
      </c>
      <c r="D1001" s="99"/>
      <c r="E1001" s="100"/>
      <c r="F1001" s="101"/>
      <c r="G1001" s="102"/>
      <c r="H1001" s="102"/>
      <c r="I1001" s="102"/>
      <c r="J1001" s="102" t="str">
        <f>IFERROR(LOOKUP($G1001,'قائمة اسعار'!A$2:A$5,'قائمة اسعار'!B$2:B$5),"")</f>
        <v/>
      </c>
      <c r="K1001" s="102" t="str">
        <f>IFERROR(LOOKUP($G1001,'قائمة اسعار'!$A$2:$A$5,'قائمة اسعار'!$E$2:$E$5),"")</f>
        <v/>
      </c>
      <c r="L1001" s="102" t="str">
        <f>IFERROR(LOOKUP($G1001,'قائمة اسعار'!$A$2:$A$5,'قائمة اسعار'!$D$2:$D$5),"")</f>
        <v/>
      </c>
      <c r="M1001" s="102" t="str">
        <f t="shared" si="50"/>
        <v/>
      </c>
      <c r="N1001" s="103" t="str">
        <f t="shared" si="51"/>
        <v/>
      </c>
      <c r="O1001" s="104"/>
      <c r="P1001" s="105"/>
      <c r="Q1001" s="103"/>
      <c r="R1001" s="103" t="str">
        <f t="shared" si="52"/>
        <v/>
      </c>
      <c r="S1001" s="106"/>
    </row>
    <row r="1002" spans="1:19" ht="25.5" customHeight="1" x14ac:dyDescent="0.2">
      <c r="A1002" s="3" t="str">
        <f>CONCATENATE(COUNTIF($E$156:E1002,E1002),E1002)</f>
        <v>0</v>
      </c>
      <c r="D1002" s="73"/>
      <c r="E1002" s="74"/>
      <c r="F1002" s="75"/>
      <c r="G1002" s="7"/>
      <c r="H1002" s="7"/>
      <c r="I1002" s="7"/>
      <c r="J1002" s="7" t="str">
        <f>IFERROR(LOOKUP($G1002,'قائمة اسعار'!A$2:A$5,'قائمة اسعار'!B$2:B$5),"")</f>
        <v/>
      </c>
      <c r="K1002" s="7" t="str">
        <f>IFERROR(LOOKUP($G1002,'قائمة اسعار'!$A$2:$A$5,'قائمة اسعار'!$E$2:$E$5),"")</f>
        <v/>
      </c>
      <c r="L1002" s="76" t="str">
        <f>IFERROR(LOOKUP($G1002,'قائمة اسعار'!$A$2:$A$5,'قائمة اسعار'!$D$2:$D$5),"")</f>
        <v/>
      </c>
      <c r="M1002" s="7" t="str">
        <f t="shared" si="50"/>
        <v/>
      </c>
      <c r="N1002" s="77" t="str">
        <f t="shared" si="51"/>
        <v/>
      </c>
      <c r="O1002" s="78"/>
      <c r="P1002" s="79"/>
      <c r="Q1002" s="77"/>
      <c r="R1002" s="77" t="str">
        <f t="shared" si="52"/>
        <v/>
      </c>
      <c r="S1002" s="80"/>
    </row>
    <row r="1003" spans="1:19" ht="25.5" customHeight="1" x14ac:dyDescent="0.2">
      <c r="A1003" s="3" t="str">
        <f>CONCATENATE(COUNTIF($E$156:E1003,E1003),E1003)</f>
        <v>0</v>
      </c>
      <c r="D1003" s="99"/>
      <c r="E1003" s="100"/>
      <c r="F1003" s="101"/>
      <c r="G1003" s="102"/>
      <c r="H1003" s="102"/>
      <c r="I1003" s="102"/>
      <c r="J1003" s="102" t="str">
        <f>IFERROR(LOOKUP($G1003,'قائمة اسعار'!A$2:A$5,'قائمة اسعار'!B$2:B$5),"")</f>
        <v/>
      </c>
      <c r="K1003" s="102" t="str">
        <f>IFERROR(LOOKUP($G1003,'قائمة اسعار'!$A$2:$A$5,'قائمة اسعار'!$E$2:$E$5),"")</f>
        <v/>
      </c>
      <c r="L1003" s="102" t="str">
        <f>IFERROR(LOOKUP($G1003,'قائمة اسعار'!$A$2:$A$5,'قائمة اسعار'!$D$2:$D$5),"")</f>
        <v/>
      </c>
      <c r="M1003" s="102" t="str">
        <f t="shared" si="50"/>
        <v/>
      </c>
      <c r="N1003" s="103" t="str">
        <f t="shared" si="51"/>
        <v/>
      </c>
      <c r="O1003" s="104"/>
      <c r="P1003" s="105"/>
      <c r="Q1003" s="103"/>
      <c r="R1003" s="103" t="str">
        <f t="shared" si="52"/>
        <v/>
      </c>
      <c r="S1003" s="106"/>
    </row>
    <row r="1004" spans="1:19" ht="25.5" customHeight="1" x14ac:dyDescent="0.2">
      <c r="A1004" s="3" t="str">
        <f>CONCATENATE(COUNTIF($E$156:E1004,E1004),E1004)</f>
        <v>0</v>
      </c>
      <c r="D1004" s="73"/>
      <c r="E1004" s="74"/>
      <c r="F1004" s="75"/>
      <c r="G1004" s="7"/>
      <c r="H1004" s="7"/>
      <c r="I1004" s="7"/>
      <c r="J1004" s="7" t="str">
        <f>IFERROR(LOOKUP($G1004,'قائمة اسعار'!A$2:A$5,'قائمة اسعار'!B$2:B$5),"")</f>
        <v/>
      </c>
      <c r="K1004" s="7" t="str">
        <f>IFERROR(LOOKUP($G1004,'قائمة اسعار'!$A$2:$A$5,'قائمة اسعار'!$E$2:$E$5),"")</f>
        <v/>
      </c>
      <c r="L1004" s="76" t="str">
        <f>IFERROR(LOOKUP($G1004,'قائمة اسعار'!$A$2:$A$5,'قائمة اسعار'!$D$2:$D$5),"")</f>
        <v/>
      </c>
      <c r="M1004" s="7" t="str">
        <f t="shared" si="50"/>
        <v/>
      </c>
      <c r="N1004" s="77" t="str">
        <f t="shared" si="51"/>
        <v/>
      </c>
      <c r="O1004" s="78"/>
      <c r="P1004" s="79"/>
      <c r="Q1004" s="77"/>
      <c r="R1004" s="77" t="str">
        <f t="shared" si="52"/>
        <v/>
      </c>
      <c r="S1004" s="80"/>
    </row>
    <row r="1005" spans="1:19" ht="25.5" customHeight="1" x14ac:dyDescent="0.2">
      <c r="A1005" s="3" t="str">
        <f>CONCATENATE(COUNTIF($E$156:E1005,E1005),E1005)</f>
        <v>0</v>
      </c>
      <c r="D1005" s="99"/>
      <c r="E1005" s="100"/>
      <c r="F1005" s="101"/>
      <c r="G1005" s="102"/>
      <c r="H1005" s="102"/>
      <c r="I1005" s="102"/>
      <c r="J1005" s="102" t="str">
        <f>IFERROR(LOOKUP($G1005,'قائمة اسعار'!A$2:A$5,'قائمة اسعار'!B$2:B$5),"")</f>
        <v/>
      </c>
      <c r="K1005" s="102" t="str">
        <f>IFERROR(LOOKUP($G1005,'قائمة اسعار'!$A$2:$A$5,'قائمة اسعار'!$E$2:$E$5),"")</f>
        <v/>
      </c>
      <c r="L1005" s="102" t="str">
        <f>IFERROR(LOOKUP($G1005,'قائمة اسعار'!$A$2:$A$5,'قائمة اسعار'!$D$2:$D$5),"")</f>
        <v/>
      </c>
      <c r="M1005" s="102" t="str">
        <f t="shared" si="50"/>
        <v/>
      </c>
      <c r="N1005" s="103" t="str">
        <f t="shared" si="51"/>
        <v/>
      </c>
      <c r="O1005" s="104"/>
      <c r="P1005" s="105"/>
      <c r="Q1005" s="103"/>
      <c r="R1005" s="103" t="str">
        <f t="shared" si="52"/>
        <v/>
      </c>
      <c r="S1005" s="106"/>
    </row>
    <row r="1006" spans="1:19" ht="25.5" customHeight="1" x14ac:dyDescent="0.2">
      <c r="A1006" s="3" t="str">
        <f>CONCATENATE(COUNTIF($E$156:E1006,E1006),E1006)</f>
        <v>0</v>
      </c>
      <c r="D1006" s="73"/>
      <c r="E1006" s="74"/>
      <c r="F1006" s="75"/>
      <c r="G1006" s="7"/>
      <c r="H1006" s="7"/>
      <c r="I1006" s="7"/>
      <c r="J1006" s="7" t="str">
        <f>IFERROR(LOOKUP($G1006,'قائمة اسعار'!A$2:A$5,'قائمة اسعار'!B$2:B$5),"")</f>
        <v/>
      </c>
      <c r="K1006" s="7" t="str">
        <f>IFERROR(LOOKUP($G1006,'قائمة اسعار'!$A$2:$A$5,'قائمة اسعار'!$E$2:$E$5),"")</f>
        <v/>
      </c>
      <c r="L1006" s="76" t="str">
        <f>IFERROR(LOOKUP($G1006,'قائمة اسعار'!$A$2:$A$5,'قائمة اسعار'!$D$2:$D$5),"")</f>
        <v/>
      </c>
      <c r="M1006" s="7" t="str">
        <f t="shared" si="50"/>
        <v/>
      </c>
      <c r="N1006" s="77" t="str">
        <f t="shared" si="51"/>
        <v/>
      </c>
      <c r="O1006" s="78"/>
      <c r="P1006" s="79"/>
      <c r="Q1006" s="77"/>
      <c r="R1006" s="77" t="str">
        <f t="shared" si="52"/>
        <v/>
      </c>
      <c r="S1006" s="80"/>
    </row>
    <row r="1007" spans="1:19" ht="25.5" customHeight="1" x14ac:dyDescent="0.2">
      <c r="A1007" s="3" t="str">
        <f>CONCATENATE(COUNTIF($E$156:E1007,E1007),E1007)</f>
        <v>0</v>
      </c>
      <c r="D1007" s="99"/>
      <c r="E1007" s="100"/>
      <c r="F1007" s="101"/>
      <c r="G1007" s="102"/>
      <c r="H1007" s="102"/>
      <c r="I1007" s="102"/>
      <c r="J1007" s="102" t="str">
        <f>IFERROR(LOOKUP($G1007,'قائمة اسعار'!A$2:A$5,'قائمة اسعار'!B$2:B$5),"")</f>
        <v/>
      </c>
      <c r="K1007" s="102" t="str">
        <f>IFERROR(LOOKUP($G1007,'قائمة اسعار'!$A$2:$A$5,'قائمة اسعار'!$E$2:$E$5),"")</f>
        <v/>
      </c>
      <c r="L1007" s="102" t="str">
        <f>IFERROR(LOOKUP($G1007,'قائمة اسعار'!$A$2:$A$5,'قائمة اسعار'!$D$2:$D$5),"")</f>
        <v/>
      </c>
      <c r="M1007" s="102" t="str">
        <f t="shared" si="50"/>
        <v/>
      </c>
      <c r="N1007" s="103" t="str">
        <f t="shared" si="51"/>
        <v/>
      </c>
      <c r="O1007" s="104"/>
      <c r="P1007" s="105"/>
      <c r="Q1007" s="103"/>
      <c r="R1007" s="103" t="str">
        <f t="shared" si="52"/>
        <v/>
      </c>
      <c r="S1007" s="106"/>
    </row>
    <row r="1008" spans="1:19" ht="25.5" customHeight="1" x14ac:dyDescent="0.2">
      <c r="A1008" s="3" t="str">
        <f>CONCATENATE(COUNTIF($E$156:E1008,E1008),E1008)</f>
        <v>0</v>
      </c>
      <c r="D1008" s="73"/>
      <c r="E1008" s="74"/>
      <c r="F1008" s="75"/>
      <c r="G1008" s="7"/>
      <c r="H1008" s="7"/>
      <c r="I1008" s="7"/>
      <c r="J1008" s="7" t="str">
        <f>IFERROR(LOOKUP($G1008,'قائمة اسعار'!A$2:A$5,'قائمة اسعار'!B$2:B$5),"")</f>
        <v/>
      </c>
      <c r="K1008" s="7" t="str">
        <f>IFERROR(LOOKUP($G1008,'قائمة اسعار'!$A$2:$A$5,'قائمة اسعار'!$E$2:$E$5),"")</f>
        <v/>
      </c>
      <c r="L1008" s="76" t="str">
        <f>IFERROR(LOOKUP($G1008,'قائمة اسعار'!$A$2:$A$5,'قائمة اسعار'!$D$2:$D$5),"")</f>
        <v/>
      </c>
      <c r="M1008" s="7" t="str">
        <f t="shared" si="50"/>
        <v/>
      </c>
      <c r="N1008" s="77" t="str">
        <f t="shared" si="51"/>
        <v/>
      </c>
      <c r="O1008" s="78"/>
      <c r="P1008" s="79"/>
      <c r="Q1008" s="77"/>
      <c r="R1008" s="77" t="str">
        <f t="shared" si="52"/>
        <v/>
      </c>
      <c r="S1008" s="80"/>
    </row>
    <row r="1009" spans="1:19" ht="25.5" customHeight="1" x14ac:dyDescent="0.2">
      <c r="A1009" s="3" t="str">
        <f>CONCATENATE(COUNTIF($E$156:E1009,E1009),E1009)</f>
        <v>0</v>
      </c>
      <c r="D1009" s="99"/>
      <c r="E1009" s="100"/>
      <c r="F1009" s="101"/>
      <c r="G1009" s="102"/>
      <c r="H1009" s="102"/>
      <c r="I1009" s="102"/>
      <c r="J1009" s="102" t="str">
        <f>IFERROR(LOOKUP($G1009,'قائمة اسعار'!A$2:A$5,'قائمة اسعار'!B$2:B$5),"")</f>
        <v/>
      </c>
      <c r="K1009" s="102" t="str">
        <f>IFERROR(LOOKUP($G1009,'قائمة اسعار'!$A$2:$A$5,'قائمة اسعار'!$E$2:$E$5),"")</f>
        <v/>
      </c>
      <c r="L1009" s="102" t="str">
        <f>IFERROR(LOOKUP($G1009,'قائمة اسعار'!$A$2:$A$5,'قائمة اسعار'!$D$2:$D$5),"")</f>
        <v/>
      </c>
      <c r="M1009" s="102" t="str">
        <f t="shared" si="50"/>
        <v/>
      </c>
      <c r="N1009" s="103" t="str">
        <f t="shared" si="51"/>
        <v/>
      </c>
      <c r="O1009" s="104"/>
      <c r="P1009" s="105"/>
      <c r="Q1009" s="103"/>
      <c r="R1009" s="103" t="str">
        <f t="shared" si="52"/>
        <v/>
      </c>
      <c r="S1009" s="106"/>
    </row>
    <row r="1010" spans="1:19" ht="25.5" customHeight="1" x14ac:dyDescent="0.2">
      <c r="A1010" s="3" t="str">
        <f>CONCATENATE(COUNTIF($E$156:E1010,E1010),E1010)</f>
        <v>0</v>
      </c>
      <c r="D1010" s="73"/>
      <c r="E1010" s="74"/>
      <c r="F1010" s="75"/>
      <c r="G1010" s="7"/>
      <c r="H1010" s="7"/>
      <c r="I1010" s="7"/>
      <c r="J1010" s="7" t="str">
        <f>IFERROR(LOOKUP($G1010,'قائمة اسعار'!A$2:A$5,'قائمة اسعار'!B$2:B$5),"")</f>
        <v/>
      </c>
      <c r="K1010" s="7" t="str">
        <f>IFERROR(LOOKUP($G1010,'قائمة اسعار'!$A$2:$A$5,'قائمة اسعار'!$E$2:$E$5),"")</f>
        <v/>
      </c>
      <c r="L1010" s="76" t="str">
        <f>IFERROR(LOOKUP($G1010,'قائمة اسعار'!$A$2:$A$5,'قائمة اسعار'!$D$2:$D$5),"")</f>
        <v/>
      </c>
      <c r="M1010" s="7" t="str">
        <f t="shared" si="50"/>
        <v/>
      </c>
      <c r="N1010" s="77" t="str">
        <f t="shared" si="51"/>
        <v/>
      </c>
      <c r="O1010" s="78"/>
      <c r="P1010" s="79"/>
      <c r="Q1010" s="77"/>
      <c r="R1010" s="77" t="str">
        <f t="shared" si="52"/>
        <v/>
      </c>
      <c r="S1010" s="80"/>
    </row>
    <row r="1011" spans="1:19" ht="25.5" customHeight="1" x14ac:dyDescent="0.2">
      <c r="A1011" s="3" t="str">
        <f>CONCATENATE(COUNTIF($E$156:E1011,E1011),E1011)</f>
        <v>0</v>
      </c>
      <c r="D1011" s="99"/>
      <c r="E1011" s="100"/>
      <c r="F1011" s="101"/>
      <c r="G1011" s="102"/>
      <c r="H1011" s="102"/>
      <c r="I1011" s="102"/>
      <c r="J1011" s="102" t="str">
        <f>IFERROR(LOOKUP($G1011,'قائمة اسعار'!A$2:A$5,'قائمة اسعار'!B$2:B$5),"")</f>
        <v/>
      </c>
      <c r="K1011" s="102" t="str">
        <f>IFERROR(LOOKUP($G1011,'قائمة اسعار'!$A$2:$A$5,'قائمة اسعار'!$E$2:$E$5),"")</f>
        <v/>
      </c>
      <c r="L1011" s="102" t="str">
        <f>IFERROR(LOOKUP($G1011,'قائمة اسعار'!$A$2:$A$5,'قائمة اسعار'!$D$2:$D$5),"")</f>
        <v/>
      </c>
      <c r="M1011" s="102" t="str">
        <f t="shared" si="50"/>
        <v/>
      </c>
      <c r="N1011" s="103" t="str">
        <f t="shared" si="51"/>
        <v/>
      </c>
      <c r="O1011" s="104"/>
      <c r="P1011" s="105"/>
      <c r="Q1011" s="103"/>
      <c r="R1011" s="103" t="str">
        <f t="shared" si="52"/>
        <v/>
      </c>
      <c r="S1011" s="106"/>
    </row>
    <row r="1012" spans="1:19" ht="25.5" customHeight="1" x14ac:dyDescent="0.2">
      <c r="A1012" s="3" t="str">
        <f>CONCATENATE(COUNTIF($E$156:E1012,E1012),E1012)</f>
        <v>0</v>
      </c>
      <c r="D1012" s="73"/>
      <c r="E1012" s="74"/>
      <c r="F1012" s="75"/>
      <c r="G1012" s="7"/>
      <c r="H1012" s="7"/>
      <c r="I1012" s="7"/>
      <c r="J1012" s="7" t="str">
        <f>IFERROR(LOOKUP($G1012,'قائمة اسعار'!A$2:A$5,'قائمة اسعار'!B$2:B$5),"")</f>
        <v/>
      </c>
      <c r="K1012" s="7" t="str">
        <f>IFERROR(LOOKUP($G1012,'قائمة اسعار'!$A$2:$A$5,'قائمة اسعار'!$E$2:$E$5),"")</f>
        <v/>
      </c>
      <c r="L1012" s="76" t="str">
        <f>IFERROR(LOOKUP($G1012,'قائمة اسعار'!$A$2:$A$5,'قائمة اسعار'!$D$2:$D$5),"")</f>
        <v/>
      </c>
      <c r="M1012" s="7" t="str">
        <f t="shared" si="50"/>
        <v/>
      </c>
      <c r="N1012" s="77" t="str">
        <f t="shared" si="51"/>
        <v/>
      </c>
      <c r="O1012" s="78"/>
      <c r="P1012" s="79"/>
      <c r="Q1012" s="77"/>
      <c r="R1012" s="77" t="str">
        <f t="shared" si="52"/>
        <v/>
      </c>
      <c r="S1012" s="80"/>
    </row>
    <row r="1013" spans="1:19" ht="25.5" customHeight="1" x14ac:dyDescent="0.2">
      <c r="A1013" s="3" t="str">
        <f>CONCATENATE(COUNTIF($E$156:E1013,E1013),E1013)</f>
        <v>0</v>
      </c>
      <c r="D1013" s="99"/>
      <c r="E1013" s="100"/>
      <c r="F1013" s="101"/>
      <c r="G1013" s="102"/>
      <c r="H1013" s="102"/>
      <c r="I1013" s="102"/>
      <c r="J1013" s="102" t="str">
        <f>IFERROR(LOOKUP($G1013,'قائمة اسعار'!A$2:A$5,'قائمة اسعار'!B$2:B$5),"")</f>
        <v/>
      </c>
      <c r="K1013" s="102" t="str">
        <f>IFERROR(LOOKUP($G1013,'قائمة اسعار'!$A$2:$A$5,'قائمة اسعار'!$E$2:$E$5),"")</f>
        <v/>
      </c>
      <c r="L1013" s="102" t="str">
        <f>IFERROR(LOOKUP($G1013,'قائمة اسعار'!$A$2:$A$5,'قائمة اسعار'!$D$2:$D$5),"")</f>
        <v/>
      </c>
      <c r="M1013" s="102" t="str">
        <f t="shared" si="50"/>
        <v/>
      </c>
      <c r="N1013" s="103" t="str">
        <f t="shared" si="51"/>
        <v/>
      </c>
      <c r="O1013" s="104"/>
      <c r="P1013" s="105"/>
      <c r="Q1013" s="103"/>
      <c r="R1013" s="103" t="str">
        <f t="shared" si="52"/>
        <v/>
      </c>
      <c r="S1013" s="106"/>
    </row>
    <row r="1014" spans="1:19" ht="25.5" customHeight="1" x14ac:dyDescent="0.2">
      <c r="A1014" s="3" t="str">
        <f>CONCATENATE(COUNTIF($E$156:E1014,E1014),E1014)</f>
        <v>0</v>
      </c>
      <c r="D1014" s="73"/>
      <c r="E1014" s="74"/>
      <c r="F1014" s="75"/>
      <c r="G1014" s="7"/>
      <c r="H1014" s="7"/>
      <c r="I1014" s="7"/>
      <c r="J1014" s="7" t="str">
        <f>IFERROR(LOOKUP($G1014,'قائمة اسعار'!A$2:A$5,'قائمة اسعار'!B$2:B$5),"")</f>
        <v/>
      </c>
      <c r="K1014" s="7" t="str">
        <f>IFERROR(LOOKUP($G1014,'قائمة اسعار'!$A$2:$A$5,'قائمة اسعار'!$E$2:$E$5),"")</f>
        <v/>
      </c>
      <c r="L1014" s="76" t="str">
        <f>IFERROR(LOOKUP($G1014,'قائمة اسعار'!$A$2:$A$5,'قائمة اسعار'!$D$2:$D$5),"")</f>
        <v/>
      </c>
      <c r="M1014" s="7" t="str">
        <f t="shared" si="50"/>
        <v/>
      </c>
      <c r="N1014" s="77" t="str">
        <f t="shared" si="51"/>
        <v/>
      </c>
      <c r="O1014" s="78"/>
      <c r="P1014" s="79"/>
      <c r="Q1014" s="77"/>
      <c r="R1014" s="77" t="str">
        <f t="shared" si="52"/>
        <v/>
      </c>
      <c r="S1014" s="80"/>
    </row>
    <row r="1015" spans="1:19" ht="25.5" customHeight="1" x14ac:dyDescent="0.2">
      <c r="A1015" s="3" t="str">
        <f>CONCATENATE(COUNTIF($E$156:E1015,E1015),E1015)</f>
        <v>0</v>
      </c>
      <c r="D1015" s="99"/>
      <c r="E1015" s="100"/>
      <c r="F1015" s="101"/>
      <c r="G1015" s="102"/>
      <c r="H1015" s="102"/>
      <c r="I1015" s="102"/>
      <c r="J1015" s="102" t="str">
        <f>IFERROR(LOOKUP($G1015,'قائمة اسعار'!A$2:A$5,'قائمة اسعار'!B$2:B$5),"")</f>
        <v/>
      </c>
      <c r="K1015" s="102" t="str">
        <f>IFERROR(LOOKUP($G1015,'قائمة اسعار'!$A$2:$A$5,'قائمة اسعار'!$E$2:$E$5),"")</f>
        <v/>
      </c>
      <c r="L1015" s="102" t="str">
        <f>IFERROR(LOOKUP($G1015,'قائمة اسعار'!$A$2:$A$5,'قائمة اسعار'!$D$2:$D$5),"")</f>
        <v/>
      </c>
      <c r="M1015" s="102" t="str">
        <f t="shared" si="50"/>
        <v/>
      </c>
      <c r="N1015" s="103" t="str">
        <f t="shared" si="51"/>
        <v/>
      </c>
      <c r="O1015" s="104"/>
      <c r="P1015" s="105"/>
      <c r="Q1015" s="103"/>
      <c r="R1015" s="103" t="str">
        <f t="shared" si="52"/>
        <v/>
      </c>
      <c r="S1015" s="106"/>
    </row>
    <row r="1016" spans="1:19" ht="25.5" customHeight="1" x14ac:dyDescent="0.2">
      <c r="A1016" s="3" t="str">
        <f>CONCATENATE(COUNTIF($E$156:E1016,E1016),E1016)</f>
        <v>0</v>
      </c>
      <c r="D1016" s="73"/>
      <c r="E1016" s="74"/>
      <c r="F1016" s="75"/>
      <c r="G1016" s="7"/>
      <c r="H1016" s="7"/>
      <c r="I1016" s="7"/>
      <c r="J1016" s="7" t="str">
        <f>IFERROR(LOOKUP($G1016,'قائمة اسعار'!A$2:A$5,'قائمة اسعار'!B$2:B$5),"")</f>
        <v/>
      </c>
      <c r="K1016" s="7" t="str">
        <f>IFERROR(LOOKUP($G1016,'قائمة اسعار'!$A$2:$A$5,'قائمة اسعار'!$E$2:$E$5),"")</f>
        <v/>
      </c>
      <c r="L1016" s="76" t="str">
        <f>IFERROR(LOOKUP($G1016,'قائمة اسعار'!$A$2:$A$5,'قائمة اسعار'!$D$2:$D$5),"")</f>
        <v/>
      </c>
      <c r="M1016" s="7" t="str">
        <f t="shared" si="50"/>
        <v/>
      </c>
      <c r="N1016" s="77" t="str">
        <f t="shared" si="51"/>
        <v/>
      </c>
      <c r="O1016" s="78"/>
      <c r="P1016" s="79"/>
      <c r="Q1016" s="77"/>
      <c r="R1016" s="77" t="str">
        <f t="shared" si="52"/>
        <v/>
      </c>
      <c r="S1016" s="80"/>
    </row>
    <row r="1017" spans="1:19" ht="25.5" customHeight="1" x14ac:dyDescent="0.2">
      <c r="A1017" s="3" t="str">
        <f>CONCATENATE(COUNTIF($E$156:E1017,E1017),E1017)</f>
        <v>0</v>
      </c>
      <c r="D1017" s="99"/>
      <c r="E1017" s="100"/>
      <c r="F1017" s="101"/>
      <c r="G1017" s="102"/>
      <c r="H1017" s="102"/>
      <c r="I1017" s="102"/>
      <c r="J1017" s="102" t="str">
        <f>IFERROR(LOOKUP($G1017,'قائمة اسعار'!A$2:A$5,'قائمة اسعار'!B$2:B$5),"")</f>
        <v/>
      </c>
      <c r="K1017" s="102" t="str">
        <f>IFERROR(LOOKUP($G1017,'قائمة اسعار'!$A$2:$A$5,'قائمة اسعار'!$E$2:$E$5),"")</f>
        <v/>
      </c>
      <c r="L1017" s="102" t="str">
        <f>IFERROR(LOOKUP($G1017,'قائمة اسعار'!$A$2:$A$5,'قائمة اسعار'!$D$2:$D$5),"")</f>
        <v/>
      </c>
      <c r="M1017" s="102" t="str">
        <f t="shared" si="50"/>
        <v/>
      </c>
      <c r="N1017" s="103" t="str">
        <f t="shared" si="51"/>
        <v/>
      </c>
      <c r="O1017" s="104"/>
      <c r="P1017" s="105"/>
      <c r="Q1017" s="103"/>
      <c r="R1017" s="103" t="str">
        <f t="shared" si="52"/>
        <v/>
      </c>
      <c r="S1017" s="106"/>
    </row>
    <row r="1018" spans="1:19" ht="25.5" customHeight="1" x14ac:dyDescent="0.2">
      <c r="A1018" s="3" t="str">
        <f>CONCATENATE(COUNTIF($E$156:E1018,E1018),E1018)</f>
        <v>0</v>
      </c>
      <c r="D1018" s="73"/>
      <c r="E1018" s="74"/>
      <c r="F1018" s="75"/>
      <c r="G1018" s="7"/>
      <c r="H1018" s="7"/>
      <c r="I1018" s="7"/>
      <c r="J1018" s="7" t="str">
        <f>IFERROR(LOOKUP($G1018,'قائمة اسعار'!A$2:A$5,'قائمة اسعار'!B$2:B$5),"")</f>
        <v/>
      </c>
      <c r="K1018" s="7" t="str">
        <f>IFERROR(LOOKUP($G1018,'قائمة اسعار'!$A$2:$A$5,'قائمة اسعار'!$E$2:$E$5),"")</f>
        <v/>
      </c>
      <c r="L1018" s="76" t="str">
        <f>IFERROR(LOOKUP($G1018,'قائمة اسعار'!$A$2:$A$5,'قائمة اسعار'!$D$2:$D$5),"")</f>
        <v/>
      </c>
      <c r="M1018" s="7" t="str">
        <f t="shared" si="50"/>
        <v/>
      </c>
      <c r="N1018" s="77" t="str">
        <f t="shared" si="51"/>
        <v/>
      </c>
      <c r="O1018" s="78"/>
      <c r="P1018" s="79"/>
      <c r="Q1018" s="77"/>
      <c r="R1018" s="77" t="str">
        <f t="shared" si="52"/>
        <v/>
      </c>
      <c r="S1018" s="80"/>
    </row>
    <row r="1019" spans="1:19" ht="25.5" customHeight="1" x14ac:dyDescent="0.2">
      <c r="A1019" s="3" t="str">
        <f>CONCATENATE(COUNTIF($E$156:E1019,E1019),E1019)</f>
        <v>0</v>
      </c>
      <c r="D1019" s="99"/>
      <c r="E1019" s="100"/>
      <c r="F1019" s="101"/>
      <c r="G1019" s="102"/>
      <c r="H1019" s="102"/>
      <c r="I1019" s="102"/>
      <c r="J1019" s="102" t="str">
        <f>IFERROR(LOOKUP($G1019,'قائمة اسعار'!A$2:A$5,'قائمة اسعار'!B$2:B$5),"")</f>
        <v/>
      </c>
      <c r="K1019" s="102" t="str">
        <f>IFERROR(LOOKUP($G1019,'قائمة اسعار'!$A$2:$A$5,'قائمة اسعار'!$E$2:$E$5),"")</f>
        <v/>
      </c>
      <c r="L1019" s="102" t="str">
        <f>IFERROR(LOOKUP($G1019,'قائمة اسعار'!$A$2:$A$5,'قائمة اسعار'!$D$2:$D$5),"")</f>
        <v/>
      </c>
      <c r="M1019" s="102" t="str">
        <f t="shared" si="50"/>
        <v/>
      </c>
      <c r="N1019" s="103" t="str">
        <f t="shared" si="51"/>
        <v/>
      </c>
      <c r="O1019" s="104"/>
      <c r="P1019" s="105"/>
      <c r="Q1019" s="103"/>
      <c r="R1019" s="103" t="str">
        <f t="shared" si="52"/>
        <v/>
      </c>
      <c r="S1019" s="106"/>
    </row>
    <row r="1020" spans="1:19" ht="25.5" customHeight="1" x14ac:dyDescent="0.2">
      <c r="A1020" s="3" t="str">
        <f>CONCATENATE(COUNTIF($E$156:E1020,E1020),E1020)</f>
        <v>0</v>
      </c>
      <c r="D1020" s="73"/>
      <c r="E1020" s="74"/>
      <c r="F1020" s="75"/>
      <c r="G1020" s="7"/>
      <c r="H1020" s="7"/>
      <c r="I1020" s="7"/>
      <c r="J1020" s="7" t="str">
        <f>IFERROR(LOOKUP($G1020,'قائمة اسعار'!A$2:A$5,'قائمة اسعار'!B$2:B$5),"")</f>
        <v/>
      </c>
      <c r="K1020" s="7" t="str">
        <f>IFERROR(LOOKUP($G1020,'قائمة اسعار'!$A$2:$A$5,'قائمة اسعار'!$E$2:$E$5),"")</f>
        <v/>
      </c>
      <c r="L1020" s="76" t="str">
        <f>IFERROR(LOOKUP($G1020,'قائمة اسعار'!$A$2:$A$5,'قائمة اسعار'!$D$2:$D$5),"")</f>
        <v/>
      </c>
      <c r="M1020" s="7" t="str">
        <f t="shared" si="50"/>
        <v/>
      </c>
      <c r="N1020" s="77" t="str">
        <f t="shared" si="51"/>
        <v/>
      </c>
      <c r="O1020" s="78"/>
      <c r="P1020" s="79"/>
      <c r="Q1020" s="77"/>
      <c r="R1020" s="77" t="str">
        <f t="shared" si="52"/>
        <v/>
      </c>
      <c r="S1020" s="80"/>
    </row>
    <row r="1021" spans="1:19" ht="25.5" customHeight="1" x14ac:dyDescent="0.2">
      <c r="A1021" s="3" t="str">
        <f>CONCATENATE(COUNTIF($E$156:E1021,E1021),E1021)</f>
        <v>0</v>
      </c>
      <c r="D1021" s="99"/>
      <c r="E1021" s="100"/>
      <c r="F1021" s="101"/>
      <c r="G1021" s="102"/>
      <c r="H1021" s="102"/>
      <c r="I1021" s="102"/>
      <c r="J1021" s="102" t="str">
        <f>IFERROR(LOOKUP($G1021,'قائمة اسعار'!A$2:A$5,'قائمة اسعار'!B$2:B$5),"")</f>
        <v/>
      </c>
      <c r="K1021" s="102" t="str">
        <f>IFERROR(LOOKUP($G1021,'قائمة اسعار'!$A$2:$A$5,'قائمة اسعار'!$E$2:$E$5),"")</f>
        <v/>
      </c>
      <c r="L1021" s="102" t="str">
        <f>IFERROR(LOOKUP($G1021,'قائمة اسعار'!$A$2:$A$5,'قائمة اسعار'!$D$2:$D$5),"")</f>
        <v/>
      </c>
      <c r="M1021" s="102" t="str">
        <f t="shared" si="50"/>
        <v/>
      </c>
      <c r="N1021" s="103" t="str">
        <f t="shared" si="51"/>
        <v/>
      </c>
      <c r="O1021" s="104"/>
      <c r="P1021" s="105"/>
      <c r="Q1021" s="103"/>
      <c r="R1021" s="103" t="str">
        <f t="shared" si="52"/>
        <v/>
      </c>
      <c r="S1021" s="106"/>
    </row>
    <row r="1022" spans="1:19" ht="25.5" customHeight="1" x14ac:dyDescent="0.2">
      <c r="A1022" s="3" t="str">
        <f>CONCATENATE(COUNTIF($E$156:E1022,E1022),E1022)</f>
        <v>0</v>
      </c>
      <c r="D1022" s="73"/>
      <c r="E1022" s="74"/>
      <c r="F1022" s="75"/>
      <c r="G1022" s="7"/>
      <c r="H1022" s="7"/>
      <c r="I1022" s="7"/>
      <c r="J1022" s="7" t="str">
        <f>IFERROR(LOOKUP($G1022,'قائمة اسعار'!A$2:A$5,'قائمة اسعار'!B$2:B$5),"")</f>
        <v/>
      </c>
      <c r="K1022" s="7" t="str">
        <f>IFERROR(LOOKUP($G1022,'قائمة اسعار'!$A$2:$A$5,'قائمة اسعار'!$E$2:$E$5),"")</f>
        <v/>
      </c>
      <c r="L1022" s="76" t="str">
        <f>IFERROR(LOOKUP($G1022,'قائمة اسعار'!$A$2:$A$5,'قائمة اسعار'!$D$2:$D$5),"")</f>
        <v/>
      </c>
      <c r="M1022" s="7" t="str">
        <f t="shared" si="50"/>
        <v/>
      </c>
      <c r="N1022" s="77" t="str">
        <f t="shared" si="51"/>
        <v/>
      </c>
      <c r="O1022" s="78"/>
      <c r="P1022" s="79"/>
      <c r="Q1022" s="77"/>
      <c r="R1022" s="77" t="str">
        <f t="shared" si="52"/>
        <v/>
      </c>
      <c r="S1022" s="80"/>
    </row>
    <row r="1023" spans="1:19" ht="25.5" customHeight="1" x14ac:dyDescent="0.2">
      <c r="A1023" s="3" t="str">
        <f>CONCATENATE(COUNTIF($E$156:E1023,E1023),E1023)</f>
        <v>0</v>
      </c>
      <c r="D1023" s="99"/>
      <c r="E1023" s="100"/>
      <c r="F1023" s="101"/>
      <c r="G1023" s="102"/>
      <c r="H1023" s="102"/>
      <c r="I1023" s="102"/>
      <c r="J1023" s="102" t="str">
        <f>IFERROR(LOOKUP($G1023,'قائمة اسعار'!A$2:A$5,'قائمة اسعار'!B$2:B$5),"")</f>
        <v/>
      </c>
      <c r="K1023" s="102" t="str">
        <f>IFERROR(LOOKUP($G1023,'قائمة اسعار'!$A$2:$A$5,'قائمة اسعار'!$E$2:$E$5),"")</f>
        <v/>
      </c>
      <c r="L1023" s="102" t="str">
        <f>IFERROR(LOOKUP($G1023,'قائمة اسعار'!$A$2:$A$5,'قائمة اسعار'!$D$2:$D$5),"")</f>
        <v/>
      </c>
      <c r="M1023" s="102" t="str">
        <f t="shared" si="50"/>
        <v/>
      </c>
      <c r="N1023" s="103" t="str">
        <f t="shared" si="51"/>
        <v/>
      </c>
      <c r="O1023" s="104"/>
      <c r="P1023" s="105"/>
      <c r="Q1023" s="103"/>
      <c r="R1023" s="103" t="str">
        <f t="shared" si="52"/>
        <v/>
      </c>
      <c r="S1023" s="106"/>
    </row>
    <row r="1024" spans="1:19" ht="25.5" customHeight="1" x14ac:dyDescent="0.2">
      <c r="A1024" s="3" t="str">
        <f>CONCATENATE(COUNTIF($E$156:E1024,E1024),E1024)</f>
        <v>0</v>
      </c>
      <c r="D1024" s="73"/>
      <c r="E1024" s="74"/>
      <c r="F1024" s="75"/>
      <c r="G1024" s="7"/>
      <c r="H1024" s="7"/>
      <c r="I1024" s="7"/>
      <c r="J1024" s="7" t="str">
        <f>IFERROR(LOOKUP($G1024,'قائمة اسعار'!A$2:A$5,'قائمة اسعار'!B$2:B$5),"")</f>
        <v/>
      </c>
      <c r="K1024" s="7" t="str">
        <f>IFERROR(LOOKUP($G1024,'قائمة اسعار'!$A$2:$A$5,'قائمة اسعار'!$E$2:$E$5),"")</f>
        <v/>
      </c>
      <c r="L1024" s="76" t="str">
        <f>IFERROR(LOOKUP($G1024,'قائمة اسعار'!$A$2:$A$5,'قائمة اسعار'!$D$2:$D$5),"")</f>
        <v/>
      </c>
      <c r="M1024" s="7" t="str">
        <f t="shared" si="50"/>
        <v/>
      </c>
      <c r="N1024" s="77" t="str">
        <f t="shared" si="51"/>
        <v/>
      </c>
      <c r="O1024" s="78"/>
      <c r="P1024" s="79"/>
      <c r="Q1024" s="77"/>
      <c r="R1024" s="77" t="str">
        <f t="shared" si="52"/>
        <v/>
      </c>
      <c r="S1024" s="80"/>
    </row>
    <row r="1025" spans="1:19" ht="25.5" customHeight="1" x14ac:dyDescent="0.2">
      <c r="A1025" s="3" t="str">
        <f>CONCATENATE(COUNTIF($E$156:E1025,E1025),E1025)</f>
        <v>0</v>
      </c>
      <c r="D1025" s="99"/>
      <c r="E1025" s="100"/>
      <c r="F1025" s="101"/>
      <c r="G1025" s="102"/>
      <c r="H1025" s="102"/>
      <c r="I1025" s="102"/>
      <c r="J1025" s="102" t="str">
        <f>IFERROR(LOOKUP($G1025,'قائمة اسعار'!A$2:A$5,'قائمة اسعار'!B$2:B$5),"")</f>
        <v/>
      </c>
      <c r="K1025" s="102" t="str">
        <f>IFERROR(LOOKUP($G1025,'قائمة اسعار'!$A$2:$A$5,'قائمة اسعار'!$E$2:$E$5),"")</f>
        <v/>
      </c>
      <c r="L1025" s="102" t="str">
        <f>IFERROR(LOOKUP($G1025,'قائمة اسعار'!$A$2:$A$5,'قائمة اسعار'!$D$2:$D$5),"")</f>
        <v/>
      </c>
      <c r="M1025" s="102" t="str">
        <f t="shared" si="50"/>
        <v/>
      </c>
      <c r="N1025" s="103" t="str">
        <f t="shared" si="51"/>
        <v/>
      </c>
      <c r="O1025" s="104"/>
      <c r="P1025" s="105"/>
      <c r="Q1025" s="103"/>
      <c r="R1025" s="103" t="str">
        <f t="shared" si="52"/>
        <v/>
      </c>
      <c r="S1025" s="106"/>
    </row>
    <row r="1026" spans="1:19" ht="25.5" customHeight="1" x14ac:dyDescent="0.2">
      <c r="A1026" s="3" t="str">
        <f>CONCATENATE(COUNTIF($E$156:E1026,E1026),E1026)</f>
        <v>0</v>
      </c>
      <c r="D1026" s="73"/>
      <c r="E1026" s="74"/>
      <c r="F1026" s="75"/>
      <c r="G1026" s="7"/>
      <c r="H1026" s="7"/>
      <c r="I1026" s="7"/>
      <c r="J1026" s="7" t="str">
        <f>IFERROR(LOOKUP($G1026,'قائمة اسعار'!A$2:A$5,'قائمة اسعار'!B$2:B$5),"")</f>
        <v/>
      </c>
      <c r="K1026" s="7" t="str">
        <f>IFERROR(LOOKUP($G1026,'قائمة اسعار'!$A$2:$A$5,'قائمة اسعار'!$E$2:$E$5),"")</f>
        <v/>
      </c>
      <c r="L1026" s="76" t="str">
        <f>IFERROR(LOOKUP($G1026,'قائمة اسعار'!$A$2:$A$5,'قائمة اسعار'!$D$2:$D$5),"")</f>
        <v/>
      </c>
      <c r="M1026" s="7" t="str">
        <f t="shared" si="50"/>
        <v/>
      </c>
      <c r="N1026" s="77" t="str">
        <f t="shared" si="51"/>
        <v/>
      </c>
      <c r="O1026" s="78"/>
      <c r="P1026" s="79"/>
      <c r="Q1026" s="77"/>
      <c r="R1026" s="77" t="str">
        <f t="shared" si="52"/>
        <v/>
      </c>
      <c r="S1026" s="80"/>
    </row>
    <row r="1027" spans="1:19" ht="25.5" customHeight="1" x14ac:dyDescent="0.2">
      <c r="A1027" s="3" t="str">
        <f>CONCATENATE(COUNTIF($E$156:E1027,E1027),E1027)</f>
        <v>0</v>
      </c>
      <c r="D1027" s="99"/>
      <c r="E1027" s="100"/>
      <c r="F1027" s="101"/>
      <c r="G1027" s="102"/>
      <c r="H1027" s="102"/>
      <c r="I1027" s="102"/>
      <c r="J1027" s="102" t="str">
        <f>IFERROR(LOOKUP($G1027,'قائمة اسعار'!A$2:A$5,'قائمة اسعار'!B$2:B$5),"")</f>
        <v/>
      </c>
      <c r="K1027" s="102" t="str">
        <f>IFERROR(LOOKUP($G1027,'قائمة اسعار'!$A$2:$A$5,'قائمة اسعار'!$E$2:$E$5),"")</f>
        <v/>
      </c>
      <c r="L1027" s="102" t="str">
        <f>IFERROR(LOOKUP($G1027,'قائمة اسعار'!$A$2:$A$5,'قائمة اسعار'!$D$2:$D$5),"")</f>
        <v/>
      </c>
      <c r="M1027" s="102" t="str">
        <f t="shared" si="50"/>
        <v/>
      </c>
      <c r="N1027" s="103" t="str">
        <f t="shared" si="51"/>
        <v/>
      </c>
      <c r="O1027" s="104"/>
      <c r="P1027" s="105"/>
      <c r="Q1027" s="103"/>
      <c r="R1027" s="103" t="str">
        <f t="shared" si="52"/>
        <v/>
      </c>
      <c r="S1027" s="106"/>
    </row>
    <row r="1028" spans="1:19" ht="25.5" customHeight="1" x14ac:dyDescent="0.2">
      <c r="A1028" s="3" t="str">
        <f>CONCATENATE(COUNTIF($E$156:E1028,E1028),E1028)</f>
        <v>0</v>
      </c>
      <c r="D1028" s="73"/>
      <c r="E1028" s="74"/>
      <c r="F1028" s="75"/>
      <c r="G1028" s="7"/>
      <c r="H1028" s="7"/>
      <c r="I1028" s="7"/>
      <c r="J1028" s="7" t="str">
        <f>IFERROR(LOOKUP($G1028,'قائمة اسعار'!A$2:A$5,'قائمة اسعار'!B$2:B$5),"")</f>
        <v/>
      </c>
      <c r="K1028" s="7" t="str">
        <f>IFERROR(LOOKUP($G1028,'قائمة اسعار'!$A$2:$A$5,'قائمة اسعار'!$E$2:$E$5),"")</f>
        <v/>
      </c>
      <c r="L1028" s="76" t="str">
        <f>IFERROR(LOOKUP($G1028,'قائمة اسعار'!$A$2:$A$5,'قائمة اسعار'!$D$2:$D$5),"")</f>
        <v/>
      </c>
      <c r="M1028" s="7" t="str">
        <f t="shared" ref="M1028:M1091" si="53">IFERROR($H1028*$L1028,"")</f>
        <v/>
      </c>
      <c r="N1028" s="77" t="str">
        <f t="shared" ref="N1028:N1091" si="54">IFERROR(($M1028-15%*$M1028)-5%*($M1028-15%*$M1028),"")</f>
        <v/>
      </c>
      <c r="O1028" s="78"/>
      <c r="P1028" s="79"/>
      <c r="Q1028" s="77"/>
      <c r="R1028" s="77" t="str">
        <f t="shared" ref="R1028:R1091" si="55">IFERROR($N1028-$P1028-$Q1028,"")</f>
        <v/>
      </c>
      <c r="S1028" s="80"/>
    </row>
    <row r="1029" spans="1:19" ht="25.5" customHeight="1" x14ac:dyDescent="0.2">
      <c r="A1029" s="3" t="str">
        <f>CONCATENATE(COUNTIF($E$156:E1029,E1029),E1029)</f>
        <v>0</v>
      </c>
      <c r="D1029" s="99"/>
      <c r="E1029" s="100"/>
      <c r="F1029" s="101"/>
      <c r="G1029" s="102"/>
      <c r="H1029" s="102"/>
      <c r="I1029" s="102"/>
      <c r="J1029" s="102" t="str">
        <f>IFERROR(LOOKUP($G1029,'قائمة اسعار'!A$2:A$5,'قائمة اسعار'!B$2:B$5),"")</f>
        <v/>
      </c>
      <c r="K1029" s="102" t="str">
        <f>IFERROR(LOOKUP($G1029,'قائمة اسعار'!$A$2:$A$5,'قائمة اسعار'!$E$2:$E$5),"")</f>
        <v/>
      </c>
      <c r="L1029" s="102" t="str">
        <f>IFERROR(LOOKUP($G1029,'قائمة اسعار'!$A$2:$A$5,'قائمة اسعار'!$D$2:$D$5),"")</f>
        <v/>
      </c>
      <c r="M1029" s="102" t="str">
        <f t="shared" si="53"/>
        <v/>
      </c>
      <c r="N1029" s="103" t="str">
        <f t="shared" si="54"/>
        <v/>
      </c>
      <c r="O1029" s="104"/>
      <c r="P1029" s="105"/>
      <c r="Q1029" s="103"/>
      <c r="R1029" s="103" t="str">
        <f t="shared" si="55"/>
        <v/>
      </c>
      <c r="S1029" s="106"/>
    </row>
    <row r="1030" spans="1:19" ht="25.5" customHeight="1" x14ac:dyDescent="0.2">
      <c r="A1030" s="3" t="str">
        <f>CONCATENATE(COUNTIF($E$156:E1030,E1030),E1030)</f>
        <v>0</v>
      </c>
      <c r="D1030" s="73"/>
      <c r="E1030" s="74"/>
      <c r="F1030" s="75"/>
      <c r="G1030" s="7"/>
      <c r="H1030" s="7"/>
      <c r="I1030" s="7"/>
      <c r="J1030" s="7" t="str">
        <f>IFERROR(LOOKUP($G1030,'قائمة اسعار'!A$2:A$5,'قائمة اسعار'!B$2:B$5),"")</f>
        <v/>
      </c>
      <c r="K1030" s="7" t="str">
        <f>IFERROR(LOOKUP($G1030,'قائمة اسعار'!$A$2:$A$5,'قائمة اسعار'!$E$2:$E$5),"")</f>
        <v/>
      </c>
      <c r="L1030" s="76" t="str">
        <f>IFERROR(LOOKUP($G1030,'قائمة اسعار'!$A$2:$A$5,'قائمة اسعار'!$D$2:$D$5),"")</f>
        <v/>
      </c>
      <c r="M1030" s="7" t="str">
        <f t="shared" si="53"/>
        <v/>
      </c>
      <c r="N1030" s="77" t="str">
        <f t="shared" si="54"/>
        <v/>
      </c>
      <c r="O1030" s="78"/>
      <c r="P1030" s="79"/>
      <c r="Q1030" s="77"/>
      <c r="R1030" s="77" t="str">
        <f t="shared" si="55"/>
        <v/>
      </c>
      <c r="S1030" s="80"/>
    </row>
    <row r="1031" spans="1:19" ht="25.5" customHeight="1" x14ac:dyDescent="0.2">
      <c r="A1031" s="3" t="str">
        <f>CONCATENATE(COUNTIF($E$156:E1031,E1031),E1031)</f>
        <v>0</v>
      </c>
      <c r="D1031" s="99"/>
      <c r="E1031" s="100"/>
      <c r="F1031" s="101"/>
      <c r="G1031" s="102"/>
      <c r="H1031" s="102"/>
      <c r="I1031" s="102"/>
      <c r="J1031" s="102" t="str">
        <f>IFERROR(LOOKUP($G1031,'قائمة اسعار'!A$2:A$5,'قائمة اسعار'!B$2:B$5),"")</f>
        <v/>
      </c>
      <c r="K1031" s="102" t="str">
        <f>IFERROR(LOOKUP($G1031,'قائمة اسعار'!$A$2:$A$5,'قائمة اسعار'!$E$2:$E$5),"")</f>
        <v/>
      </c>
      <c r="L1031" s="102" t="str">
        <f>IFERROR(LOOKUP($G1031,'قائمة اسعار'!$A$2:$A$5,'قائمة اسعار'!$D$2:$D$5),"")</f>
        <v/>
      </c>
      <c r="M1031" s="102" t="str">
        <f t="shared" si="53"/>
        <v/>
      </c>
      <c r="N1031" s="103" t="str">
        <f t="shared" si="54"/>
        <v/>
      </c>
      <c r="O1031" s="104"/>
      <c r="P1031" s="105"/>
      <c r="Q1031" s="103"/>
      <c r="R1031" s="103" t="str">
        <f t="shared" si="55"/>
        <v/>
      </c>
      <c r="S1031" s="106"/>
    </row>
    <row r="1032" spans="1:19" ht="25.5" customHeight="1" x14ac:dyDescent="0.2">
      <c r="A1032" s="3" t="str">
        <f>CONCATENATE(COUNTIF($E$156:E1032,E1032),E1032)</f>
        <v>0</v>
      </c>
      <c r="D1032" s="73"/>
      <c r="E1032" s="74"/>
      <c r="F1032" s="75"/>
      <c r="G1032" s="7"/>
      <c r="H1032" s="7"/>
      <c r="I1032" s="7"/>
      <c r="J1032" s="7" t="str">
        <f>IFERROR(LOOKUP($G1032,'قائمة اسعار'!A$2:A$5,'قائمة اسعار'!B$2:B$5),"")</f>
        <v/>
      </c>
      <c r="K1032" s="7" t="str">
        <f>IFERROR(LOOKUP($G1032,'قائمة اسعار'!$A$2:$A$5,'قائمة اسعار'!$E$2:$E$5),"")</f>
        <v/>
      </c>
      <c r="L1032" s="76" t="str">
        <f>IFERROR(LOOKUP($G1032,'قائمة اسعار'!$A$2:$A$5,'قائمة اسعار'!$D$2:$D$5),"")</f>
        <v/>
      </c>
      <c r="M1032" s="7" t="str">
        <f t="shared" si="53"/>
        <v/>
      </c>
      <c r="N1032" s="77" t="str">
        <f t="shared" si="54"/>
        <v/>
      </c>
      <c r="O1032" s="78"/>
      <c r="P1032" s="79"/>
      <c r="Q1032" s="77"/>
      <c r="R1032" s="77" t="str">
        <f t="shared" si="55"/>
        <v/>
      </c>
      <c r="S1032" s="80"/>
    </row>
    <row r="1033" spans="1:19" ht="25.5" customHeight="1" x14ac:dyDescent="0.2">
      <c r="A1033" s="3" t="str">
        <f>CONCATENATE(COUNTIF($E$156:E1033,E1033),E1033)</f>
        <v>0</v>
      </c>
      <c r="D1033" s="99"/>
      <c r="E1033" s="100"/>
      <c r="F1033" s="101"/>
      <c r="G1033" s="102"/>
      <c r="H1033" s="102"/>
      <c r="I1033" s="102"/>
      <c r="J1033" s="102" t="str">
        <f>IFERROR(LOOKUP($G1033,'قائمة اسعار'!A$2:A$5,'قائمة اسعار'!B$2:B$5),"")</f>
        <v/>
      </c>
      <c r="K1033" s="102" t="str">
        <f>IFERROR(LOOKUP($G1033,'قائمة اسعار'!$A$2:$A$5,'قائمة اسعار'!$E$2:$E$5),"")</f>
        <v/>
      </c>
      <c r="L1033" s="102" t="str">
        <f>IFERROR(LOOKUP($G1033,'قائمة اسعار'!$A$2:$A$5,'قائمة اسعار'!$D$2:$D$5),"")</f>
        <v/>
      </c>
      <c r="M1033" s="102" t="str">
        <f t="shared" si="53"/>
        <v/>
      </c>
      <c r="N1033" s="103" t="str">
        <f t="shared" si="54"/>
        <v/>
      </c>
      <c r="O1033" s="104"/>
      <c r="P1033" s="105"/>
      <c r="Q1033" s="103"/>
      <c r="R1033" s="103" t="str">
        <f t="shared" si="55"/>
        <v/>
      </c>
      <c r="S1033" s="106"/>
    </row>
    <row r="1034" spans="1:19" ht="25.5" customHeight="1" x14ac:dyDescent="0.2">
      <c r="A1034" s="3" t="str">
        <f>CONCATENATE(COUNTIF($E$156:E1034,E1034),E1034)</f>
        <v>0</v>
      </c>
      <c r="D1034" s="73"/>
      <c r="E1034" s="74"/>
      <c r="F1034" s="75"/>
      <c r="G1034" s="7"/>
      <c r="H1034" s="7"/>
      <c r="I1034" s="7"/>
      <c r="J1034" s="7" t="str">
        <f>IFERROR(LOOKUP($G1034,'قائمة اسعار'!A$2:A$5,'قائمة اسعار'!B$2:B$5),"")</f>
        <v/>
      </c>
      <c r="K1034" s="7" t="str">
        <f>IFERROR(LOOKUP($G1034,'قائمة اسعار'!$A$2:$A$5,'قائمة اسعار'!$E$2:$E$5),"")</f>
        <v/>
      </c>
      <c r="L1034" s="76" t="str">
        <f>IFERROR(LOOKUP($G1034,'قائمة اسعار'!$A$2:$A$5,'قائمة اسعار'!$D$2:$D$5),"")</f>
        <v/>
      </c>
      <c r="M1034" s="7" t="str">
        <f t="shared" si="53"/>
        <v/>
      </c>
      <c r="N1034" s="77" t="str">
        <f t="shared" si="54"/>
        <v/>
      </c>
      <c r="O1034" s="78"/>
      <c r="P1034" s="79"/>
      <c r="Q1034" s="77"/>
      <c r="R1034" s="77" t="str">
        <f t="shared" si="55"/>
        <v/>
      </c>
      <c r="S1034" s="80"/>
    </row>
    <row r="1035" spans="1:19" ht="25.5" customHeight="1" x14ac:dyDescent="0.2">
      <c r="A1035" s="3" t="str">
        <f>CONCATENATE(COUNTIF($E$156:E1035,E1035),E1035)</f>
        <v>0</v>
      </c>
      <c r="D1035" s="99"/>
      <c r="E1035" s="100"/>
      <c r="F1035" s="101"/>
      <c r="G1035" s="102"/>
      <c r="H1035" s="102"/>
      <c r="I1035" s="102"/>
      <c r="J1035" s="102" t="str">
        <f>IFERROR(LOOKUP($G1035,'قائمة اسعار'!A$2:A$5,'قائمة اسعار'!B$2:B$5),"")</f>
        <v/>
      </c>
      <c r="K1035" s="102" t="str">
        <f>IFERROR(LOOKUP($G1035,'قائمة اسعار'!$A$2:$A$5,'قائمة اسعار'!$E$2:$E$5),"")</f>
        <v/>
      </c>
      <c r="L1035" s="102" t="str">
        <f>IFERROR(LOOKUP($G1035,'قائمة اسعار'!$A$2:$A$5,'قائمة اسعار'!$D$2:$D$5),"")</f>
        <v/>
      </c>
      <c r="M1035" s="102" t="str">
        <f t="shared" si="53"/>
        <v/>
      </c>
      <c r="N1035" s="103" t="str">
        <f t="shared" si="54"/>
        <v/>
      </c>
      <c r="O1035" s="104"/>
      <c r="P1035" s="105"/>
      <c r="Q1035" s="103"/>
      <c r="R1035" s="103" t="str">
        <f t="shared" si="55"/>
        <v/>
      </c>
      <c r="S1035" s="106"/>
    </row>
    <row r="1036" spans="1:19" ht="25.5" customHeight="1" x14ac:dyDescent="0.2">
      <c r="A1036" s="3" t="str">
        <f>CONCATENATE(COUNTIF($E$156:E1036,E1036),E1036)</f>
        <v>0</v>
      </c>
      <c r="D1036" s="73"/>
      <c r="E1036" s="74"/>
      <c r="F1036" s="75"/>
      <c r="G1036" s="7"/>
      <c r="H1036" s="7"/>
      <c r="I1036" s="7"/>
      <c r="J1036" s="7" t="str">
        <f>IFERROR(LOOKUP($G1036,'قائمة اسعار'!A$2:A$5,'قائمة اسعار'!B$2:B$5),"")</f>
        <v/>
      </c>
      <c r="K1036" s="7" t="str">
        <f>IFERROR(LOOKUP($G1036,'قائمة اسعار'!$A$2:$A$5,'قائمة اسعار'!$E$2:$E$5),"")</f>
        <v/>
      </c>
      <c r="L1036" s="76" t="str">
        <f>IFERROR(LOOKUP($G1036,'قائمة اسعار'!$A$2:$A$5,'قائمة اسعار'!$D$2:$D$5),"")</f>
        <v/>
      </c>
      <c r="M1036" s="7" t="str">
        <f t="shared" si="53"/>
        <v/>
      </c>
      <c r="N1036" s="77" t="str">
        <f t="shared" si="54"/>
        <v/>
      </c>
      <c r="O1036" s="78"/>
      <c r="P1036" s="79"/>
      <c r="Q1036" s="77"/>
      <c r="R1036" s="77" t="str">
        <f t="shared" si="55"/>
        <v/>
      </c>
      <c r="S1036" s="80"/>
    </row>
    <row r="1037" spans="1:19" ht="25.5" customHeight="1" x14ac:dyDescent="0.2">
      <c r="A1037" s="3" t="str">
        <f>CONCATENATE(COUNTIF($E$156:E1037,E1037),E1037)</f>
        <v>0</v>
      </c>
      <c r="D1037" s="99"/>
      <c r="E1037" s="100"/>
      <c r="F1037" s="101"/>
      <c r="G1037" s="102"/>
      <c r="H1037" s="102"/>
      <c r="I1037" s="102"/>
      <c r="J1037" s="102" t="str">
        <f>IFERROR(LOOKUP($G1037,'قائمة اسعار'!A$2:A$5,'قائمة اسعار'!B$2:B$5),"")</f>
        <v/>
      </c>
      <c r="K1037" s="102" t="str">
        <f>IFERROR(LOOKUP($G1037,'قائمة اسعار'!$A$2:$A$5,'قائمة اسعار'!$E$2:$E$5),"")</f>
        <v/>
      </c>
      <c r="L1037" s="102" t="str">
        <f>IFERROR(LOOKUP($G1037,'قائمة اسعار'!$A$2:$A$5,'قائمة اسعار'!$D$2:$D$5),"")</f>
        <v/>
      </c>
      <c r="M1037" s="102" t="str">
        <f t="shared" si="53"/>
        <v/>
      </c>
      <c r="N1037" s="103" t="str">
        <f t="shared" si="54"/>
        <v/>
      </c>
      <c r="O1037" s="104"/>
      <c r="P1037" s="105"/>
      <c r="Q1037" s="103"/>
      <c r="R1037" s="103" t="str">
        <f t="shared" si="55"/>
        <v/>
      </c>
      <c r="S1037" s="106"/>
    </row>
    <row r="1038" spans="1:19" ht="25.5" customHeight="1" x14ac:dyDescent="0.2">
      <c r="A1038" s="3" t="str">
        <f>CONCATENATE(COUNTIF($E$156:E1038,E1038),E1038)</f>
        <v>0</v>
      </c>
      <c r="D1038" s="73"/>
      <c r="E1038" s="74"/>
      <c r="F1038" s="75"/>
      <c r="G1038" s="7"/>
      <c r="H1038" s="7"/>
      <c r="I1038" s="7"/>
      <c r="J1038" s="7" t="str">
        <f>IFERROR(LOOKUP($G1038,'قائمة اسعار'!A$2:A$5,'قائمة اسعار'!B$2:B$5),"")</f>
        <v/>
      </c>
      <c r="K1038" s="7" t="str">
        <f>IFERROR(LOOKUP($G1038,'قائمة اسعار'!$A$2:$A$5,'قائمة اسعار'!$E$2:$E$5),"")</f>
        <v/>
      </c>
      <c r="L1038" s="76" t="str">
        <f>IFERROR(LOOKUP($G1038,'قائمة اسعار'!$A$2:$A$5,'قائمة اسعار'!$D$2:$D$5),"")</f>
        <v/>
      </c>
      <c r="M1038" s="7" t="str">
        <f t="shared" si="53"/>
        <v/>
      </c>
      <c r="N1038" s="77" t="str">
        <f t="shared" si="54"/>
        <v/>
      </c>
      <c r="O1038" s="78"/>
      <c r="P1038" s="79"/>
      <c r="Q1038" s="77"/>
      <c r="R1038" s="77" t="str">
        <f t="shared" si="55"/>
        <v/>
      </c>
      <c r="S1038" s="80"/>
    </row>
    <row r="1039" spans="1:19" ht="25.5" customHeight="1" x14ac:dyDescent="0.2">
      <c r="A1039" s="3" t="str">
        <f>CONCATENATE(COUNTIF($E$156:E1039,E1039),E1039)</f>
        <v>0</v>
      </c>
      <c r="D1039" s="99"/>
      <c r="E1039" s="100"/>
      <c r="F1039" s="101"/>
      <c r="G1039" s="102"/>
      <c r="H1039" s="102"/>
      <c r="I1039" s="102"/>
      <c r="J1039" s="102" t="str">
        <f>IFERROR(LOOKUP($G1039,'قائمة اسعار'!A$2:A$5,'قائمة اسعار'!B$2:B$5),"")</f>
        <v/>
      </c>
      <c r="K1039" s="102" t="str">
        <f>IFERROR(LOOKUP($G1039,'قائمة اسعار'!$A$2:$A$5,'قائمة اسعار'!$E$2:$E$5),"")</f>
        <v/>
      </c>
      <c r="L1039" s="102" t="str">
        <f>IFERROR(LOOKUP($G1039,'قائمة اسعار'!$A$2:$A$5,'قائمة اسعار'!$D$2:$D$5),"")</f>
        <v/>
      </c>
      <c r="M1039" s="102" t="str">
        <f t="shared" si="53"/>
        <v/>
      </c>
      <c r="N1039" s="103" t="str">
        <f t="shared" si="54"/>
        <v/>
      </c>
      <c r="O1039" s="104"/>
      <c r="P1039" s="105"/>
      <c r="Q1039" s="103"/>
      <c r="R1039" s="103" t="str">
        <f t="shared" si="55"/>
        <v/>
      </c>
      <c r="S1039" s="106"/>
    </row>
    <row r="1040" spans="1:19" ht="25.5" customHeight="1" x14ac:dyDescent="0.2">
      <c r="A1040" s="3" t="str">
        <f>CONCATENATE(COUNTIF($E$156:E1040,E1040),E1040)</f>
        <v>0</v>
      </c>
      <c r="D1040" s="73"/>
      <c r="E1040" s="74"/>
      <c r="F1040" s="75"/>
      <c r="G1040" s="7"/>
      <c r="H1040" s="7"/>
      <c r="I1040" s="7"/>
      <c r="J1040" s="7" t="str">
        <f>IFERROR(LOOKUP($G1040,'قائمة اسعار'!A$2:A$5,'قائمة اسعار'!B$2:B$5),"")</f>
        <v/>
      </c>
      <c r="K1040" s="7" t="str">
        <f>IFERROR(LOOKUP($G1040,'قائمة اسعار'!$A$2:$A$5,'قائمة اسعار'!$E$2:$E$5),"")</f>
        <v/>
      </c>
      <c r="L1040" s="76" t="str">
        <f>IFERROR(LOOKUP($G1040,'قائمة اسعار'!$A$2:$A$5,'قائمة اسعار'!$D$2:$D$5),"")</f>
        <v/>
      </c>
      <c r="M1040" s="7" t="str">
        <f t="shared" si="53"/>
        <v/>
      </c>
      <c r="N1040" s="77" t="str">
        <f t="shared" si="54"/>
        <v/>
      </c>
      <c r="O1040" s="78"/>
      <c r="P1040" s="79"/>
      <c r="Q1040" s="77"/>
      <c r="R1040" s="77" t="str">
        <f t="shared" si="55"/>
        <v/>
      </c>
      <c r="S1040" s="80"/>
    </row>
    <row r="1041" spans="1:19" ht="25.5" customHeight="1" x14ac:dyDescent="0.2">
      <c r="A1041" s="3" t="str">
        <f>CONCATENATE(COUNTIF($E$156:E1041,E1041),E1041)</f>
        <v>0</v>
      </c>
      <c r="D1041" s="99"/>
      <c r="E1041" s="100"/>
      <c r="F1041" s="101"/>
      <c r="G1041" s="102"/>
      <c r="H1041" s="102"/>
      <c r="I1041" s="102"/>
      <c r="J1041" s="102" t="str">
        <f>IFERROR(LOOKUP($G1041,'قائمة اسعار'!A$2:A$5,'قائمة اسعار'!B$2:B$5),"")</f>
        <v/>
      </c>
      <c r="K1041" s="102" t="str">
        <f>IFERROR(LOOKUP($G1041,'قائمة اسعار'!$A$2:$A$5,'قائمة اسعار'!$E$2:$E$5),"")</f>
        <v/>
      </c>
      <c r="L1041" s="102" t="str">
        <f>IFERROR(LOOKUP($G1041,'قائمة اسعار'!$A$2:$A$5,'قائمة اسعار'!$D$2:$D$5),"")</f>
        <v/>
      </c>
      <c r="M1041" s="102" t="str">
        <f t="shared" si="53"/>
        <v/>
      </c>
      <c r="N1041" s="103" t="str">
        <f t="shared" si="54"/>
        <v/>
      </c>
      <c r="O1041" s="104"/>
      <c r="P1041" s="105"/>
      <c r="Q1041" s="103"/>
      <c r="R1041" s="103" t="str">
        <f t="shared" si="55"/>
        <v/>
      </c>
      <c r="S1041" s="106"/>
    </row>
    <row r="1042" spans="1:19" ht="25.5" customHeight="1" x14ac:dyDescent="0.2">
      <c r="A1042" s="3" t="str">
        <f>CONCATENATE(COUNTIF($E$156:E1042,E1042),E1042)</f>
        <v>0</v>
      </c>
      <c r="D1042" s="73"/>
      <c r="E1042" s="74"/>
      <c r="F1042" s="75"/>
      <c r="G1042" s="7"/>
      <c r="H1042" s="7"/>
      <c r="I1042" s="7"/>
      <c r="J1042" s="7" t="str">
        <f>IFERROR(LOOKUP($G1042,'قائمة اسعار'!A$2:A$5,'قائمة اسعار'!B$2:B$5),"")</f>
        <v/>
      </c>
      <c r="K1042" s="7" t="str">
        <f>IFERROR(LOOKUP($G1042,'قائمة اسعار'!$A$2:$A$5,'قائمة اسعار'!$E$2:$E$5),"")</f>
        <v/>
      </c>
      <c r="L1042" s="76" t="str">
        <f>IFERROR(LOOKUP($G1042,'قائمة اسعار'!$A$2:$A$5,'قائمة اسعار'!$D$2:$D$5),"")</f>
        <v/>
      </c>
      <c r="M1042" s="7" t="str">
        <f t="shared" si="53"/>
        <v/>
      </c>
      <c r="N1042" s="77" t="str">
        <f t="shared" si="54"/>
        <v/>
      </c>
      <c r="O1042" s="78"/>
      <c r="P1042" s="79"/>
      <c r="Q1042" s="77"/>
      <c r="R1042" s="77" t="str">
        <f t="shared" si="55"/>
        <v/>
      </c>
      <c r="S1042" s="80"/>
    </row>
    <row r="1043" spans="1:19" ht="25.5" customHeight="1" x14ac:dyDescent="0.2">
      <c r="A1043" s="3" t="str">
        <f>CONCATENATE(COUNTIF($E$156:E1043,E1043),E1043)</f>
        <v>0</v>
      </c>
      <c r="D1043" s="99"/>
      <c r="E1043" s="100"/>
      <c r="F1043" s="101"/>
      <c r="G1043" s="102"/>
      <c r="H1043" s="102"/>
      <c r="I1043" s="102"/>
      <c r="J1043" s="102" t="str">
        <f>IFERROR(LOOKUP($G1043,'قائمة اسعار'!A$2:A$5,'قائمة اسعار'!B$2:B$5),"")</f>
        <v/>
      </c>
      <c r="K1043" s="102" t="str">
        <f>IFERROR(LOOKUP($G1043,'قائمة اسعار'!$A$2:$A$5,'قائمة اسعار'!$E$2:$E$5),"")</f>
        <v/>
      </c>
      <c r="L1043" s="102" t="str">
        <f>IFERROR(LOOKUP($G1043,'قائمة اسعار'!$A$2:$A$5,'قائمة اسعار'!$D$2:$D$5),"")</f>
        <v/>
      </c>
      <c r="M1043" s="102" t="str">
        <f t="shared" si="53"/>
        <v/>
      </c>
      <c r="N1043" s="103" t="str">
        <f t="shared" si="54"/>
        <v/>
      </c>
      <c r="O1043" s="104"/>
      <c r="P1043" s="105"/>
      <c r="Q1043" s="103"/>
      <c r="R1043" s="103" t="str">
        <f t="shared" si="55"/>
        <v/>
      </c>
      <c r="S1043" s="106"/>
    </row>
    <row r="1044" spans="1:19" ht="25.5" customHeight="1" x14ac:dyDescent="0.2">
      <c r="A1044" s="3" t="str">
        <f>CONCATENATE(COUNTIF($E$156:E1044,E1044),E1044)</f>
        <v>0</v>
      </c>
      <c r="D1044" s="73"/>
      <c r="E1044" s="74"/>
      <c r="F1044" s="75"/>
      <c r="G1044" s="7"/>
      <c r="H1044" s="7"/>
      <c r="I1044" s="7"/>
      <c r="J1044" s="7" t="str">
        <f>IFERROR(LOOKUP($G1044,'قائمة اسعار'!A$2:A$5,'قائمة اسعار'!B$2:B$5),"")</f>
        <v/>
      </c>
      <c r="K1044" s="7" t="str">
        <f>IFERROR(LOOKUP($G1044,'قائمة اسعار'!$A$2:$A$5,'قائمة اسعار'!$E$2:$E$5),"")</f>
        <v/>
      </c>
      <c r="L1044" s="76" t="str">
        <f>IFERROR(LOOKUP($G1044,'قائمة اسعار'!$A$2:$A$5,'قائمة اسعار'!$D$2:$D$5),"")</f>
        <v/>
      </c>
      <c r="M1044" s="7" t="str">
        <f t="shared" si="53"/>
        <v/>
      </c>
      <c r="N1044" s="77" t="str">
        <f t="shared" si="54"/>
        <v/>
      </c>
      <c r="O1044" s="78"/>
      <c r="P1044" s="79"/>
      <c r="Q1044" s="77"/>
      <c r="R1044" s="77" t="str">
        <f t="shared" si="55"/>
        <v/>
      </c>
      <c r="S1044" s="80"/>
    </row>
    <row r="1045" spans="1:19" ht="25.5" customHeight="1" x14ac:dyDescent="0.2">
      <c r="A1045" s="3" t="str">
        <f>CONCATENATE(COUNTIF($E$156:E1045,E1045),E1045)</f>
        <v>0</v>
      </c>
      <c r="D1045" s="99"/>
      <c r="E1045" s="100"/>
      <c r="F1045" s="101"/>
      <c r="G1045" s="102"/>
      <c r="H1045" s="102"/>
      <c r="I1045" s="102"/>
      <c r="J1045" s="102" t="str">
        <f>IFERROR(LOOKUP($G1045,'قائمة اسعار'!A$2:A$5,'قائمة اسعار'!B$2:B$5),"")</f>
        <v/>
      </c>
      <c r="K1045" s="102" t="str">
        <f>IFERROR(LOOKUP($G1045,'قائمة اسعار'!$A$2:$A$5,'قائمة اسعار'!$E$2:$E$5),"")</f>
        <v/>
      </c>
      <c r="L1045" s="102" t="str">
        <f>IFERROR(LOOKUP($G1045,'قائمة اسعار'!$A$2:$A$5,'قائمة اسعار'!$D$2:$D$5),"")</f>
        <v/>
      </c>
      <c r="M1045" s="102" t="str">
        <f t="shared" si="53"/>
        <v/>
      </c>
      <c r="N1045" s="103" t="str">
        <f t="shared" si="54"/>
        <v/>
      </c>
      <c r="O1045" s="104"/>
      <c r="P1045" s="105"/>
      <c r="Q1045" s="103"/>
      <c r="R1045" s="103" t="str">
        <f t="shared" si="55"/>
        <v/>
      </c>
      <c r="S1045" s="106"/>
    </row>
    <row r="1046" spans="1:19" ht="25.5" customHeight="1" x14ac:dyDescent="0.2">
      <c r="A1046" s="3" t="str">
        <f>CONCATENATE(COUNTIF($E$156:E1046,E1046),E1046)</f>
        <v>0</v>
      </c>
      <c r="D1046" s="73"/>
      <c r="E1046" s="74"/>
      <c r="F1046" s="75"/>
      <c r="G1046" s="7"/>
      <c r="H1046" s="7"/>
      <c r="I1046" s="7"/>
      <c r="J1046" s="7" t="str">
        <f>IFERROR(LOOKUP($G1046,'قائمة اسعار'!A$2:A$5,'قائمة اسعار'!B$2:B$5),"")</f>
        <v/>
      </c>
      <c r="K1046" s="7" t="str">
        <f>IFERROR(LOOKUP($G1046,'قائمة اسعار'!$A$2:$A$5,'قائمة اسعار'!$E$2:$E$5),"")</f>
        <v/>
      </c>
      <c r="L1046" s="76" t="str">
        <f>IFERROR(LOOKUP($G1046,'قائمة اسعار'!$A$2:$A$5,'قائمة اسعار'!$D$2:$D$5),"")</f>
        <v/>
      </c>
      <c r="M1046" s="7" t="str">
        <f t="shared" si="53"/>
        <v/>
      </c>
      <c r="N1046" s="77" t="str">
        <f t="shared" si="54"/>
        <v/>
      </c>
      <c r="O1046" s="78"/>
      <c r="P1046" s="79"/>
      <c r="Q1046" s="77"/>
      <c r="R1046" s="77" t="str">
        <f t="shared" si="55"/>
        <v/>
      </c>
      <c r="S1046" s="80"/>
    </row>
    <row r="1047" spans="1:19" ht="25.5" customHeight="1" x14ac:dyDescent="0.2">
      <c r="A1047" s="3" t="str">
        <f>CONCATENATE(COUNTIF($E$156:E1047,E1047),E1047)</f>
        <v>0</v>
      </c>
      <c r="D1047" s="99"/>
      <c r="E1047" s="100"/>
      <c r="F1047" s="101"/>
      <c r="G1047" s="102"/>
      <c r="H1047" s="102"/>
      <c r="I1047" s="102"/>
      <c r="J1047" s="102" t="str">
        <f>IFERROR(LOOKUP($G1047,'قائمة اسعار'!A$2:A$5,'قائمة اسعار'!B$2:B$5),"")</f>
        <v/>
      </c>
      <c r="K1047" s="102" t="str">
        <f>IFERROR(LOOKUP($G1047,'قائمة اسعار'!$A$2:$A$5,'قائمة اسعار'!$E$2:$E$5),"")</f>
        <v/>
      </c>
      <c r="L1047" s="102" t="str">
        <f>IFERROR(LOOKUP($G1047,'قائمة اسعار'!$A$2:$A$5,'قائمة اسعار'!$D$2:$D$5),"")</f>
        <v/>
      </c>
      <c r="M1047" s="102" t="str">
        <f t="shared" si="53"/>
        <v/>
      </c>
      <c r="N1047" s="103" t="str">
        <f t="shared" si="54"/>
        <v/>
      </c>
      <c r="O1047" s="104"/>
      <c r="P1047" s="105"/>
      <c r="Q1047" s="103"/>
      <c r="R1047" s="103" t="str">
        <f t="shared" si="55"/>
        <v/>
      </c>
      <c r="S1047" s="106"/>
    </row>
    <row r="1048" spans="1:19" ht="25.5" customHeight="1" x14ac:dyDescent="0.2">
      <c r="A1048" s="3" t="str">
        <f>CONCATENATE(COUNTIF($E$156:E1048,E1048),E1048)</f>
        <v>0</v>
      </c>
      <c r="D1048" s="73"/>
      <c r="E1048" s="74"/>
      <c r="F1048" s="75"/>
      <c r="G1048" s="7"/>
      <c r="H1048" s="7"/>
      <c r="I1048" s="7"/>
      <c r="J1048" s="7" t="str">
        <f>IFERROR(LOOKUP($G1048,'قائمة اسعار'!A$2:A$5,'قائمة اسعار'!B$2:B$5),"")</f>
        <v/>
      </c>
      <c r="K1048" s="7" t="str">
        <f>IFERROR(LOOKUP($G1048,'قائمة اسعار'!$A$2:$A$5,'قائمة اسعار'!$E$2:$E$5),"")</f>
        <v/>
      </c>
      <c r="L1048" s="76" t="str">
        <f>IFERROR(LOOKUP($G1048,'قائمة اسعار'!$A$2:$A$5,'قائمة اسعار'!$D$2:$D$5),"")</f>
        <v/>
      </c>
      <c r="M1048" s="7" t="str">
        <f t="shared" si="53"/>
        <v/>
      </c>
      <c r="N1048" s="77" t="str">
        <f t="shared" si="54"/>
        <v/>
      </c>
      <c r="O1048" s="78"/>
      <c r="P1048" s="79"/>
      <c r="Q1048" s="77"/>
      <c r="R1048" s="77" t="str">
        <f t="shared" si="55"/>
        <v/>
      </c>
      <c r="S1048" s="80"/>
    </row>
    <row r="1049" spans="1:19" ht="25.5" customHeight="1" x14ac:dyDescent="0.2">
      <c r="A1049" s="3" t="str">
        <f>CONCATENATE(COUNTIF($E$156:E1049,E1049),E1049)</f>
        <v>0</v>
      </c>
      <c r="D1049" s="99"/>
      <c r="E1049" s="100"/>
      <c r="F1049" s="101"/>
      <c r="G1049" s="102"/>
      <c r="H1049" s="102"/>
      <c r="I1049" s="102"/>
      <c r="J1049" s="102" t="str">
        <f>IFERROR(LOOKUP($G1049,'قائمة اسعار'!A$2:A$5,'قائمة اسعار'!B$2:B$5),"")</f>
        <v/>
      </c>
      <c r="K1049" s="102" t="str">
        <f>IFERROR(LOOKUP($G1049,'قائمة اسعار'!$A$2:$A$5,'قائمة اسعار'!$E$2:$E$5),"")</f>
        <v/>
      </c>
      <c r="L1049" s="102" t="str">
        <f>IFERROR(LOOKUP($G1049,'قائمة اسعار'!$A$2:$A$5,'قائمة اسعار'!$D$2:$D$5),"")</f>
        <v/>
      </c>
      <c r="M1049" s="102" t="str">
        <f t="shared" si="53"/>
        <v/>
      </c>
      <c r="N1049" s="103" t="str">
        <f t="shared" si="54"/>
        <v/>
      </c>
      <c r="O1049" s="104"/>
      <c r="P1049" s="105"/>
      <c r="Q1049" s="103"/>
      <c r="R1049" s="103" t="str">
        <f t="shared" si="55"/>
        <v/>
      </c>
      <c r="S1049" s="106"/>
    </row>
    <row r="1050" spans="1:19" ht="25.5" customHeight="1" x14ac:dyDescent="0.2">
      <c r="A1050" s="3" t="str">
        <f>CONCATENATE(COUNTIF($E$156:E1050,E1050),E1050)</f>
        <v>0</v>
      </c>
      <c r="D1050" s="73"/>
      <c r="E1050" s="74"/>
      <c r="F1050" s="75"/>
      <c r="G1050" s="7"/>
      <c r="H1050" s="7"/>
      <c r="I1050" s="7"/>
      <c r="J1050" s="7" t="str">
        <f>IFERROR(LOOKUP($G1050,'قائمة اسعار'!A$2:A$5,'قائمة اسعار'!B$2:B$5),"")</f>
        <v/>
      </c>
      <c r="K1050" s="7" t="str">
        <f>IFERROR(LOOKUP($G1050,'قائمة اسعار'!$A$2:$A$5,'قائمة اسعار'!$E$2:$E$5),"")</f>
        <v/>
      </c>
      <c r="L1050" s="76" t="str">
        <f>IFERROR(LOOKUP($G1050,'قائمة اسعار'!$A$2:$A$5,'قائمة اسعار'!$D$2:$D$5),"")</f>
        <v/>
      </c>
      <c r="M1050" s="7" t="str">
        <f t="shared" si="53"/>
        <v/>
      </c>
      <c r="N1050" s="77" t="str">
        <f t="shared" si="54"/>
        <v/>
      </c>
      <c r="O1050" s="78"/>
      <c r="P1050" s="79"/>
      <c r="Q1050" s="77"/>
      <c r="R1050" s="77" t="str">
        <f t="shared" si="55"/>
        <v/>
      </c>
      <c r="S1050" s="80"/>
    </row>
    <row r="1051" spans="1:19" ht="25.5" customHeight="1" x14ac:dyDescent="0.2">
      <c r="A1051" s="3" t="str">
        <f>CONCATENATE(COUNTIF($E$156:E1051,E1051),E1051)</f>
        <v>0</v>
      </c>
      <c r="D1051" s="99"/>
      <c r="E1051" s="100"/>
      <c r="F1051" s="101"/>
      <c r="G1051" s="102"/>
      <c r="H1051" s="102"/>
      <c r="I1051" s="102"/>
      <c r="J1051" s="102" t="str">
        <f>IFERROR(LOOKUP($G1051,'قائمة اسعار'!A$2:A$5,'قائمة اسعار'!B$2:B$5),"")</f>
        <v/>
      </c>
      <c r="K1051" s="102" t="str">
        <f>IFERROR(LOOKUP($G1051,'قائمة اسعار'!$A$2:$A$5,'قائمة اسعار'!$E$2:$E$5),"")</f>
        <v/>
      </c>
      <c r="L1051" s="102" t="str">
        <f>IFERROR(LOOKUP($G1051,'قائمة اسعار'!$A$2:$A$5,'قائمة اسعار'!$D$2:$D$5),"")</f>
        <v/>
      </c>
      <c r="M1051" s="102" t="str">
        <f t="shared" si="53"/>
        <v/>
      </c>
      <c r="N1051" s="103" t="str">
        <f t="shared" si="54"/>
        <v/>
      </c>
      <c r="O1051" s="104"/>
      <c r="P1051" s="105"/>
      <c r="Q1051" s="103"/>
      <c r="R1051" s="103" t="str">
        <f t="shared" si="55"/>
        <v/>
      </c>
      <c r="S1051" s="106"/>
    </row>
    <row r="1052" spans="1:19" ht="25.5" customHeight="1" x14ac:dyDescent="0.2">
      <c r="A1052" s="3" t="str">
        <f>CONCATENATE(COUNTIF($E$156:E1052,E1052),E1052)</f>
        <v>0</v>
      </c>
      <c r="D1052" s="73"/>
      <c r="E1052" s="74"/>
      <c r="F1052" s="75"/>
      <c r="G1052" s="7"/>
      <c r="H1052" s="7"/>
      <c r="I1052" s="7"/>
      <c r="J1052" s="7" t="str">
        <f>IFERROR(LOOKUP($G1052,'قائمة اسعار'!A$2:A$5,'قائمة اسعار'!B$2:B$5),"")</f>
        <v/>
      </c>
      <c r="K1052" s="7" t="str">
        <f>IFERROR(LOOKUP($G1052,'قائمة اسعار'!$A$2:$A$5,'قائمة اسعار'!$E$2:$E$5),"")</f>
        <v/>
      </c>
      <c r="L1052" s="76" t="str">
        <f>IFERROR(LOOKUP($G1052,'قائمة اسعار'!$A$2:$A$5,'قائمة اسعار'!$D$2:$D$5),"")</f>
        <v/>
      </c>
      <c r="M1052" s="7" t="str">
        <f t="shared" si="53"/>
        <v/>
      </c>
      <c r="N1052" s="77" t="str">
        <f t="shared" si="54"/>
        <v/>
      </c>
      <c r="O1052" s="78"/>
      <c r="P1052" s="79"/>
      <c r="Q1052" s="77"/>
      <c r="R1052" s="77" t="str">
        <f t="shared" si="55"/>
        <v/>
      </c>
      <c r="S1052" s="80"/>
    </row>
    <row r="1053" spans="1:19" ht="25.5" customHeight="1" x14ac:dyDescent="0.2">
      <c r="A1053" s="3" t="str">
        <f>CONCATENATE(COUNTIF($E$156:E1053,E1053),E1053)</f>
        <v>0</v>
      </c>
      <c r="D1053" s="99"/>
      <c r="E1053" s="100"/>
      <c r="F1053" s="101"/>
      <c r="G1053" s="102"/>
      <c r="H1053" s="102"/>
      <c r="I1053" s="102"/>
      <c r="J1053" s="102" t="str">
        <f>IFERROR(LOOKUP($G1053,'قائمة اسعار'!A$2:A$5,'قائمة اسعار'!B$2:B$5),"")</f>
        <v/>
      </c>
      <c r="K1053" s="102" t="str">
        <f>IFERROR(LOOKUP($G1053,'قائمة اسعار'!$A$2:$A$5,'قائمة اسعار'!$E$2:$E$5),"")</f>
        <v/>
      </c>
      <c r="L1053" s="102" t="str">
        <f>IFERROR(LOOKUP($G1053,'قائمة اسعار'!$A$2:$A$5,'قائمة اسعار'!$D$2:$D$5),"")</f>
        <v/>
      </c>
      <c r="M1053" s="102" t="str">
        <f t="shared" si="53"/>
        <v/>
      </c>
      <c r="N1053" s="103" t="str">
        <f t="shared" si="54"/>
        <v/>
      </c>
      <c r="O1053" s="104"/>
      <c r="P1053" s="105"/>
      <c r="Q1053" s="103"/>
      <c r="R1053" s="103" t="str">
        <f t="shared" si="55"/>
        <v/>
      </c>
      <c r="S1053" s="106"/>
    </row>
    <row r="1054" spans="1:19" ht="25.5" customHeight="1" x14ac:dyDescent="0.2">
      <c r="A1054" s="3" t="str">
        <f>CONCATENATE(COUNTIF($E$156:E1054,E1054),E1054)</f>
        <v>0</v>
      </c>
      <c r="D1054" s="73"/>
      <c r="E1054" s="74"/>
      <c r="F1054" s="75"/>
      <c r="G1054" s="7"/>
      <c r="H1054" s="7"/>
      <c r="I1054" s="7"/>
      <c r="J1054" s="7" t="str">
        <f>IFERROR(LOOKUP($G1054,'قائمة اسعار'!A$2:A$5,'قائمة اسعار'!B$2:B$5),"")</f>
        <v/>
      </c>
      <c r="K1054" s="7" t="str">
        <f>IFERROR(LOOKUP($G1054,'قائمة اسعار'!$A$2:$A$5,'قائمة اسعار'!$E$2:$E$5),"")</f>
        <v/>
      </c>
      <c r="L1054" s="76" t="str">
        <f>IFERROR(LOOKUP($G1054,'قائمة اسعار'!$A$2:$A$5,'قائمة اسعار'!$D$2:$D$5),"")</f>
        <v/>
      </c>
      <c r="M1054" s="7" t="str">
        <f t="shared" si="53"/>
        <v/>
      </c>
      <c r="N1054" s="77" t="str">
        <f t="shared" si="54"/>
        <v/>
      </c>
      <c r="O1054" s="78"/>
      <c r="P1054" s="79"/>
      <c r="Q1054" s="77"/>
      <c r="R1054" s="77" t="str">
        <f t="shared" si="55"/>
        <v/>
      </c>
      <c r="S1054" s="80"/>
    </row>
    <row r="1055" spans="1:19" ht="25.5" customHeight="1" x14ac:dyDescent="0.2">
      <c r="A1055" s="3" t="str">
        <f>CONCATENATE(COUNTIF($E$156:E1055,E1055),E1055)</f>
        <v>0</v>
      </c>
      <c r="D1055" s="99"/>
      <c r="E1055" s="100"/>
      <c r="F1055" s="101"/>
      <c r="G1055" s="102"/>
      <c r="H1055" s="102"/>
      <c r="I1055" s="102"/>
      <c r="J1055" s="102" t="str">
        <f>IFERROR(LOOKUP($G1055,'قائمة اسعار'!A$2:A$5,'قائمة اسعار'!B$2:B$5),"")</f>
        <v/>
      </c>
      <c r="K1055" s="102" t="str">
        <f>IFERROR(LOOKUP($G1055,'قائمة اسعار'!$A$2:$A$5,'قائمة اسعار'!$E$2:$E$5),"")</f>
        <v/>
      </c>
      <c r="L1055" s="102" t="str">
        <f>IFERROR(LOOKUP($G1055,'قائمة اسعار'!$A$2:$A$5,'قائمة اسعار'!$D$2:$D$5),"")</f>
        <v/>
      </c>
      <c r="M1055" s="102" t="str">
        <f t="shared" si="53"/>
        <v/>
      </c>
      <c r="N1055" s="103" t="str">
        <f t="shared" si="54"/>
        <v/>
      </c>
      <c r="O1055" s="104"/>
      <c r="P1055" s="105"/>
      <c r="Q1055" s="103"/>
      <c r="R1055" s="103" t="str">
        <f t="shared" si="55"/>
        <v/>
      </c>
      <c r="S1055" s="106"/>
    </row>
    <row r="1056" spans="1:19" ht="25.5" customHeight="1" x14ac:dyDescent="0.2">
      <c r="A1056" s="3" t="str">
        <f>CONCATENATE(COUNTIF($E$156:E1056,E1056),E1056)</f>
        <v>0</v>
      </c>
      <c r="D1056" s="73"/>
      <c r="E1056" s="74"/>
      <c r="F1056" s="75"/>
      <c r="G1056" s="7"/>
      <c r="H1056" s="7"/>
      <c r="I1056" s="7"/>
      <c r="J1056" s="7" t="str">
        <f>IFERROR(LOOKUP($G1056,'قائمة اسعار'!A$2:A$5,'قائمة اسعار'!B$2:B$5),"")</f>
        <v/>
      </c>
      <c r="K1056" s="7" t="str">
        <f>IFERROR(LOOKUP($G1056,'قائمة اسعار'!$A$2:$A$5,'قائمة اسعار'!$E$2:$E$5),"")</f>
        <v/>
      </c>
      <c r="L1056" s="76" t="str">
        <f>IFERROR(LOOKUP($G1056,'قائمة اسعار'!$A$2:$A$5,'قائمة اسعار'!$D$2:$D$5),"")</f>
        <v/>
      </c>
      <c r="M1056" s="7" t="str">
        <f t="shared" si="53"/>
        <v/>
      </c>
      <c r="N1056" s="77" t="str">
        <f t="shared" si="54"/>
        <v/>
      </c>
      <c r="O1056" s="78"/>
      <c r="P1056" s="79"/>
      <c r="Q1056" s="77"/>
      <c r="R1056" s="77" t="str">
        <f t="shared" si="55"/>
        <v/>
      </c>
      <c r="S1056" s="80"/>
    </row>
    <row r="1057" spans="1:19" ht="25.5" customHeight="1" x14ac:dyDescent="0.2">
      <c r="A1057" s="3" t="str">
        <f>CONCATENATE(COUNTIF($E$156:E1057,E1057),E1057)</f>
        <v>0</v>
      </c>
      <c r="D1057" s="99"/>
      <c r="E1057" s="100"/>
      <c r="F1057" s="101"/>
      <c r="G1057" s="102"/>
      <c r="H1057" s="102"/>
      <c r="I1057" s="102"/>
      <c r="J1057" s="102" t="str">
        <f>IFERROR(LOOKUP($G1057,'قائمة اسعار'!A$2:A$5,'قائمة اسعار'!B$2:B$5),"")</f>
        <v/>
      </c>
      <c r="K1057" s="102" t="str">
        <f>IFERROR(LOOKUP($G1057,'قائمة اسعار'!$A$2:$A$5,'قائمة اسعار'!$E$2:$E$5),"")</f>
        <v/>
      </c>
      <c r="L1057" s="102" t="str">
        <f>IFERROR(LOOKUP($G1057,'قائمة اسعار'!$A$2:$A$5,'قائمة اسعار'!$D$2:$D$5),"")</f>
        <v/>
      </c>
      <c r="M1057" s="102" t="str">
        <f t="shared" si="53"/>
        <v/>
      </c>
      <c r="N1057" s="103" t="str">
        <f t="shared" si="54"/>
        <v/>
      </c>
      <c r="O1057" s="104"/>
      <c r="P1057" s="105"/>
      <c r="Q1057" s="103"/>
      <c r="R1057" s="103" t="str">
        <f t="shared" si="55"/>
        <v/>
      </c>
      <c r="S1057" s="106"/>
    </row>
    <row r="1058" spans="1:19" ht="25.5" customHeight="1" x14ac:dyDescent="0.2">
      <c r="A1058" s="3" t="str">
        <f>CONCATENATE(COUNTIF($E$156:E1058,E1058),E1058)</f>
        <v>0</v>
      </c>
      <c r="D1058" s="73"/>
      <c r="E1058" s="74"/>
      <c r="F1058" s="75"/>
      <c r="G1058" s="7"/>
      <c r="H1058" s="7"/>
      <c r="I1058" s="7"/>
      <c r="J1058" s="7" t="str">
        <f>IFERROR(LOOKUP($G1058,'قائمة اسعار'!A$2:A$5,'قائمة اسعار'!B$2:B$5),"")</f>
        <v/>
      </c>
      <c r="K1058" s="7" t="str">
        <f>IFERROR(LOOKUP($G1058,'قائمة اسعار'!$A$2:$A$5,'قائمة اسعار'!$E$2:$E$5),"")</f>
        <v/>
      </c>
      <c r="L1058" s="76" t="str">
        <f>IFERROR(LOOKUP($G1058,'قائمة اسعار'!$A$2:$A$5,'قائمة اسعار'!$D$2:$D$5),"")</f>
        <v/>
      </c>
      <c r="M1058" s="7" t="str">
        <f t="shared" si="53"/>
        <v/>
      </c>
      <c r="N1058" s="77" t="str">
        <f t="shared" si="54"/>
        <v/>
      </c>
      <c r="O1058" s="78"/>
      <c r="P1058" s="79"/>
      <c r="Q1058" s="77"/>
      <c r="R1058" s="77" t="str">
        <f t="shared" si="55"/>
        <v/>
      </c>
      <c r="S1058" s="80"/>
    </row>
    <row r="1059" spans="1:19" ht="25.5" customHeight="1" x14ac:dyDescent="0.2">
      <c r="A1059" s="3" t="str">
        <f>CONCATENATE(COUNTIF($E$156:E1059,E1059),E1059)</f>
        <v>0</v>
      </c>
      <c r="D1059" s="99"/>
      <c r="E1059" s="100"/>
      <c r="F1059" s="101"/>
      <c r="G1059" s="102"/>
      <c r="H1059" s="102"/>
      <c r="I1059" s="102"/>
      <c r="J1059" s="102" t="str">
        <f>IFERROR(LOOKUP($G1059,'قائمة اسعار'!A$2:A$5,'قائمة اسعار'!B$2:B$5),"")</f>
        <v/>
      </c>
      <c r="K1059" s="102" t="str">
        <f>IFERROR(LOOKUP($G1059,'قائمة اسعار'!$A$2:$A$5,'قائمة اسعار'!$E$2:$E$5),"")</f>
        <v/>
      </c>
      <c r="L1059" s="102" t="str">
        <f>IFERROR(LOOKUP($G1059,'قائمة اسعار'!$A$2:$A$5,'قائمة اسعار'!$D$2:$D$5),"")</f>
        <v/>
      </c>
      <c r="M1059" s="102" t="str">
        <f t="shared" si="53"/>
        <v/>
      </c>
      <c r="N1059" s="103" t="str">
        <f t="shared" si="54"/>
        <v/>
      </c>
      <c r="O1059" s="104"/>
      <c r="P1059" s="105"/>
      <c r="Q1059" s="103"/>
      <c r="R1059" s="103" t="str">
        <f t="shared" si="55"/>
        <v/>
      </c>
      <c r="S1059" s="106"/>
    </row>
    <row r="1060" spans="1:19" ht="25.5" customHeight="1" x14ac:dyDescent="0.2">
      <c r="A1060" s="3" t="str">
        <f>CONCATENATE(COUNTIF($E$156:E1060,E1060),E1060)</f>
        <v>0</v>
      </c>
      <c r="D1060" s="73"/>
      <c r="E1060" s="74"/>
      <c r="F1060" s="75"/>
      <c r="G1060" s="7"/>
      <c r="H1060" s="7"/>
      <c r="I1060" s="7"/>
      <c r="J1060" s="7" t="str">
        <f>IFERROR(LOOKUP($G1060,'قائمة اسعار'!A$2:A$5,'قائمة اسعار'!B$2:B$5),"")</f>
        <v/>
      </c>
      <c r="K1060" s="7" t="str">
        <f>IFERROR(LOOKUP($G1060,'قائمة اسعار'!$A$2:$A$5,'قائمة اسعار'!$E$2:$E$5),"")</f>
        <v/>
      </c>
      <c r="L1060" s="76" t="str">
        <f>IFERROR(LOOKUP($G1060,'قائمة اسعار'!$A$2:$A$5,'قائمة اسعار'!$D$2:$D$5),"")</f>
        <v/>
      </c>
      <c r="M1060" s="7" t="str">
        <f t="shared" si="53"/>
        <v/>
      </c>
      <c r="N1060" s="77" t="str">
        <f t="shared" si="54"/>
        <v/>
      </c>
      <c r="O1060" s="78"/>
      <c r="P1060" s="79"/>
      <c r="Q1060" s="77"/>
      <c r="R1060" s="77" t="str">
        <f t="shared" si="55"/>
        <v/>
      </c>
      <c r="S1060" s="80"/>
    </row>
    <row r="1061" spans="1:19" ht="25.5" customHeight="1" x14ac:dyDescent="0.2">
      <c r="A1061" s="3" t="str">
        <f>CONCATENATE(COUNTIF($E$156:E1061,E1061),E1061)</f>
        <v>0</v>
      </c>
      <c r="D1061" s="99"/>
      <c r="E1061" s="100"/>
      <c r="F1061" s="101"/>
      <c r="G1061" s="102"/>
      <c r="H1061" s="102"/>
      <c r="I1061" s="102"/>
      <c r="J1061" s="102" t="str">
        <f>IFERROR(LOOKUP($G1061,'قائمة اسعار'!A$2:A$5,'قائمة اسعار'!B$2:B$5),"")</f>
        <v/>
      </c>
      <c r="K1061" s="102" t="str">
        <f>IFERROR(LOOKUP($G1061,'قائمة اسعار'!$A$2:$A$5,'قائمة اسعار'!$E$2:$E$5),"")</f>
        <v/>
      </c>
      <c r="L1061" s="102" t="str">
        <f>IFERROR(LOOKUP($G1061,'قائمة اسعار'!$A$2:$A$5,'قائمة اسعار'!$D$2:$D$5),"")</f>
        <v/>
      </c>
      <c r="M1061" s="102" t="str">
        <f t="shared" si="53"/>
        <v/>
      </c>
      <c r="N1061" s="103" t="str">
        <f t="shared" si="54"/>
        <v/>
      </c>
      <c r="O1061" s="104"/>
      <c r="P1061" s="105"/>
      <c r="Q1061" s="103"/>
      <c r="R1061" s="103" t="str">
        <f t="shared" si="55"/>
        <v/>
      </c>
      <c r="S1061" s="106"/>
    </row>
    <row r="1062" spans="1:19" ht="25.5" customHeight="1" x14ac:dyDescent="0.2">
      <c r="A1062" s="3" t="str">
        <f>CONCATENATE(COUNTIF($E$156:E1062,E1062),E1062)</f>
        <v>0</v>
      </c>
      <c r="D1062" s="73"/>
      <c r="E1062" s="74"/>
      <c r="F1062" s="75"/>
      <c r="G1062" s="7"/>
      <c r="H1062" s="7"/>
      <c r="I1062" s="7"/>
      <c r="J1062" s="7" t="str">
        <f>IFERROR(LOOKUP($G1062,'قائمة اسعار'!A$2:A$5,'قائمة اسعار'!B$2:B$5),"")</f>
        <v/>
      </c>
      <c r="K1062" s="7" t="str">
        <f>IFERROR(LOOKUP($G1062,'قائمة اسعار'!$A$2:$A$5,'قائمة اسعار'!$E$2:$E$5),"")</f>
        <v/>
      </c>
      <c r="L1062" s="76" t="str">
        <f>IFERROR(LOOKUP($G1062,'قائمة اسعار'!$A$2:$A$5,'قائمة اسعار'!$D$2:$D$5),"")</f>
        <v/>
      </c>
      <c r="M1062" s="7" t="str">
        <f t="shared" si="53"/>
        <v/>
      </c>
      <c r="N1062" s="77" t="str">
        <f t="shared" si="54"/>
        <v/>
      </c>
      <c r="O1062" s="78"/>
      <c r="P1062" s="79"/>
      <c r="Q1062" s="77"/>
      <c r="R1062" s="77" t="str">
        <f t="shared" si="55"/>
        <v/>
      </c>
      <c r="S1062" s="80"/>
    </row>
    <row r="1063" spans="1:19" ht="25.5" customHeight="1" x14ac:dyDescent="0.2">
      <c r="A1063" s="3" t="str">
        <f>CONCATENATE(COUNTIF($E$156:E1063,E1063),E1063)</f>
        <v>0</v>
      </c>
      <c r="D1063" s="99"/>
      <c r="E1063" s="100"/>
      <c r="F1063" s="101"/>
      <c r="G1063" s="102"/>
      <c r="H1063" s="102"/>
      <c r="I1063" s="102"/>
      <c r="J1063" s="102" t="str">
        <f>IFERROR(LOOKUP($G1063,'قائمة اسعار'!A$2:A$5,'قائمة اسعار'!B$2:B$5),"")</f>
        <v/>
      </c>
      <c r="K1063" s="102" t="str">
        <f>IFERROR(LOOKUP($G1063,'قائمة اسعار'!$A$2:$A$5,'قائمة اسعار'!$E$2:$E$5),"")</f>
        <v/>
      </c>
      <c r="L1063" s="102" t="str">
        <f>IFERROR(LOOKUP($G1063,'قائمة اسعار'!$A$2:$A$5,'قائمة اسعار'!$D$2:$D$5),"")</f>
        <v/>
      </c>
      <c r="M1063" s="102" t="str">
        <f t="shared" si="53"/>
        <v/>
      </c>
      <c r="N1063" s="103" t="str">
        <f t="shared" si="54"/>
        <v/>
      </c>
      <c r="O1063" s="104"/>
      <c r="P1063" s="105"/>
      <c r="Q1063" s="103"/>
      <c r="R1063" s="103" t="str">
        <f t="shared" si="55"/>
        <v/>
      </c>
      <c r="S1063" s="106"/>
    </row>
    <row r="1064" spans="1:19" ht="25.5" customHeight="1" x14ac:dyDescent="0.2">
      <c r="A1064" s="3" t="str">
        <f>CONCATENATE(COUNTIF($E$156:E1064,E1064),E1064)</f>
        <v>0</v>
      </c>
      <c r="D1064" s="73"/>
      <c r="E1064" s="74"/>
      <c r="F1064" s="75"/>
      <c r="G1064" s="7"/>
      <c r="H1064" s="7"/>
      <c r="I1064" s="7"/>
      <c r="J1064" s="7" t="str">
        <f>IFERROR(LOOKUP($G1064,'قائمة اسعار'!A$2:A$5,'قائمة اسعار'!B$2:B$5),"")</f>
        <v/>
      </c>
      <c r="K1064" s="7" t="str">
        <f>IFERROR(LOOKUP($G1064,'قائمة اسعار'!$A$2:$A$5,'قائمة اسعار'!$E$2:$E$5),"")</f>
        <v/>
      </c>
      <c r="L1064" s="76" t="str">
        <f>IFERROR(LOOKUP($G1064,'قائمة اسعار'!$A$2:$A$5,'قائمة اسعار'!$D$2:$D$5),"")</f>
        <v/>
      </c>
      <c r="M1064" s="7" t="str">
        <f t="shared" si="53"/>
        <v/>
      </c>
      <c r="N1064" s="77" t="str">
        <f t="shared" si="54"/>
        <v/>
      </c>
      <c r="O1064" s="78"/>
      <c r="P1064" s="79"/>
      <c r="Q1064" s="77"/>
      <c r="R1064" s="77" t="str">
        <f t="shared" si="55"/>
        <v/>
      </c>
      <c r="S1064" s="80"/>
    </row>
    <row r="1065" spans="1:19" ht="25.5" customHeight="1" x14ac:dyDescent="0.2">
      <c r="A1065" s="3" t="str">
        <f>CONCATENATE(COUNTIF($E$156:E1065,E1065),E1065)</f>
        <v>0</v>
      </c>
      <c r="D1065" s="99"/>
      <c r="E1065" s="100"/>
      <c r="F1065" s="101"/>
      <c r="G1065" s="102"/>
      <c r="H1065" s="102"/>
      <c r="I1065" s="102"/>
      <c r="J1065" s="102" t="str">
        <f>IFERROR(LOOKUP($G1065,'قائمة اسعار'!A$2:A$5,'قائمة اسعار'!B$2:B$5),"")</f>
        <v/>
      </c>
      <c r="K1065" s="102" t="str">
        <f>IFERROR(LOOKUP($G1065,'قائمة اسعار'!$A$2:$A$5,'قائمة اسعار'!$E$2:$E$5),"")</f>
        <v/>
      </c>
      <c r="L1065" s="102" t="str">
        <f>IFERROR(LOOKUP($G1065,'قائمة اسعار'!$A$2:$A$5,'قائمة اسعار'!$D$2:$D$5),"")</f>
        <v/>
      </c>
      <c r="M1065" s="102" t="str">
        <f t="shared" si="53"/>
        <v/>
      </c>
      <c r="N1065" s="103" t="str">
        <f t="shared" si="54"/>
        <v/>
      </c>
      <c r="O1065" s="104"/>
      <c r="P1065" s="105"/>
      <c r="Q1065" s="103"/>
      <c r="R1065" s="103" t="str">
        <f t="shared" si="55"/>
        <v/>
      </c>
      <c r="S1065" s="106"/>
    </row>
    <row r="1066" spans="1:19" ht="25.5" customHeight="1" x14ac:dyDescent="0.2">
      <c r="A1066" s="3" t="str">
        <f>CONCATENATE(COUNTIF($E$156:E1066,E1066),E1066)</f>
        <v>0</v>
      </c>
      <c r="D1066" s="73"/>
      <c r="E1066" s="74"/>
      <c r="F1066" s="75"/>
      <c r="G1066" s="7"/>
      <c r="H1066" s="7"/>
      <c r="I1066" s="7"/>
      <c r="J1066" s="7" t="str">
        <f>IFERROR(LOOKUP($G1066,'قائمة اسعار'!A$2:A$5,'قائمة اسعار'!B$2:B$5),"")</f>
        <v/>
      </c>
      <c r="K1066" s="7" t="str">
        <f>IFERROR(LOOKUP($G1066,'قائمة اسعار'!$A$2:$A$5,'قائمة اسعار'!$E$2:$E$5),"")</f>
        <v/>
      </c>
      <c r="L1066" s="76" t="str">
        <f>IFERROR(LOOKUP($G1066,'قائمة اسعار'!$A$2:$A$5,'قائمة اسعار'!$D$2:$D$5),"")</f>
        <v/>
      </c>
      <c r="M1066" s="7" t="str">
        <f t="shared" si="53"/>
        <v/>
      </c>
      <c r="N1066" s="77" t="str">
        <f t="shared" si="54"/>
        <v/>
      </c>
      <c r="O1066" s="78"/>
      <c r="P1066" s="79"/>
      <c r="Q1066" s="77"/>
      <c r="R1066" s="77" t="str">
        <f t="shared" si="55"/>
        <v/>
      </c>
      <c r="S1066" s="80"/>
    </row>
    <row r="1067" spans="1:19" ht="25.5" customHeight="1" x14ac:dyDescent="0.2">
      <c r="A1067" s="3" t="str">
        <f>CONCATENATE(COUNTIF($E$156:E1067,E1067),E1067)</f>
        <v>0</v>
      </c>
      <c r="D1067" s="99"/>
      <c r="E1067" s="100"/>
      <c r="F1067" s="101"/>
      <c r="G1067" s="102"/>
      <c r="H1067" s="102"/>
      <c r="I1067" s="102"/>
      <c r="J1067" s="102" t="str">
        <f>IFERROR(LOOKUP($G1067,'قائمة اسعار'!A$2:A$5,'قائمة اسعار'!B$2:B$5),"")</f>
        <v/>
      </c>
      <c r="K1067" s="102" t="str">
        <f>IFERROR(LOOKUP($G1067,'قائمة اسعار'!$A$2:$A$5,'قائمة اسعار'!$E$2:$E$5),"")</f>
        <v/>
      </c>
      <c r="L1067" s="102" t="str">
        <f>IFERROR(LOOKUP($G1067,'قائمة اسعار'!$A$2:$A$5,'قائمة اسعار'!$D$2:$D$5),"")</f>
        <v/>
      </c>
      <c r="M1067" s="102" t="str">
        <f t="shared" si="53"/>
        <v/>
      </c>
      <c r="N1067" s="103" t="str">
        <f t="shared" si="54"/>
        <v/>
      </c>
      <c r="O1067" s="104"/>
      <c r="P1067" s="105"/>
      <c r="Q1067" s="103"/>
      <c r="R1067" s="103" t="str">
        <f t="shared" si="55"/>
        <v/>
      </c>
      <c r="S1067" s="106"/>
    </row>
    <row r="1068" spans="1:19" ht="25.5" customHeight="1" x14ac:dyDescent="0.2">
      <c r="A1068" s="3" t="str">
        <f>CONCATENATE(COUNTIF($E$156:E1068,E1068),E1068)</f>
        <v>0</v>
      </c>
      <c r="D1068" s="73"/>
      <c r="E1068" s="74"/>
      <c r="F1068" s="75"/>
      <c r="G1068" s="7"/>
      <c r="H1068" s="7"/>
      <c r="I1068" s="7"/>
      <c r="J1068" s="7" t="str">
        <f>IFERROR(LOOKUP($G1068,'قائمة اسعار'!A$2:A$5,'قائمة اسعار'!B$2:B$5),"")</f>
        <v/>
      </c>
      <c r="K1068" s="7" t="str">
        <f>IFERROR(LOOKUP($G1068,'قائمة اسعار'!$A$2:$A$5,'قائمة اسعار'!$E$2:$E$5),"")</f>
        <v/>
      </c>
      <c r="L1068" s="76" t="str">
        <f>IFERROR(LOOKUP($G1068,'قائمة اسعار'!$A$2:$A$5,'قائمة اسعار'!$D$2:$D$5),"")</f>
        <v/>
      </c>
      <c r="M1068" s="7" t="str">
        <f t="shared" si="53"/>
        <v/>
      </c>
      <c r="N1068" s="77" t="str">
        <f t="shared" si="54"/>
        <v/>
      </c>
      <c r="O1068" s="78"/>
      <c r="P1068" s="79"/>
      <c r="Q1068" s="77"/>
      <c r="R1068" s="77" t="str">
        <f t="shared" si="55"/>
        <v/>
      </c>
      <c r="S1068" s="80"/>
    </row>
    <row r="1069" spans="1:19" ht="25.5" customHeight="1" x14ac:dyDescent="0.2">
      <c r="A1069" s="3" t="str">
        <f>CONCATENATE(COUNTIF($E$156:E1069,E1069),E1069)</f>
        <v>0</v>
      </c>
      <c r="D1069" s="99"/>
      <c r="E1069" s="100"/>
      <c r="F1069" s="101"/>
      <c r="G1069" s="102"/>
      <c r="H1069" s="102"/>
      <c r="I1069" s="102"/>
      <c r="J1069" s="102" t="str">
        <f>IFERROR(LOOKUP($G1069,'قائمة اسعار'!A$2:A$5,'قائمة اسعار'!B$2:B$5),"")</f>
        <v/>
      </c>
      <c r="K1069" s="102" t="str">
        <f>IFERROR(LOOKUP($G1069,'قائمة اسعار'!$A$2:$A$5,'قائمة اسعار'!$E$2:$E$5),"")</f>
        <v/>
      </c>
      <c r="L1069" s="102" t="str">
        <f>IFERROR(LOOKUP($G1069,'قائمة اسعار'!$A$2:$A$5,'قائمة اسعار'!$D$2:$D$5),"")</f>
        <v/>
      </c>
      <c r="M1069" s="102" t="str">
        <f t="shared" si="53"/>
        <v/>
      </c>
      <c r="N1069" s="103" t="str">
        <f t="shared" si="54"/>
        <v/>
      </c>
      <c r="O1069" s="104"/>
      <c r="P1069" s="105"/>
      <c r="Q1069" s="103"/>
      <c r="R1069" s="103" t="str">
        <f t="shared" si="55"/>
        <v/>
      </c>
      <c r="S1069" s="106"/>
    </row>
    <row r="1070" spans="1:19" ht="25.5" customHeight="1" x14ac:dyDescent="0.2">
      <c r="A1070" s="3" t="str">
        <f>CONCATENATE(COUNTIF($E$156:E1070,E1070),E1070)</f>
        <v>0</v>
      </c>
      <c r="D1070" s="73"/>
      <c r="E1070" s="74"/>
      <c r="F1070" s="75"/>
      <c r="G1070" s="7"/>
      <c r="H1070" s="7"/>
      <c r="I1070" s="7"/>
      <c r="J1070" s="7" t="str">
        <f>IFERROR(LOOKUP($G1070,'قائمة اسعار'!A$2:A$5,'قائمة اسعار'!B$2:B$5),"")</f>
        <v/>
      </c>
      <c r="K1070" s="7" t="str">
        <f>IFERROR(LOOKUP($G1070,'قائمة اسعار'!$A$2:$A$5,'قائمة اسعار'!$E$2:$E$5),"")</f>
        <v/>
      </c>
      <c r="L1070" s="76" t="str">
        <f>IFERROR(LOOKUP($G1070,'قائمة اسعار'!$A$2:$A$5,'قائمة اسعار'!$D$2:$D$5),"")</f>
        <v/>
      </c>
      <c r="M1070" s="7" t="str">
        <f t="shared" si="53"/>
        <v/>
      </c>
      <c r="N1070" s="77" t="str">
        <f t="shared" si="54"/>
        <v/>
      </c>
      <c r="O1070" s="78"/>
      <c r="P1070" s="79"/>
      <c r="Q1070" s="77"/>
      <c r="R1070" s="77" t="str">
        <f t="shared" si="55"/>
        <v/>
      </c>
      <c r="S1070" s="80"/>
    </row>
    <row r="1071" spans="1:19" ht="25.5" customHeight="1" x14ac:dyDescent="0.2">
      <c r="A1071" s="3" t="str">
        <f>CONCATENATE(COUNTIF($E$156:E1071,E1071),E1071)</f>
        <v>0</v>
      </c>
      <c r="D1071" s="99"/>
      <c r="E1071" s="100"/>
      <c r="F1071" s="101"/>
      <c r="G1071" s="102"/>
      <c r="H1071" s="102"/>
      <c r="I1071" s="102"/>
      <c r="J1071" s="102" t="str">
        <f>IFERROR(LOOKUP($G1071,'قائمة اسعار'!A$2:A$5,'قائمة اسعار'!B$2:B$5),"")</f>
        <v/>
      </c>
      <c r="K1071" s="102" t="str">
        <f>IFERROR(LOOKUP($G1071,'قائمة اسعار'!$A$2:$A$5,'قائمة اسعار'!$E$2:$E$5),"")</f>
        <v/>
      </c>
      <c r="L1071" s="102" t="str">
        <f>IFERROR(LOOKUP($G1071,'قائمة اسعار'!$A$2:$A$5,'قائمة اسعار'!$D$2:$D$5),"")</f>
        <v/>
      </c>
      <c r="M1071" s="102" t="str">
        <f t="shared" si="53"/>
        <v/>
      </c>
      <c r="N1071" s="103" t="str">
        <f t="shared" si="54"/>
        <v/>
      </c>
      <c r="O1071" s="104"/>
      <c r="P1071" s="105"/>
      <c r="Q1071" s="103"/>
      <c r="R1071" s="103" t="str">
        <f t="shared" si="55"/>
        <v/>
      </c>
      <c r="S1071" s="106"/>
    </row>
    <row r="1072" spans="1:19" ht="25.5" customHeight="1" x14ac:dyDescent="0.2">
      <c r="A1072" s="3" t="str">
        <f>CONCATENATE(COUNTIF($E$156:E1072,E1072),E1072)</f>
        <v>0</v>
      </c>
      <c r="D1072" s="73"/>
      <c r="E1072" s="74"/>
      <c r="F1072" s="75"/>
      <c r="G1072" s="7"/>
      <c r="H1072" s="7"/>
      <c r="I1072" s="7"/>
      <c r="J1072" s="7" t="str">
        <f>IFERROR(LOOKUP($G1072,'قائمة اسعار'!A$2:A$5,'قائمة اسعار'!B$2:B$5),"")</f>
        <v/>
      </c>
      <c r="K1072" s="7" t="str">
        <f>IFERROR(LOOKUP($G1072,'قائمة اسعار'!$A$2:$A$5,'قائمة اسعار'!$E$2:$E$5),"")</f>
        <v/>
      </c>
      <c r="L1072" s="76" t="str">
        <f>IFERROR(LOOKUP($G1072,'قائمة اسعار'!$A$2:$A$5,'قائمة اسعار'!$D$2:$D$5),"")</f>
        <v/>
      </c>
      <c r="M1072" s="7" t="str">
        <f t="shared" si="53"/>
        <v/>
      </c>
      <c r="N1072" s="77" t="str">
        <f t="shared" si="54"/>
        <v/>
      </c>
      <c r="O1072" s="78"/>
      <c r="P1072" s="79"/>
      <c r="Q1072" s="77"/>
      <c r="R1072" s="77" t="str">
        <f t="shared" si="55"/>
        <v/>
      </c>
      <c r="S1072" s="80"/>
    </row>
    <row r="1073" spans="1:19" ht="25.5" customHeight="1" x14ac:dyDescent="0.2">
      <c r="A1073" s="3" t="str">
        <f>CONCATENATE(COUNTIF($E$156:E1073,E1073),E1073)</f>
        <v>0</v>
      </c>
      <c r="D1073" s="99"/>
      <c r="E1073" s="100"/>
      <c r="F1073" s="101"/>
      <c r="G1073" s="102"/>
      <c r="H1073" s="102"/>
      <c r="I1073" s="102"/>
      <c r="J1073" s="102" t="str">
        <f>IFERROR(LOOKUP($G1073,'قائمة اسعار'!A$2:A$5,'قائمة اسعار'!B$2:B$5),"")</f>
        <v/>
      </c>
      <c r="K1073" s="102" t="str">
        <f>IFERROR(LOOKUP($G1073,'قائمة اسعار'!$A$2:$A$5,'قائمة اسعار'!$E$2:$E$5),"")</f>
        <v/>
      </c>
      <c r="L1073" s="102" t="str">
        <f>IFERROR(LOOKUP($G1073,'قائمة اسعار'!$A$2:$A$5,'قائمة اسعار'!$D$2:$D$5),"")</f>
        <v/>
      </c>
      <c r="M1073" s="102" t="str">
        <f t="shared" si="53"/>
        <v/>
      </c>
      <c r="N1073" s="103" t="str">
        <f t="shared" si="54"/>
        <v/>
      </c>
      <c r="O1073" s="104"/>
      <c r="P1073" s="105"/>
      <c r="Q1073" s="103"/>
      <c r="R1073" s="103" t="str">
        <f t="shared" si="55"/>
        <v/>
      </c>
      <c r="S1073" s="106"/>
    </row>
    <row r="1074" spans="1:19" ht="25.5" customHeight="1" x14ac:dyDescent="0.2">
      <c r="A1074" s="3" t="str">
        <f>CONCATENATE(COUNTIF($E$156:E1074,E1074),E1074)</f>
        <v>0</v>
      </c>
      <c r="D1074" s="73"/>
      <c r="E1074" s="74"/>
      <c r="F1074" s="75"/>
      <c r="G1074" s="7"/>
      <c r="H1074" s="7"/>
      <c r="I1074" s="7"/>
      <c r="J1074" s="7" t="str">
        <f>IFERROR(LOOKUP($G1074,'قائمة اسعار'!A$2:A$5,'قائمة اسعار'!B$2:B$5),"")</f>
        <v/>
      </c>
      <c r="K1074" s="7" t="str">
        <f>IFERROR(LOOKUP($G1074,'قائمة اسعار'!$A$2:$A$5,'قائمة اسعار'!$E$2:$E$5),"")</f>
        <v/>
      </c>
      <c r="L1074" s="76" t="str">
        <f>IFERROR(LOOKUP($G1074,'قائمة اسعار'!$A$2:$A$5,'قائمة اسعار'!$D$2:$D$5),"")</f>
        <v/>
      </c>
      <c r="M1074" s="7" t="str">
        <f t="shared" si="53"/>
        <v/>
      </c>
      <c r="N1074" s="77" t="str">
        <f t="shared" si="54"/>
        <v/>
      </c>
      <c r="O1074" s="78"/>
      <c r="P1074" s="79"/>
      <c r="Q1074" s="77"/>
      <c r="R1074" s="77" t="str">
        <f t="shared" si="55"/>
        <v/>
      </c>
      <c r="S1074" s="80"/>
    </row>
    <row r="1075" spans="1:19" ht="25.5" customHeight="1" x14ac:dyDescent="0.2">
      <c r="A1075" s="3" t="str">
        <f>CONCATENATE(COUNTIF($E$156:E1075,E1075),E1075)</f>
        <v>0</v>
      </c>
      <c r="D1075" s="99"/>
      <c r="E1075" s="100"/>
      <c r="F1075" s="101"/>
      <c r="G1075" s="102"/>
      <c r="H1075" s="102"/>
      <c r="I1075" s="102"/>
      <c r="J1075" s="102" t="str">
        <f>IFERROR(LOOKUP($G1075,'قائمة اسعار'!A$2:A$5,'قائمة اسعار'!B$2:B$5),"")</f>
        <v/>
      </c>
      <c r="K1075" s="102" t="str">
        <f>IFERROR(LOOKUP($G1075,'قائمة اسعار'!$A$2:$A$5,'قائمة اسعار'!$E$2:$E$5),"")</f>
        <v/>
      </c>
      <c r="L1075" s="102" t="str">
        <f>IFERROR(LOOKUP($G1075,'قائمة اسعار'!$A$2:$A$5,'قائمة اسعار'!$D$2:$D$5),"")</f>
        <v/>
      </c>
      <c r="M1075" s="102" t="str">
        <f t="shared" si="53"/>
        <v/>
      </c>
      <c r="N1075" s="103" t="str">
        <f t="shared" si="54"/>
        <v/>
      </c>
      <c r="O1075" s="104"/>
      <c r="P1075" s="105"/>
      <c r="Q1075" s="103"/>
      <c r="R1075" s="103" t="str">
        <f t="shared" si="55"/>
        <v/>
      </c>
      <c r="S1075" s="106"/>
    </row>
    <row r="1076" spans="1:19" ht="25.5" customHeight="1" x14ac:dyDescent="0.2">
      <c r="A1076" s="3" t="str">
        <f>CONCATENATE(COUNTIF($E$156:E1076,E1076),E1076)</f>
        <v>0</v>
      </c>
      <c r="D1076" s="73"/>
      <c r="E1076" s="74"/>
      <c r="F1076" s="75"/>
      <c r="G1076" s="7"/>
      <c r="H1076" s="7"/>
      <c r="I1076" s="7"/>
      <c r="J1076" s="7" t="str">
        <f>IFERROR(LOOKUP($G1076,'قائمة اسعار'!A$2:A$5,'قائمة اسعار'!B$2:B$5),"")</f>
        <v/>
      </c>
      <c r="K1076" s="7" t="str">
        <f>IFERROR(LOOKUP($G1076,'قائمة اسعار'!$A$2:$A$5,'قائمة اسعار'!$E$2:$E$5),"")</f>
        <v/>
      </c>
      <c r="L1076" s="76" t="str">
        <f>IFERROR(LOOKUP($G1076,'قائمة اسعار'!$A$2:$A$5,'قائمة اسعار'!$D$2:$D$5),"")</f>
        <v/>
      </c>
      <c r="M1076" s="7" t="str">
        <f t="shared" si="53"/>
        <v/>
      </c>
      <c r="N1076" s="77" t="str">
        <f t="shared" si="54"/>
        <v/>
      </c>
      <c r="O1076" s="78"/>
      <c r="P1076" s="79"/>
      <c r="Q1076" s="77"/>
      <c r="R1076" s="77" t="str">
        <f t="shared" si="55"/>
        <v/>
      </c>
      <c r="S1076" s="80"/>
    </row>
    <row r="1077" spans="1:19" ht="25.5" customHeight="1" x14ac:dyDescent="0.2">
      <c r="A1077" s="3" t="str">
        <f>CONCATENATE(COUNTIF($E$156:E1077,E1077),E1077)</f>
        <v>0</v>
      </c>
      <c r="D1077" s="99"/>
      <c r="E1077" s="100"/>
      <c r="F1077" s="101"/>
      <c r="G1077" s="102"/>
      <c r="H1077" s="102"/>
      <c r="I1077" s="102"/>
      <c r="J1077" s="102" t="str">
        <f>IFERROR(LOOKUP($G1077,'قائمة اسعار'!A$2:A$5,'قائمة اسعار'!B$2:B$5),"")</f>
        <v/>
      </c>
      <c r="K1077" s="102" t="str">
        <f>IFERROR(LOOKUP($G1077,'قائمة اسعار'!$A$2:$A$5,'قائمة اسعار'!$E$2:$E$5),"")</f>
        <v/>
      </c>
      <c r="L1077" s="102" t="str">
        <f>IFERROR(LOOKUP($G1077,'قائمة اسعار'!$A$2:$A$5,'قائمة اسعار'!$D$2:$D$5),"")</f>
        <v/>
      </c>
      <c r="M1077" s="102" t="str">
        <f t="shared" si="53"/>
        <v/>
      </c>
      <c r="N1077" s="103" t="str">
        <f t="shared" si="54"/>
        <v/>
      </c>
      <c r="O1077" s="104"/>
      <c r="P1077" s="105"/>
      <c r="Q1077" s="103"/>
      <c r="R1077" s="103" t="str">
        <f t="shared" si="55"/>
        <v/>
      </c>
      <c r="S1077" s="106"/>
    </row>
    <row r="1078" spans="1:19" ht="25.5" customHeight="1" x14ac:dyDescent="0.2">
      <c r="A1078" s="3" t="str">
        <f>CONCATENATE(COUNTIF($E$156:E1078,E1078),E1078)</f>
        <v>0</v>
      </c>
      <c r="D1078" s="73"/>
      <c r="E1078" s="74"/>
      <c r="F1078" s="75"/>
      <c r="G1078" s="7"/>
      <c r="H1078" s="7"/>
      <c r="I1078" s="7"/>
      <c r="J1078" s="7" t="str">
        <f>IFERROR(LOOKUP($G1078,'قائمة اسعار'!A$2:A$5,'قائمة اسعار'!B$2:B$5),"")</f>
        <v/>
      </c>
      <c r="K1078" s="7" t="str">
        <f>IFERROR(LOOKUP($G1078,'قائمة اسعار'!$A$2:$A$5,'قائمة اسعار'!$E$2:$E$5),"")</f>
        <v/>
      </c>
      <c r="L1078" s="76" t="str">
        <f>IFERROR(LOOKUP($G1078,'قائمة اسعار'!$A$2:$A$5,'قائمة اسعار'!$D$2:$D$5),"")</f>
        <v/>
      </c>
      <c r="M1078" s="7" t="str">
        <f t="shared" si="53"/>
        <v/>
      </c>
      <c r="N1078" s="77" t="str">
        <f t="shared" si="54"/>
        <v/>
      </c>
      <c r="O1078" s="78"/>
      <c r="P1078" s="79"/>
      <c r="Q1078" s="77"/>
      <c r="R1078" s="77" t="str">
        <f t="shared" si="55"/>
        <v/>
      </c>
      <c r="S1078" s="80"/>
    </row>
    <row r="1079" spans="1:19" ht="25.5" customHeight="1" x14ac:dyDescent="0.2">
      <c r="A1079" s="3" t="str">
        <f>CONCATENATE(COUNTIF($E$156:E1079,E1079),E1079)</f>
        <v>0</v>
      </c>
      <c r="D1079" s="99"/>
      <c r="E1079" s="100"/>
      <c r="F1079" s="101"/>
      <c r="G1079" s="102"/>
      <c r="H1079" s="102"/>
      <c r="I1079" s="102"/>
      <c r="J1079" s="102" t="str">
        <f>IFERROR(LOOKUP($G1079,'قائمة اسعار'!A$2:A$5,'قائمة اسعار'!B$2:B$5),"")</f>
        <v/>
      </c>
      <c r="K1079" s="102" t="str">
        <f>IFERROR(LOOKUP($G1079,'قائمة اسعار'!$A$2:$A$5,'قائمة اسعار'!$E$2:$E$5),"")</f>
        <v/>
      </c>
      <c r="L1079" s="102" t="str">
        <f>IFERROR(LOOKUP($G1079,'قائمة اسعار'!$A$2:$A$5,'قائمة اسعار'!$D$2:$D$5),"")</f>
        <v/>
      </c>
      <c r="M1079" s="102" t="str">
        <f t="shared" si="53"/>
        <v/>
      </c>
      <c r="N1079" s="103" t="str">
        <f t="shared" si="54"/>
        <v/>
      </c>
      <c r="O1079" s="104"/>
      <c r="P1079" s="105"/>
      <c r="Q1079" s="103"/>
      <c r="R1079" s="103" t="str">
        <f t="shared" si="55"/>
        <v/>
      </c>
      <c r="S1079" s="106"/>
    </row>
    <row r="1080" spans="1:19" ht="25.5" customHeight="1" x14ac:dyDescent="0.2">
      <c r="A1080" s="3" t="str">
        <f>CONCATENATE(COUNTIF($E$156:E1080,E1080),E1080)</f>
        <v>0</v>
      </c>
      <c r="D1080" s="73"/>
      <c r="E1080" s="74"/>
      <c r="F1080" s="75"/>
      <c r="G1080" s="7"/>
      <c r="H1080" s="7"/>
      <c r="I1080" s="7"/>
      <c r="J1080" s="7" t="str">
        <f>IFERROR(LOOKUP($G1080,'قائمة اسعار'!A$2:A$5,'قائمة اسعار'!B$2:B$5),"")</f>
        <v/>
      </c>
      <c r="K1080" s="7" t="str">
        <f>IFERROR(LOOKUP($G1080,'قائمة اسعار'!$A$2:$A$5,'قائمة اسعار'!$E$2:$E$5),"")</f>
        <v/>
      </c>
      <c r="L1080" s="76" t="str">
        <f>IFERROR(LOOKUP($G1080,'قائمة اسعار'!$A$2:$A$5,'قائمة اسعار'!$D$2:$D$5),"")</f>
        <v/>
      </c>
      <c r="M1080" s="7" t="str">
        <f t="shared" si="53"/>
        <v/>
      </c>
      <c r="N1080" s="77" t="str">
        <f t="shared" si="54"/>
        <v/>
      </c>
      <c r="O1080" s="78"/>
      <c r="P1080" s="79"/>
      <c r="Q1080" s="77"/>
      <c r="R1080" s="77" t="str">
        <f t="shared" si="55"/>
        <v/>
      </c>
      <c r="S1080" s="80"/>
    </row>
    <row r="1081" spans="1:19" ht="25.5" customHeight="1" x14ac:dyDescent="0.2">
      <c r="A1081" s="3" t="str">
        <f>CONCATENATE(COUNTIF($E$156:E1081,E1081),E1081)</f>
        <v>0</v>
      </c>
      <c r="D1081" s="99"/>
      <c r="E1081" s="100"/>
      <c r="F1081" s="101"/>
      <c r="G1081" s="102"/>
      <c r="H1081" s="102"/>
      <c r="I1081" s="102"/>
      <c r="J1081" s="102" t="str">
        <f>IFERROR(LOOKUP($G1081,'قائمة اسعار'!A$2:A$5,'قائمة اسعار'!B$2:B$5),"")</f>
        <v/>
      </c>
      <c r="K1081" s="102" t="str">
        <f>IFERROR(LOOKUP($G1081,'قائمة اسعار'!$A$2:$A$5,'قائمة اسعار'!$E$2:$E$5),"")</f>
        <v/>
      </c>
      <c r="L1081" s="102" t="str">
        <f>IFERROR(LOOKUP($G1081,'قائمة اسعار'!$A$2:$A$5,'قائمة اسعار'!$D$2:$D$5),"")</f>
        <v/>
      </c>
      <c r="M1081" s="102" t="str">
        <f t="shared" si="53"/>
        <v/>
      </c>
      <c r="N1081" s="103" t="str">
        <f t="shared" si="54"/>
        <v/>
      </c>
      <c r="O1081" s="104"/>
      <c r="P1081" s="105"/>
      <c r="Q1081" s="103"/>
      <c r="R1081" s="103" t="str">
        <f t="shared" si="55"/>
        <v/>
      </c>
      <c r="S1081" s="106"/>
    </row>
    <row r="1082" spans="1:19" ht="25.5" customHeight="1" x14ac:dyDescent="0.2">
      <c r="A1082" s="3" t="str">
        <f>CONCATENATE(COUNTIF($E$156:E1082,E1082),E1082)</f>
        <v>0</v>
      </c>
      <c r="D1082" s="73"/>
      <c r="E1082" s="74"/>
      <c r="F1082" s="75"/>
      <c r="G1082" s="7"/>
      <c r="H1082" s="7"/>
      <c r="I1082" s="7"/>
      <c r="J1082" s="7" t="str">
        <f>IFERROR(LOOKUP($G1082,'قائمة اسعار'!A$2:A$5,'قائمة اسعار'!B$2:B$5),"")</f>
        <v/>
      </c>
      <c r="K1082" s="7" t="str">
        <f>IFERROR(LOOKUP($G1082,'قائمة اسعار'!$A$2:$A$5,'قائمة اسعار'!$E$2:$E$5),"")</f>
        <v/>
      </c>
      <c r="L1082" s="76" t="str">
        <f>IFERROR(LOOKUP($G1082,'قائمة اسعار'!$A$2:$A$5,'قائمة اسعار'!$D$2:$D$5),"")</f>
        <v/>
      </c>
      <c r="M1082" s="7" t="str">
        <f t="shared" si="53"/>
        <v/>
      </c>
      <c r="N1082" s="77" t="str">
        <f t="shared" si="54"/>
        <v/>
      </c>
      <c r="O1082" s="78"/>
      <c r="P1082" s="79"/>
      <c r="Q1082" s="77"/>
      <c r="R1082" s="77" t="str">
        <f t="shared" si="55"/>
        <v/>
      </c>
      <c r="S1082" s="80"/>
    </row>
    <row r="1083" spans="1:19" ht="25.5" customHeight="1" x14ac:dyDescent="0.2">
      <c r="A1083" s="3" t="str">
        <f>CONCATENATE(COUNTIF($E$156:E1083,E1083),E1083)</f>
        <v>0</v>
      </c>
      <c r="D1083" s="99"/>
      <c r="E1083" s="100"/>
      <c r="F1083" s="101"/>
      <c r="G1083" s="102"/>
      <c r="H1083" s="102"/>
      <c r="I1083" s="102"/>
      <c r="J1083" s="102" t="str">
        <f>IFERROR(LOOKUP($G1083,'قائمة اسعار'!A$2:A$5,'قائمة اسعار'!B$2:B$5),"")</f>
        <v/>
      </c>
      <c r="K1083" s="102" t="str">
        <f>IFERROR(LOOKUP($G1083,'قائمة اسعار'!$A$2:$A$5,'قائمة اسعار'!$E$2:$E$5),"")</f>
        <v/>
      </c>
      <c r="L1083" s="102" t="str">
        <f>IFERROR(LOOKUP($G1083,'قائمة اسعار'!$A$2:$A$5,'قائمة اسعار'!$D$2:$D$5),"")</f>
        <v/>
      </c>
      <c r="M1083" s="102" t="str">
        <f t="shared" si="53"/>
        <v/>
      </c>
      <c r="N1083" s="103" t="str">
        <f t="shared" si="54"/>
        <v/>
      </c>
      <c r="O1083" s="104"/>
      <c r="P1083" s="105"/>
      <c r="Q1083" s="103"/>
      <c r="R1083" s="103" t="str">
        <f t="shared" si="55"/>
        <v/>
      </c>
      <c r="S1083" s="106"/>
    </row>
    <row r="1084" spans="1:19" ht="25.5" customHeight="1" x14ac:dyDescent="0.2">
      <c r="A1084" s="3" t="str">
        <f>CONCATENATE(COUNTIF($E$156:E1084,E1084),E1084)</f>
        <v>0</v>
      </c>
      <c r="D1084" s="73"/>
      <c r="E1084" s="74"/>
      <c r="F1084" s="75"/>
      <c r="G1084" s="7"/>
      <c r="H1084" s="7"/>
      <c r="I1084" s="7"/>
      <c r="J1084" s="7" t="str">
        <f>IFERROR(LOOKUP($G1084,'قائمة اسعار'!A$2:A$5,'قائمة اسعار'!B$2:B$5),"")</f>
        <v/>
      </c>
      <c r="K1084" s="7" t="str">
        <f>IFERROR(LOOKUP($G1084,'قائمة اسعار'!$A$2:$A$5,'قائمة اسعار'!$E$2:$E$5),"")</f>
        <v/>
      </c>
      <c r="L1084" s="76" t="str">
        <f>IFERROR(LOOKUP($G1084,'قائمة اسعار'!$A$2:$A$5,'قائمة اسعار'!$D$2:$D$5),"")</f>
        <v/>
      </c>
      <c r="M1084" s="7" t="str">
        <f t="shared" si="53"/>
        <v/>
      </c>
      <c r="N1084" s="77" t="str">
        <f t="shared" si="54"/>
        <v/>
      </c>
      <c r="O1084" s="78"/>
      <c r="P1084" s="79"/>
      <c r="Q1084" s="77"/>
      <c r="R1084" s="77" t="str">
        <f t="shared" si="55"/>
        <v/>
      </c>
      <c r="S1084" s="80"/>
    </row>
    <row r="1085" spans="1:19" ht="25.5" customHeight="1" x14ac:dyDescent="0.2">
      <c r="A1085" s="3" t="str">
        <f>CONCATENATE(COUNTIF($E$156:E1085,E1085),E1085)</f>
        <v>0</v>
      </c>
      <c r="D1085" s="99"/>
      <c r="E1085" s="100"/>
      <c r="F1085" s="101"/>
      <c r="G1085" s="102"/>
      <c r="H1085" s="102"/>
      <c r="I1085" s="102"/>
      <c r="J1085" s="102" t="str">
        <f>IFERROR(LOOKUP($G1085,'قائمة اسعار'!A$2:A$5,'قائمة اسعار'!B$2:B$5),"")</f>
        <v/>
      </c>
      <c r="K1085" s="102" t="str">
        <f>IFERROR(LOOKUP($G1085,'قائمة اسعار'!$A$2:$A$5,'قائمة اسعار'!$E$2:$E$5),"")</f>
        <v/>
      </c>
      <c r="L1085" s="102" t="str">
        <f>IFERROR(LOOKUP($G1085,'قائمة اسعار'!$A$2:$A$5,'قائمة اسعار'!$D$2:$D$5),"")</f>
        <v/>
      </c>
      <c r="M1085" s="102" t="str">
        <f t="shared" si="53"/>
        <v/>
      </c>
      <c r="N1085" s="103" t="str">
        <f t="shared" si="54"/>
        <v/>
      </c>
      <c r="O1085" s="104"/>
      <c r="P1085" s="105"/>
      <c r="Q1085" s="103"/>
      <c r="R1085" s="103" t="str">
        <f t="shared" si="55"/>
        <v/>
      </c>
      <c r="S1085" s="106"/>
    </row>
    <row r="1086" spans="1:19" ht="25.5" customHeight="1" x14ac:dyDescent="0.2">
      <c r="A1086" s="3" t="str">
        <f>CONCATENATE(COUNTIF($E$156:E1086,E1086),E1086)</f>
        <v>0</v>
      </c>
      <c r="D1086" s="73"/>
      <c r="E1086" s="74"/>
      <c r="F1086" s="75"/>
      <c r="G1086" s="7"/>
      <c r="H1086" s="7"/>
      <c r="I1086" s="7"/>
      <c r="J1086" s="7" t="str">
        <f>IFERROR(LOOKUP($G1086,'قائمة اسعار'!A$2:A$5,'قائمة اسعار'!B$2:B$5),"")</f>
        <v/>
      </c>
      <c r="K1086" s="7" t="str">
        <f>IFERROR(LOOKUP($G1086,'قائمة اسعار'!$A$2:$A$5,'قائمة اسعار'!$E$2:$E$5),"")</f>
        <v/>
      </c>
      <c r="L1086" s="76" t="str">
        <f>IFERROR(LOOKUP($G1086,'قائمة اسعار'!$A$2:$A$5,'قائمة اسعار'!$D$2:$D$5),"")</f>
        <v/>
      </c>
      <c r="M1086" s="7" t="str">
        <f t="shared" si="53"/>
        <v/>
      </c>
      <c r="N1086" s="77" t="str">
        <f t="shared" si="54"/>
        <v/>
      </c>
      <c r="O1086" s="78"/>
      <c r="P1086" s="79"/>
      <c r="Q1086" s="77"/>
      <c r="R1086" s="77" t="str">
        <f t="shared" si="55"/>
        <v/>
      </c>
      <c r="S1086" s="80"/>
    </row>
    <row r="1087" spans="1:19" ht="25.5" customHeight="1" x14ac:dyDescent="0.2">
      <c r="A1087" s="3" t="str">
        <f>CONCATENATE(COUNTIF($E$156:E1087,E1087),E1087)</f>
        <v>0</v>
      </c>
      <c r="D1087" s="99"/>
      <c r="E1087" s="100"/>
      <c r="F1087" s="101"/>
      <c r="G1087" s="102"/>
      <c r="H1087" s="102"/>
      <c r="I1087" s="102"/>
      <c r="J1087" s="102" t="str">
        <f>IFERROR(LOOKUP($G1087,'قائمة اسعار'!A$2:A$5,'قائمة اسعار'!B$2:B$5),"")</f>
        <v/>
      </c>
      <c r="K1087" s="102" t="str">
        <f>IFERROR(LOOKUP($G1087,'قائمة اسعار'!$A$2:$A$5,'قائمة اسعار'!$E$2:$E$5),"")</f>
        <v/>
      </c>
      <c r="L1087" s="102" t="str">
        <f>IFERROR(LOOKUP($G1087,'قائمة اسعار'!$A$2:$A$5,'قائمة اسعار'!$D$2:$D$5),"")</f>
        <v/>
      </c>
      <c r="M1087" s="102" t="str">
        <f t="shared" si="53"/>
        <v/>
      </c>
      <c r="N1087" s="103" t="str">
        <f t="shared" si="54"/>
        <v/>
      </c>
      <c r="O1087" s="104"/>
      <c r="P1087" s="105"/>
      <c r="Q1087" s="103"/>
      <c r="R1087" s="103" t="str">
        <f t="shared" si="55"/>
        <v/>
      </c>
      <c r="S1087" s="106"/>
    </row>
    <row r="1088" spans="1:19" ht="25.5" customHeight="1" x14ac:dyDescent="0.2">
      <c r="A1088" s="3" t="str">
        <f>CONCATENATE(COUNTIF($E$156:E1088,E1088),E1088)</f>
        <v>0</v>
      </c>
      <c r="D1088" s="73"/>
      <c r="E1088" s="74"/>
      <c r="F1088" s="75"/>
      <c r="G1088" s="7"/>
      <c r="H1088" s="7"/>
      <c r="I1088" s="7"/>
      <c r="J1088" s="7" t="str">
        <f>IFERROR(LOOKUP($G1088,'قائمة اسعار'!A$2:A$5,'قائمة اسعار'!B$2:B$5),"")</f>
        <v/>
      </c>
      <c r="K1088" s="7" t="str">
        <f>IFERROR(LOOKUP($G1088,'قائمة اسعار'!$A$2:$A$5,'قائمة اسعار'!$E$2:$E$5),"")</f>
        <v/>
      </c>
      <c r="L1088" s="76" t="str">
        <f>IFERROR(LOOKUP($G1088,'قائمة اسعار'!$A$2:$A$5,'قائمة اسعار'!$D$2:$D$5),"")</f>
        <v/>
      </c>
      <c r="M1088" s="7" t="str">
        <f t="shared" si="53"/>
        <v/>
      </c>
      <c r="N1088" s="77" t="str">
        <f t="shared" si="54"/>
        <v/>
      </c>
      <c r="O1088" s="78"/>
      <c r="P1088" s="79"/>
      <c r="Q1088" s="77"/>
      <c r="R1088" s="77" t="str">
        <f t="shared" si="55"/>
        <v/>
      </c>
      <c r="S1088" s="80"/>
    </row>
    <row r="1089" spans="1:19" ht="25.5" customHeight="1" x14ac:dyDescent="0.2">
      <c r="A1089" s="3" t="str">
        <f>CONCATENATE(COUNTIF($E$156:E1089,E1089),E1089)</f>
        <v>0</v>
      </c>
      <c r="D1089" s="99"/>
      <c r="E1089" s="100"/>
      <c r="F1089" s="101"/>
      <c r="G1089" s="102"/>
      <c r="H1089" s="102"/>
      <c r="I1089" s="102"/>
      <c r="J1089" s="102" t="str">
        <f>IFERROR(LOOKUP($G1089,'قائمة اسعار'!A$2:A$5,'قائمة اسعار'!B$2:B$5),"")</f>
        <v/>
      </c>
      <c r="K1089" s="102" t="str">
        <f>IFERROR(LOOKUP($G1089,'قائمة اسعار'!$A$2:$A$5,'قائمة اسعار'!$E$2:$E$5),"")</f>
        <v/>
      </c>
      <c r="L1089" s="102" t="str">
        <f>IFERROR(LOOKUP($G1089,'قائمة اسعار'!$A$2:$A$5,'قائمة اسعار'!$D$2:$D$5),"")</f>
        <v/>
      </c>
      <c r="M1089" s="102" t="str">
        <f t="shared" si="53"/>
        <v/>
      </c>
      <c r="N1089" s="103" t="str">
        <f t="shared" si="54"/>
        <v/>
      </c>
      <c r="O1089" s="104"/>
      <c r="P1089" s="105"/>
      <c r="Q1089" s="103"/>
      <c r="R1089" s="103" t="str">
        <f t="shared" si="55"/>
        <v/>
      </c>
      <c r="S1089" s="106"/>
    </row>
    <row r="1090" spans="1:19" ht="25.5" customHeight="1" x14ac:dyDescent="0.2">
      <c r="A1090" s="3" t="str">
        <f>CONCATENATE(COUNTIF($E$156:E1090,E1090),E1090)</f>
        <v>0</v>
      </c>
      <c r="D1090" s="73"/>
      <c r="E1090" s="74"/>
      <c r="F1090" s="75"/>
      <c r="G1090" s="7"/>
      <c r="H1090" s="7"/>
      <c r="I1090" s="7"/>
      <c r="J1090" s="7" t="str">
        <f>IFERROR(LOOKUP($G1090,'قائمة اسعار'!A$2:A$5,'قائمة اسعار'!B$2:B$5),"")</f>
        <v/>
      </c>
      <c r="K1090" s="7" t="str">
        <f>IFERROR(LOOKUP($G1090,'قائمة اسعار'!$A$2:$A$5,'قائمة اسعار'!$E$2:$E$5),"")</f>
        <v/>
      </c>
      <c r="L1090" s="76" t="str">
        <f>IFERROR(LOOKUP($G1090,'قائمة اسعار'!$A$2:$A$5,'قائمة اسعار'!$D$2:$D$5),"")</f>
        <v/>
      </c>
      <c r="M1090" s="7" t="str">
        <f t="shared" si="53"/>
        <v/>
      </c>
      <c r="N1090" s="77" t="str">
        <f t="shared" si="54"/>
        <v/>
      </c>
      <c r="O1090" s="78"/>
      <c r="P1090" s="79"/>
      <c r="Q1090" s="77"/>
      <c r="R1090" s="77" t="str">
        <f t="shared" si="55"/>
        <v/>
      </c>
      <c r="S1090" s="80"/>
    </row>
    <row r="1091" spans="1:19" ht="25.5" customHeight="1" x14ac:dyDescent="0.2">
      <c r="A1091" s="3" t="str">
        <f>CONCATENATE(COUNTIF($E$156:E1091,E1091),E1091)</f>
        <v>0</v>
      </c>
      <c r="D1091" s="99"/>
      <c r="E1091" s="100"/>
      <c r="F1091" s="101"/>
      <c r="G1091" s="102"/>
      <c r="H1091" s="102"/>
      <c r="I1091" s="102"/>
      <c r="J1091" s="102" t="str">
        <f>IFERROR(LOOKUP($G1091,'قائمة اسعار'!A$2:A$5,'قائمة اسعار'!B$2:B$5),"")</f>
        <v/>
      </c>
      <c r="K1091" s="102" t="str">
        <f>IFERROR(LOOKUP($G1091,'قائمة اسعار'!$A$2:$A$5,'قائمة اسعار'!$E$2:$E$5),"")</f>
        <v/>
      </c>
      <c r="L1091" s="102" t="str">
        <f>IFERROR(LOOKUP($G1091,'قائمة اسعار'!$A$2:$A$5,'قائمة اسعار'!$D$2:$D$5),"")</f>
        <v/>
      </c>
      <c r="M1091" s="102" t="str">
        <f t="shared" si="53"/>
        <v/>
      </c>
      <c r="N1091" s="103" t="str">
        <f t="shared" si="54"/>
        <v/>
      </c>
      <c r="O1091" s="104"/>
      <c r="P1091" s="105"/>
      <c r="Q1091" s="103"/>
      <c r="R1091" s="103" t="str">
        <f t="shared" si="55"/>
        <v/>
      </c>
      <c r="S1091" s="106"/>
    </row>
    <row r="1092" spans="1:19" ht="25.5" customHeight="1" x14ac:dyDescent="0.2">
      <c r="A1092" s="3" t="str">
        <f>CONCATENATE(COUNTIF($E$156:E1092,E1092),E1092)</f>
        <v>0</v>
      </c>
      <c r="D1092" s="73"/>
      <c r="E1092" s="74"/>
      <c r="F1092" s="75"/>
      <c r="G1092" s="7"/>
      <c r="H1092" s="7"/>
      <c r="I1092" s="7"/>
      <c r="J1092" s="7" t="str">
        <f>IFERROR(LOOKUP($G1092,'قائمة اسعار'!A$2:A$5,'قائمة اسعار'!B$2:B$5),"")</f>
        <v/>
      </c>
      <c r="K1092" s="7" t="str">
        <f>IFERROR(LOOKUP($G1092,'قائمة اسعار'!$A$2:$A$5,'قائمة اسعار'!$E$2:$E$5),"")</f>
        <v/>
      </c>
      <c r="L1092" s="76" t="str">
        <f>IFERROR(LOOKUP($G1092,'قائمة اسعار'!$A$2:$A$5,'قائمة اسعار'!$D$2:$D$5),"")</f>
        <v/>
      </c>
      <c r="M1092" s="7" t="str">
        <f t="shared" ref="M1092:M1155" si="56">IFERROR($H1092*$L1092,"")</f>
        <v/>
      </c>
      <c r="N1092" s="77" t="str">
        <f t="shared" ref="N1092:N1155" si="57">IFERROR(($M1092-15%*$M1092)-5%*($M1092-15%*$M1092),"")</f>
        <v/>
      </c>
      <c r="O1092" s="78"/>
      <c r="P1092" s="79"/>
      <c r="Q1092" s="77"/>
      <c r="R1092" s="77" t="str">
        <f t="shared" ref="R1092:R1155" si="58">IFERROR($N1092-$P1092-$Q1092,"")</f>
        <v/>
      </c>
      <c r="S1092" s="80"/>
    </row>
    <row r="1093" spans="1:19" ht="25.5" customHeight="1" x14ac:dyDescent="0.2">
      <c r="A1093" s="3" t="str">
        <f>CONCATENATE(COUNTIF($E$156:E1093,E1093),E1093)</f>
        <v>0</v>
      </c>
      <c r="D1093" s="99"/>
      <c r="E1093" s="100"/>
      <c r="F1093" s="101"/>
      <c r="G1093" s="102"/>
      <c r="H1093" s="102"/>
      <c r="I1093" s="102"/>
      <c r="J1093" s="102" t="str">
        <f>IFERROR(LOOKUP($G1093,'قائمة اسعار'!A$2:A$5,'قائمة اسعار'!B$2:B$5),"")</f>
        <v/>
      </c>
      <c r="K1093" s="102" t="str">
        <f>IFERROR(LOOKUP($G1093,'قائمة اسعار'!$A$2:$A$5,'قائمة اسعار'!$E$2:$E$5),"")</f>
        <v/>
      </c>
      <c r="L1093" s="102" t="str">
        <f>IFERROR(LOOKUP($G1093,'قائمة اسعار'!$A$2:$A$5,'قائمة اسعار'!$D$2:$D$5),"")</f>
        <v/>
      </c>
      <c r="M1093" s="102" t="str">
        <f t="shared" si="56"/>
        <v/>
      </c>
      <c r="N1093" s="103" t="str">
        <f t="shared" si="57"/>
        <v/>
      </c>
      <c r="O1093" s="104"/>
      <c r="P1093" s="105"/>
      <c r="Q1093" s="103"/>
      <c r="R1093" s="103" t="str">
        <f t="shared" si="58"/>
        <v/>
      </c>
      <c r="S1093" s="106"/>
    </row>
    <row r="1094" spans="1:19" ht="25.5" customHeight="1" x14ac:dyDescent="0.2">
      <c r="A1094" s="3" t="str">
        <f>CONCATENATE(COUNTIF($E$156:E1094,E1094),E1094)</f>
        <v>0</v>
      </c>
      <c r="D1094" s="73"/>
      <c r="E1094" s="74"/>
      <c r="F1094" s="75"/>
      <c r="G1094" s="7"/>
      <c r="H1094" s="7"/>
      <c r="I1094" s="7"/>
      <c r="J1094" s="7" t="str">
        <f>IFERROR(LOOKUP($G1094,'قائمة اسعار'!A$2:A$5,'قائمة اسعار'!B$2:B$5),"")</f>
        <v/>
      </c>
      <c r="K1094" s="7" t="str">
        <f>IFERROR(LOOKUP($G1094,'قائمة اسعار'!$A$2:$A$5,'قائمة اسعار'!$E$2:$E$5),"")</f>
        <v/>
      </c>
      <c r="L1094" s="76" t="str">
        <f>IFERROR(LOOKUP($G1094,'قائمة اسعار'!$A$2:$A$5,'قائمة اسعار'!$D$2:$D$5),"")</f>
        <v/>
      </c>
      <c r="M1094" s="7" t="str">
        <f t="shared" si="56"/>
        <v/>
      </c>
      <c r="N1094" s="77" t="str">
        <f t="shared" si="57"/>
        <v/>
      </c>
      <c r="O1094" s="78"/>
      <c r="P1094" s="79"/>
      <c r="Q1094" s="77"/>
      <c r="R1094" s="77" t="str">
        <f t="shared" si="58"/>
        <v/>
      </c>
      <c r="S1094" s="80"/>
    </row>
    <row r="1095" spans="1:19" ht="25.5" customHeight="1" x14ac:dyDescent="0.2">
      <c r="A1095" s="3" t="str">
        <f>CONCATENATE(COUNTIF($E$156:E1095,E1095),E1095)</f>
        <v>0</v>
      </c>
      <c r="D1095" s="99"/>
      <c r="E1095" s="100"/>
      <c r="F1095" s="101"/>
      <c r="G1095" s="102"/>
      <c r="H1095" s="102"/>
      <c r="I1095" s="102"/>
      <c r="J1095" s="102" t="str">
        <f>IFERROR(LOOKUP($G1095,'قائمة اسعار'!A$2:A$5,'قائمة اسعار'!B$2:B$5),"")</f>
        <v/>
      </c>
      <c r="K1095" s="102" t="str">
        <f>IFERROR(LOOKUP($G1095,'قائمة اسعار'!$A$2:$A$5,'قائمة اسعار'!$E$2:$E$5),"")</f>
        <v/>
      </c>
      <c r="L1095" s="102" t="str">
        <f>IFERROR(LOOKUP($G1095,'قائمة اسعار'!$A$2:$A$5,'قائمة اسعار'!$D$2:$D$5),"")</f>
        <v/>
      </c>
      <c r="M1095" s="102" t="str">
        <f t="shared" si="56"/>
        <v/>
      </c>
      <c r="N1095" s="103" t="str">
        <f t="shared" si="57"/>
        <v/>
      </c>
      <c r="O1095" s="104"/>
      <c r="P1095" s="105"/>
      <c r="Q1095" s="103"/>
      <c r="R1095" s="103" t="str">
        <f t="shared" si="58"/>
        <v/>
      </c>
      <c r="S1095" s="106"/>
    </row>
    <row r="1096" spans="1:19" ht="25.5" customHeight="1" x14ac:dyDescent="0.2">
      <c r="A1096" s="3" t="str">
        <f>CONCATENATE(COUNTIF($E$156:E1096,E1096),E1096)</f>
        <v>0</v>
      </c>
      <c r="D1096" s="73"/>
      <c r="E1096" s="74"/>
      <c r="F1096" s="75"/>
      <c r="G1096" s="7"/>
      <c r="H1096" s="7"/>
      <c r="I1096" s="7"/>
      <c r="J1096" s="7" t="str">
        <f>IFERROR(LOOKUP($G1096,'قائمة اسعار'!A$2:A$5,'قائمة اسعار'!B$2:B$5),"")</f>
        <v/>
      </c>
      <c r="K1096" s="7" t="str">
        <f>IFERROR(LOOKUP($G1096,'قائمة اسعار'!$A$2:$A$5,'قائمة اسعار'!$E$2:$E$5),"")</f>
        <v/>
      </c>
      <c r="L1096" s="76" t="str">
        <f>IFERROR(LOOKUP($G1096,'قائمة اسعار'!$A$2:$A$5,'قائمة اسعار'!$D$2:$D$5),"")</f>
        <v/>
      </c>
      <c r="M1096" s="7" t="str">
        <f t="shared" si="56"/>
        <v/>
      </c>
      <c r="N1096" s="77" t="str">
        <f t="shared" si="57"/>
        <v/>
      </c>
      <c r="O1096" s="78"/>
      <c r="P1096" s="79"/>
      <c r="Q1096" s="77"/>
      <c r="R1096" s="77" t="str">
        <f t="shared" si="58"/>
        <v/>
      </c>
      <c r="S1096" s="80"/>
    </row>
    <row r="1097" spans="1:19" ht="25.5" customHeight="1" x14ac:dyDescent="0.2">
      <c r="A1097" s="3" t="str">
        <f>CONCATENATE(COUNTIF($E$156:E1097,E1097),E1097)</f>
        <v>0</v>
      </c>
      <c r="D1097" s="99"/>
      <c r="E1097" s="100"/>
      <c r="F1097" s="101"/>
      <c r="G1097" s="102"/>
      <c r="H1097" s="102"/>
      <c r="I1097" s="102"/>
      <c r="J1097" s="102" t="str">
        <f>IFERROR(LOOKUP($G1097,'قائمة اسعار'!A$2:A$5,'قائمة اسعار'!B$2:B$5),"")</f>
        <v/>
      </c>
      <c r="K1097" s="102" t="str">
        <f>IFERROR(LOOKUP($G1097,'قائمة اسعار'!$A$2:$A$5,'قائمة اسعار'!$E$2:$E$5),"")</f>
        <v/>
      </c>
      <c r="L1097" s="102" t="str">
        <f>IFERROR(LOOKUP($G1097,'قائمة اسعار'!$A$2:$A$5,'قائمة اسعار'!$D$2:$D$5),"")</f>
        <v/>
      </c>
      <c r="M1097" s="102" t="str">
        <f t="shared" si="56"/>
        <v/>
      </c>
      <c r="N1097" s="103" t="str">
        <f t="shared" si="57"/>
        <v/>
      </c>
      <c r="O1097" s="104"/>
      <c r="P1097" s="105"/>
      <c r="Q1097" s="103"/>
      <c r="R1097" s="103" t="str">
        <f t="shared" si="58"/>
        <v/>
      </c>
      <c r="S1097" s="106"/>
    </row>
    <row r="1098" spans="1:19" ht="25.5" customHeight="1" x14ac:dyDescent="0.2">
      <c r="A1098" s="3" t="str">
        <f>CONCATENATE(COUNTIF($E$156:E1098,E1098),E1098)</f>
        <v>0</v>
      </c>
      <c r="D1098" s="73"/>
      <c r="E1098" s="74"/>
      <c r="F1098" s="75"/>
      <c r="G1098" s="7"/>
      <c r="H1098" s="7"/>
      <c r="I1098" s="7"/>
      <c r="J1098" s="7" t="str">
        <f>IFERROR(LOOKUP($G1098,'قائمة اسعار'!A$2:A$5,'قائمة اسعار'!B$2:B$5),"")</f>
        <v/>
      </c>
      <c r="K1098" s="7" t="str">
        <f>IFERROR(LOOKUP($G1098,'قائمة اسعار'!$A$2:$A$5,'قائمة اسعار'!$E$2:$E$5),"")</f>
        <v/>
      </c>
      <c r="L1098" s="76" t="str">
        <f>IFERROR(LOOKUP($G1098,'قائمة اسعار'!$A$2:$A$5,'قائمة اسعار'!$D$2:$D$5),"")</f>
        <v/>
      </c>
      <c r="M1098" s="7" t="str">
        <f t="shared" si="56"/>
        <v/>
      </c>
      <c r="N1098" s="77" t="str">
        <f t="shared" si="57"/>
        <v/>
      </c>
      <c r="O1098" s="78"/>
      <c r="P1098" s="79"/>
      <c r="Q1098" s="77"/>
      <c r="R1098" s="77" t="str">
        <f t="shared" si="58"/>
        <v/>
      </c>
      <c r="S1098" s="80"/>
    </row>
    <row r="1099" spans="1:19" ht="25.5" customHeight="1" x14ac:dyDescent="0.2">
      <c r="A1099" s="3" t="str">
        <f>CONCATENATE(COUNTIF($E$156:E1099,E1099),E1099)</f>
        <v>0</v>
      </c>
      <c r="D1099" s="99"/>
      <c r="E1099" s="100"/>
      <c r="F1099" s="101"/>
      <c r="G1099" s="102"/>
      <c r="H1099" s="102"/>
      <c r="I1099" s="102"/>
      <c r="J1099" s="102" t="str">
        <f>IFERROR(LOOKUP($G1099,'قائمة اسعار'!A$2:A$5,'قائمة اسعار'!B$2:B$5),"")</f>
        <v/>
      </c>
      <c r="K1099" s="102" t="str">
        <f>IFERROR(LOOKUP($G1099,'قائمة اسعار'!$A$2:$A$5,'قائمة اسعار'!$E$2:$E$5),"")</f>
        <v/>
      </c>
      <c r="L1099" s="102" t="str">
        <f>IFERROR(LOOKUP($G1099,'قائمة اسعار'!$A$2:$A$5,'قائمة اسعار'!$D$2:$D$5),"")</f>
        <v/>
      </c>
      <c r="M1099" s="102" t="str">
        <f t="shared" si="56"/>
        <v/>
      </c>
      <c r="N1099" s="103" t="str">
        <f t="shared" si="57"/>
        <v/>
      </c>
      <c r="O1099" s="104"/>
      <c r="P1099" s="105"/>
      <c r="Q1099" s="103"/>
      <c r="R1099" s="103" t="str">
        <f t="shared" si="58"/>
        <v/>
      </c>
      <c r="S1099" s="106"/>
    </row>
    <row r="1100" spans="1:19" ht="25.5" customHeight="1" x14ac:dyDescent="0.2">
      <c r="A1100" s="3" t="str">
        <f>CONCATENATE(COUNTIF($E$156:E1100,E1100),E1100)</f>
        <v>0</v>
      </c>
      <c r="D1100" s="73"/>
      <c r="E1100" s="74"/>
      <c r="F1100" s="75"/>
      <c r="G1100" s="7"/>
      <c r="H1100" s="7"/>
      <c r="I1100" s="7"/>
      <c r="J1100" s="7" t="str">
        <f>IFERROR(LOOKUP($G1100,'قائمة اسعار'!A$2:A$5,'قائمة اسعار'!B$2:B$5),"")</f>
        <v/>
      </c>
      <c r="K1100" s="7" t="str">
        <f>IFERROR(LOOKUP($G1100,'قائمة اسعار'!$A$2:$A$5,'قائمة اسعار'!$E$2:$E$5),"")</f>
        <v/>
      </c>
      <c r="L1100" s="76" t="str">
        <f>IFERROR(LOOKUP($G1100,'قائمة اسعار'!$A$2:$A$5,'قائمة اسعار'!$D$2:$D$5),"")</f>
        <v/>
      </c>
      <c r="M1100" s="7" t="str">
        <f t="shared" si="56"/>
        <v/>
      </c>
      <c r="N1100" s="77" t="str">
        <f t="shared" si="57"/>
        <v/>
      </c>
      <c r="O1100" s="78"/>
      <c r="P1100" s="79"/>
      <c r="Q1100" s="77"/>
      <c r="R1100" s="77" t="str">
        <f t="shared" si="58"/>
        <v/>
      </c>
      <c r="S1100" s="80"/>
    </row>
    <row r="1101" spans="1:19" ht="25.5" customHeight="1" x14ac:dyDescent="0.2">
      <c r="A1101" s="3" t="str">
        <f>CONCATENATE(COUNTIF($E$156:E1101,E1101),E1101)</f>
        <v>0</v>
      </c>
      <c r="D1101" s="99"/>
      <c r="E1101" s="100"/>
      <c r="F1101" s="101"/>
      <c r="G1101" s="102"/>
      <c r="H1101" s="102"/>
      <c r="I1101" s="102"/>
      <c r="J1101" s="102" t="str">
        <f>IFERROR(LOOKUP($G1101,'قائمة اسعار'!A$2:A$5,'قائمة اسعار'!B$2:B$5),"")</f>
        <v/>
      </c>
      <c r="K1101" s="102" t="str">
        <f>IFERROR(LOOKUP($G1101,'قائمة اسعار'!$A$2:$A$5,'قائمة اسعار'!$E$2:$E$5),"")</f>
        <v/>
      </c>
      <c r="L1101" s="102" t="str">
        <f>IFERROR(LOOKUP($G1101,'قائمة اسعار'!$A$2:$A$5,'قائمة اسعار'!$D$2:$D$5),"")</f>
        <v/>
      </c>
      <c r="M1101" s="102" t="str">
        <f t="shared" si="56"/>
        <v/>
      </c>
      <c r="N1101" s="103" t="str">
        <f t="shared" si="57"/>
        <v/>
      </c>
      <c r="O1101" s="104"/>
      <c r="P1101" s="105"/>
      <c r="Q1101" s="103"/>
      <c r="R1101" s="103" t="str">
        <f t="shared" si="58"/>
        <v/>
      </c>
      <c r="S1101" s="106"/>
    </row>
    <row r="1102" spans="1:19" ht="25.5" customHeight="1" x14ac:dyDescent="0.2">
      <c r="A1102" s="3" t="str">
        <f>CONCATENATE(COUNTIF($E$156:E1102,E1102),E1102)</f>
        <v>0</v>
      </c>
      <c r="D1102" s="73"/>
      <c r="E1102" s="74"/>
      <c r="F1102" s="75"/>
      <c r="G1102" s="7"/>
      <c r="H1102" s="7"/>
      <c r="I1102" s="7"/>
      <c r="J1102" s="7" t="str">
        <f>IFERROR(LOOKUP($G1102,'قائمة اسعار'!A$2:A$5,'قائمة اسعار'!B$2:B$5),"")</f>
        <v/>
      </c>
      <c r="K1102" s="7" t="str">
        <f>IFERROR(LOOKUP($G1102,'قائمة اسعار'!$A$2:$A$5,'قائمة اسعار'!$E$2:$E$5),"")</f>
        <v/>
      </c>
      <c r="L1102" s="76" t="str">
        <f>IFERROR(LOOKUP($G1102,'قائمة اسعار'!$A$2:$A$5,'قائمة اسعار'!$D$2:$D$5),"")</f>
        <v/>
      </c>
      <c r="M1102" s="7" t="str">
        <f t="shared" si="56"/>
        <v/>
      </c>
      <c r="N1102" s="77" t="str">
        <f t="shared" si="57"/>
        <v/>
      </c>
      <c r="O1102" s="78"/>
      <c r="P1102" s="79"/>
      <c r="Q1102" s="77"/>
      <c r="R1102" s="77" t="str">
        <f t="shared" si="58"/>
        <v/>
      </c>
      <c r="S1102" s="80"/>
    </row>
    <row r="1103" spans="1:19" ht="25.5" customHeight="1" x14ac:dyDescent="0.2">
      <c r="A1103" s="3" t="str">
        <f>CONCATENATE(COUNTIF($E$156:E1103,E1103),E1103)</f>
        <v>0</v>
      </c>
      <c r="D1103" s="99"/>
      <c r="E1103" s="100"/>
      <c r="F1103" s="101"/>
      <c r="G1103" s="102"/>
      <c r="H1103" s="102"/>
      <c r="I1103" s="102"/>
      <c r="J1103" s="102" t="str">
        <f>IFERROR(LOOKUP($G1103,'قائمة اسعار'!A$2:A$5,'قائمة اسعار'!B$2:B$5),"")</f>
        <v/>
      </c>
      <c r="K1103" s="102" t="str">
        <f>IFERROR(LOOKUP($G1103,'قائمة اسعار'!$A$2:$A$5,'قائمة اسعار'!$E$2:$E$5),"")</f>
        <v/>
      </c>
      <c r="L1103" s="102" t="str">
        <f>IFERROR(LOOKUP($G1103,'قائمة اسعار'!$A$2:$A$5,'قائمة اسعار'!$D$2:$D$5),"")</f>
        <v/>
      </c>
      <c r="M1103" s="102" t="str">
        <f t="shared" si="56"/>
        <v/>
      </c>
      <c r="N1103" s="103" t="str">
        <f t="shared" si="57"/>
        <v/>
      </c>
      <c r="O1103" s="104"/>
      <c r="P1103" s="105"/>
      <c r="Q1103" s="103"/>
      <c r="R1103" s="103" t="str">
        <f t="shared" si="58"/>
        <v/>
      </c>
      <c r="S1103" s="106"/>
    </row>
    <row r="1104" spans="1:19" ht="25.5" customHeight="1" x14ac:dyDescent="0.2">
      <c r="A1104" s="3" t="str">
        <f>CONCATENATE(COUNTIF($E$156:E1104,E1104),E1104)</f>
        <v>0</v>
      </c>
      <c r="D1104" s="73"/>
      <c r="E1104" s="74"/>
      <c r="F1104" s="75"/>
      <c r="G1104" s="7"/>
      <c r="H1104" s="7"/>
      <c r="I1104" s="7"/>
      <c r="J1104" s="7" t="str">
        <f>IFERROR(LOOKUP($G1104,'قائمة اسعار'!A$2:A$5,'قائمة اسعار'!B$2:B$5),"")</f>
        <v/>
      </c>
      <c r="K1104" s="7" t="str">
        <f>IFERROR(LOOKUP($G1104,'قائمة اسعار'!$A$2:$A$5,'قائمة اسعار'!$E$2:$E$5),"")</f>
        <v/>
      </c>
      <c r="L1104" s="76" t="str">
        <f>IFERROR(LOOKUP($G1104,'قائمة اسعار'!$A$2:$A$5,'قائمة اسعار'!$D$2:$D$5),"")</f>
        <v/>
      </c>
      <c r="M1104" s="7" t="str">
        <f t="shared" si="56"/>
        <v/>
      </c>
      <c r="N1104" s="77" t="str">
        <f t="shared" si="57"/>
        <v/>
      </c>
      <c r="O1104" s="78"/>
      <c r="P1104" s="79"/>
      <c r="Q1104" s="77"/>
      <c r="R1104" s="77" t="str">
        <f t="shared" si="58"/>
        <v/>
      </c>
      <c r="S1104" s="80"/>
    </row>
    <row r="1105" spans="1:19" ht="25.5" customHeight="1" x14ac:dyDescent="0.2">
      <c r="A1105" s="3" t="str">
        <f>CONCATENATE(COUNTIF($E$156:E1105,E1105),E1105)</f>
        <v>0</v>
      </c>
      <c r="D1105" s="99"/>
      <c r="E1105" s="100"/>
      <c r="F1105" s="101"/>
      <c r="G1105" s="102"/>
      <c r="H1105" s="102"/>
      <c r="I1105" s="102"/>
      <c r="J1105" s="102" t="str">
        <f>IFERROR(LOOKUP($G1105,'قائمة اسعار'!A$2:A$5,'قائمة اسعار'!B$2:B$5),"")</f>
        <v/>
      </c>
      <c r="K1105" s="102" t="str">
        <f>IFERROR(LOOKUP($G1105,'قائمة اسعار'!$A$2:$A$5,'قائمة اسعار'!$E$2:$E$5),"")</f>
        <v/>
      </c>
      <c r="L1105" s="102" t="str">
        <f>IFERROR(LOOKUP($G1105,'قائمة اسعار'!$A$2:$A$5,'قائمة اسعار'!$D$2:$D$5),"")</f>
        <v/>
      </c>
      <c r="M1105" s="102" t="str">
        <f t="shared" si="56"/>
        <v/>
      </c>
      <c r="N1105" s="103" t="str">
        <f t="shared" si="57"/>
        <v/>
      </c>
      <c r="O1105" s="104"/>
      <c r="P1105" s="105"/>
      <c r="Q1105" s="103"/>
      <c r="R1105" s="103" t="str">
        <f t="shared" si="58"/>
        <v/>
      </c>
      <c r="S1105" s="106"/>
    </row>
    <row r="1106" spans="1:19" ht="25.5" customHeight="1" x14ac:dyDescent="0.2">
      <c r="A1106" s="3" t="str">
        <f>CONCATENATE(COUNTIF($E$156:E1106,E1106),E1106)</f>
        <v>0</v>
      </c>
      <c r="D1106" s="73"/>
      <c r="E1106" s="74"/>
      <c r="F1106" s="75"/>
      <c r="G1106" s="7"/>
      <c r="H1106" s="7"/>
      <c r="I1106" s="7"/>
      <c r="J1106" s="7" t="str">
        <f>IFERROR(LOOKUP($G1106,'قائمة اسعار'!A$2:A$5,'قائمة اسعار'!B$2:B$5),"")</f>
        <v/>
      </c>
      <c r="K1106" s="7" t="str">
        <f>IFERROR(LOOKUP($G1106,'قائمة اسعار'!$A$2:$A$5,'قائمة اسعار'!$E$2:$E$5),"")</f>
        <v/>
      </c>
      <c r="L1106" s="76" t="str">
        <f>IFERROR(LOOKUP($G1106,'قائمة اسعار'!$A$2:$A$5,'قائمة اسعار'!$D$2:$D$5),"")</f>
        <v/>
      </c>
      <c r="M1106" s="7" t="str">
        <f t="shared" si="56"/>
        <v/>
      </c>
      <c r="N1106" s="77" t="str">
        <f t="shared" si="57"/>
        <v/>
      </c>
      <c r="O1106" s="78"/>
      <c r="P1106" s="79"/>
      <c r="Q1106" s="77"/>
      <c r="R1106" s="77" t="str">
        <f t="shared" si="58"/>
        <v/>
      </c>
      <c r="S1106" s="80"/>
    </row>
    <row r="1107" spans="1:19" ht="25.5" customHeight="1" x14ac:dyDescent="0.2">
      <c r="A1107" s="3" t="str">
        <f>CONCATENATE(COUNTIF($E$156:E1107,E1107),E1107)</f>
        <v>0</v>
      </c>
      <c r="D1107" s="99"/>
      <c r="E1107" s="100"/>
      <c r="F1107" s="101"/>
      <c r="G1107" s="102"/>
      <c r="H1107" s="102"/>
      <c r="I1107" s="102"/>
      <c r="J1107" s="102" t="str">
        <f>IFERROR(LOOKUP($G1107,'قائمة اسعار'!A$2:A$5,'قائمة اسعار'!B$2:B$5),"")</f>
        <v/>
      </c>
      <c r="K1107" s="102" t="str">
        <f>IFERROR(LOOKUP($G1107,'قائمة اسعار'!$A$2:$A$5,'قائمة اسعار'!$E$2:$E$5),"")</f>
        <v/>
      </c>
      <c r="L1107" s="102" t="str">
        <f>IFERROR(LOOKUP($G1107,'قائمة اسعار'!$A$2:$A$5,'قائمة اسعار'!$D$2:$D$5),"")</f>
        <v/>
      </c>
      <c r="M1107" s="102" t="str">
        <f t="shared" si="56"/>
        <v/>
      </c>
      <c r="N1107" s="103" t="str">
        <f t="shared" si="57"/>
        <v/>
      </c>
      <c r="O1107" s="104"/>
      <c r="P1107" s="105"/>
      <c r="Q1107" s="103"/>
      <c r="R1107" s="103" t="str">
        <f t="shared" si="58"/>
        <v/>
      </c>
      <c r="S1107" s="106"/>
    </row>
    <row r="1108" spans="1:19" ht="25.5" customHeight="1" x14ac:dyDescent="0.2">
      <c r="A1108" s="3" t="str">
        <f>CONCATENATE(COUNTIF($E$156:E1108,E1108),E1108)</f>
        <v>0</v>
      </c>
      <c r="D1108" s="73"/>
      <c r="E1108" s="74"/>
      <c r="F1108" s="75"/>
      <c r="G1108" s="7"/>
      <c r="H1108" s="7"/>
      <c r="I1108" s="7"/>
      <c r="J1108" s="7" t="str">
        <f>IFERROR(LOOKUP($G1108,'قائمة اسعار'!A$2:A$5,'قائمة اسعار'!B$2:B$5),"")</f>
        <v/>
      </c>
      <c r="K1108" s="7" t="str">
        <f>IFERROR(LOOKUP($G1108,'قائمة اسعار'!$A$2:$A$5,'قائمة اسعار'!$E$2:$E$5),"")</f>
        <v/>
      </c>
      <c r="L1108" s="76" t="str">
        <f>IFERROR(LOOKUP($G1108,'قائمة اسعار'!$A$2:$A$5,'قائمة اسعار'!$D$2:$D$5),"")</f>
        <v/>
      </c>
      <c r="M1108" s="7" t="str">
        <f t="shared" si="56"/>
        <v/>
      </c>
      <c r="N1108" s="77" t="str">
        <f t="shared" si="57"/>
        <v/>
      </c>
      <c r="O1108" s="78"/>
      <c r="P1108" s="79"/>
      <c r="Q1108" s="77"/>
      <c r="R1108" s="77" t="str">
        <f t="shared" si="58"/>
        <v/>
      </c>
      <c r="S1108" s="80"/>
    </row>
    <row r="1109" spans="1:19" ht="25.5" customHeight="1" x14ac:dyDescent="0.2">
      <c r="A1109" s="3" t="str">
        <f>CONCATENATE(COUNTIF($E$156:E1109,E1109),E1109)</f>
        <v>0</v>
      </c>
      <c r="D1109" s="99"/>
      <c r="E1109" s="100"/>
      <c r="F1109" s="101"/>
      <c r="G1109" s="102"/>
      <c r="H1109" s="102"/>
      <c r="I1109" s="102"/>
      <c r="J1109" s="102" t="str">
        <f>IFERROR(LOOKUP($G1109,'قائمة اسعار'!A$2:A$5,'قائمة اسعار'!B$2:B$5),"")</f>
        <v/>
      </c>
      <c r="K1109" s="102" t="str">
        <f>IFERROR(LOOKUP($G1109,'قائمة اسعار'!$A$2:$A$5,'قائمة اسعار'!$E$2:$E$5),"")</f>
        <v/>
      </c>
      <c r="L1109" s="102" t="str">
        <f>IFERROR(LOOKUP($G1109,'قائمة اسعار'!$A$2:$A$5,'قائمة اسعار'!$D$2:$D$5),"")</f>
        <v/>
      </c>
      <c r="M1109" s="102" t="str">
        <f t="shared" si="56"/>
        <v/>
      </c>
      <c r="N1109" s="103" t="str">
        <f t="shared" si="57"/>
        <v/>
      </c>
      <c r="O1109" s="104"/>
      <c r="P1109" s="105"/>
      <c r="Q1109" s="103"/>
      <c r="R1109" s="103" t="str">
        <f t="shared" si="58"/>
        <v/>
      </c>
      <c r="S1109" s="106"/>
    </row>
    <row r="1110" spans="1:19" ht="25.5" customHeight="1" x14ac:dyDescent="0.2">
      <c r="A1110" s="3" t="str">
        <f>CONCATENATE(COUNTIF($E$156:E1110,E1110),E1110)</f>
        <v>0</v>
      </c>
      <c r="D1110" s="73"/>
      <c r="E1110" s="74"/>
      <c r="F1110" s="75"/>
      <c r="G1110" s="7"/>
      <c r="H1110" s="7"/>
      <c r="I1110" s="7"/>
      <c r="J1110" s="7" t="str">
        <f>IFERROR(LOOKUP($G1110,'قائمة اسعار'!A$2:A$5,'قائمة اسعار'!B$2:B$5),"")</f>
        <v/>
      </c>
      <c r="K1110" s="7" t="str">
        <f>IFERROR(LOOKUP($G1110,'قائمة اسعار'!$A$2:$A$5,'قائمة اسعار'!$E$2:$E$5),"")</f>
        <v/>
      </c>
      <c r="L1110" s="76" t="str">
        <f>IFERROR(LOOKUP($G1110,'قائمة اسعار'!$A$2:$A$5,'قائمة اسعار'!$D$2:$D$5),"")</f>
        <v/>
      </c>
      <c r="M1110" s="7" t="str">
        <f t="shared" si="56"/>
        <v/>
      </c>
      <c r="N1110" s="77" t="str">
        <f t="shared" si="57"/>
        <v/>
      </c>
      <c r="O1110" s="78"/>
      <c r="P1110" s="79"/>
      <c r="Q1110" s="77"/>
      <c r="R1110" s="77" t="str">
        <f t="shared" si="58"/>
        <v/>
      </c>
      <c r="S1110" s="80"/>
    </row>
    <row r="1111" spans="1:19" ht="25.5" customHeight="1" x14ac:dyDescent="0.2">
      <c r="A1111" s="3" t="str">
        <f>CONCATENATE(COUNTIF($E$156:E1111,E1111),E1111)</f>
        <v>0</v>
      </c>
      <c r="D1111" s="99"/>
      <c r="E1111" s="100"/>
      <c r="F1111" s="101"/>
      <c r="G1111" s="102"/>
      <c r="H1111" s="102"/>
      <c r="I1111" s="102"/>
      <c r="J1111" s="102" t="str">
        <f>IFERROR(LOOKUP($G1111,'قائمة اسعار'!A$2:A$5,'قائمة اسعار'!B$2:B$5),"")</f>
        <v/>
      </c>
      <c r="K1111" s="102" t="str">
        <f>IFERROR(LOOKUP($G1111,'قائمة اسعار'!$A$2:$A$5,'قائمة اسعار'!$E$2:$E$5),"")</f>
        <v/>
      </c>
      <c r="L1111" s="102" t="str">
        <f>IFERROR(LOOKUP($G1111,'قائمة اسعار'!$A$2:$A$5,'قائمة اسعار'!$D$2:$D$5),"")</f>
        <v/>
      </c>
      <c r="M1111" s="102" t="str">
        <f t="shared" si="56"/>
        <v/>
      </c>
      <c r="N1111" s="103" t="str">
        <f t="shared" si="57"/>
        <v/>
      </c>
      <c r="O1111" s="104"/>
      <c r="P1111" s="105"/>
      <c r="Q1111" s="103"/>
      <c r="R1111" s="103" t="str">
        <f t="shared" si="58"/>
        <v/>
      </c>
      <c r="S1111" s="106"/>
    </row>
    <row r="1112" spans="1:19" ht="25.5" customHeight="1" x14ac:dyDescent="0.2">
      <c r="A1112" s="3" t="str">
        <f>CONCATENATE(COUNTIF($E$156:E1112,E1112),E1112)</f>
        <v>0</v>
      </c>
      <c r="D1112" s="73"/>
      <c r="E1112" s="74"/>
      <c r="F1112" s="75"/>
      <c r="G1112" s="7"/>
      <c r="H1112" s="7"/>
      <c r="I1112" s="7"/>
      <c r="J1112" s="7" t="str">
        <f>IFERROR(LOOKUP($G1112,'قائمة اسعار'!A$2:A$5,'قائمة اسعار'!B$2:B$5),"")</f>
        <v/>
      </c>
      <c r="K1112" s="7" t="str">
        <f>IFERROR(LOOKUP($G1112,'قائمة اسعار'!$A$2:$A$5,'قائمة اسعار'!$E$2:$E$5),"")</f>
        <v/>
      </c>
      <c r="L1112" s="76" t="str">
        <f>IFERROR(LOOKUP($G1112,'قائمة اسعار'!$A$2:$A$5,'قائمة اسعار'!$D$2:$D$5),"")</f>
        <v/>
      </c>
      <c r="M1112" s="7" t="str">
        <f t="shared" si="56"/>
        <v/>
      </c>
      <c r="N1112" s="77" t="str">
        <f t="shared" si="57"/>
        <v/>
      </c>
      <c r="O1112" s="78"/>
      <c r="P1112" s="79"/>
      <c r="Q1112" s="77"/>
      <c r="R1112" s="77" t="str">
        <f t="shared" si="58"/>
        <v/>
      </c>
      <c r="S1112" s="80"/>
    </row>
    <row r="1113" spans="1:19" ht="25.5" customHeight="1" x14ac:dyDescent="0.2">
      <c r="A1113" s="3" t="str">
        <f>CONCATENATE(COUNTIF($E$156:E1113,E1113),E1113)</f>
        <v>0</v>
      </c>
      <c r="D1113" s="99"/>
      <c r="E1113" s="100"/>
      <c r="F1113" s="101"/>
      <c r="G1113" s="102"/>
      <c r="H1113" s="102"/>
      <c r="I1113" s="102"/>
      <c r="J1113" s="102" t="str">
        <f>IFERROR(LOOKUP($G1113,'قائمة اسعار'!A$2:A$5,'قائمة اسعار'!B$2:B$5),"")</f>
        <v/>
      </c>
      <c r="K1113" s="102" t="str">
        <f>IFERROR(LOOKUP($G1113,'قائمة اسعار'!$A$2:$A$5,'قائمة اسعار'!$E$2:$E$5),"")</f>
        <v/>
      </c>
      <c r="L1113" s="102" t="str">
        <f>IFERROR(LOOKUP($G1113,'قائمة اسعار'!$A$2:$A$5,'قائمة اسعار'!$D$2:$D$5),"")</f>
        <v/>
      </c>
      <c r="M1113" s="102" t="str">
        <f t="shared" si="56"/>
        <v/>
      </c>
      <c r="N1113" s="103" t="str">
        <f t="shared" si="57"/>
        <v/>
      </c>
      <c r="O1113" s="104"/>
      <c r="P1113" s="105"/>
      <c r="Q1113" s="103"/>
      <c r="R1113" s="103" t="str">
        <f t="shared" si="58"/>
        <v/>
      </c>
      <c r="S1113" s="106"/>
    </row>
    <row r="1114" spans="1:19" ht="25.5" customHeight="1" x14ac:dyDescent="0.2">
      <c r="A1114" s="3" t="str">
        <f>CONCATENATE(COUNTIF($E$156:E1114,E1114),E1114)</f>
        <v>0</v>
      </c>
      <c r="D1114" s="73"/>
      <c r="E1114" s="74"/>
      <c r="F1114" s="75"/>
      <c r="G1114" s="7"/>
      <c r="H1114" s="7"/>
      <c r="I1114" s="7"/>
      <c r="J1114" s="7" t="str">
        <f>IFERROR(LOOKUP($G1114,'قائمة اسعار'!A$2:A$5,'قائمة اسعار'!B$2:B$5),"")</f>
        <v/>
      </c>
      <c r="K1114" s="7" t="str">
        <f>IFERROR(LOOKUP($G1114,'قائمة اسعار'!$A$2:$A$5,'قائمة اسعار'!$E$2:$E$5),"")</f>
        <v/>
      </c>
      <c r="L1114" s="76" t="str">
        <f>IFERROR(LOOKUP($G1114,'قائمة اسعار'!$A$2:$A$5,'قائمة اسعار'!$D$2:$D$5),"")</f>
        <v/>
      </c>
      <c r="M1114" s="7" t="str">
        <f t="shared" si="56"/>
        <v/>
      </c>
      <c r="N1114" s="77" t="str">
        <f t="shared" si="57"/>
        <v/>
      </c>
      <c r="O1114" s="78"/>
      <c r="P1114" s="79"/>
      <c r="Q1114" s="77"/>
      <c r="R1114" s="77" t="str">
        <f t="shared" si="58"/>
        <v/>
      </c>
      <c r="S1114" s="80"/>
    </row>
    <row r="1115" spans="1:19" ht="25.5" customHeight="1" x14ac:dyDescent="0.2">
      <c r="A1115" s="3" t="str">
        <f>CONCATENATE(COUNTIF($E$156:E1115,E1115),E1115)</f>
        <v>0</v>
      </c>
      <c r="D1115" s="99"/>
      <c r="E1115" s="100"/>
      <c r="F1115" s="101"/>
      <c r="G1115" s="102"/>
      <c r="H1115" s="102"/>
      <c r="I1115" s="102"/>
      <c r="J1115" s="102" t="str">
        <f>IFERROR(LOOKUP($G1115,'قائمة اسعار'!A$2:A$5,'قائمة اسعار'!B$2:B$5),"")</f>
        <v/>
      </c>
      <c r="K1115" s="102" t="str">
        <f>IFERROR(LOOKUP($G1115,'قائمة اسعار'!$A$2:$A$5,'قائمة اسعار'!$E$2:$E$5),"")</f>
        <v/>
      </c>
      <c r="L1115" s="102" t="str">
        <f>IFERROR(LOOKUP($G1115,'قائمة اسعار'!$A$2:$A$5,'قائمة اسعار'!$D$2:$D$5),"")</f>
        <v/>
      </c>
      <c r="M1115" s="102" t="str">
        <f t="shared" si="56"/>
        <v/>
      </c>
      <c r="N1115" s="103" t="str">
        <f t="shared" si="57"/>
        <v/>
      </c>
      <c r="O1115" s="104"/>
      <c r="P1115" s="105"/>
      <c r="Q1115" s="103"/>
      <c r="R1115" s="103" t="str">
        <f t="shared" si="58"/>
        <v/>
      </c>
      <c r="S1115" s="106"/>
    </row>
    <row r="1116" spans="1:19" ht="25.5" customHeight="1" x14ac:dyDescent="0.2">
      <c r="A1116" s="3" t="str">
        <f>CONCATENATE(COUNTIF($E$156:E1116,E1116),E1116)</f>
        <v>0</v>
      </c>
      <c r="D1116" s="73"/>
      <c r="E1116" s="74"/>
      <c r="F1116" s="75"/>
      <c r="G1116" s="7"/>
      <c r="H1116" s="7"/>
      <c r="I1116" s="7"/>
      <c r="J1116" s="7" t="str">
        <f>IFERROR(LOOKUP($G1116,'قائمة اسعار'!A$2:A$5,'قائمة اسعار'!B$2:B$5),"")</f>
        <v/>
      </c>
      <c r="K1116" s="7" t="str">
        <f>IFERROR(LOOKUP($G1116,'قائمة اسعار'!$A$2:$A$5,'قائمة اسعار'!$E$2:$E$5),"")</f>
        <v/>
      </c>
      <c r="L1116" s="76" t="str">
        <f>IFERROR(LOOKUP($G1116,'قائمة اسعار'!$A$2:$A$5,'قائمة اسعار'!$D$2:$D$5),"")</f>
        <v/>
      </c>
      <c r="M1116" s="7" t="str">
        <f t="shared" si="56"/>
        <v/>
      </c>
      <c r="N1116" s="77" t="str">
        <f t="shared" si="57"/>
        <v/>
      </c>
      <c r="O1116" s="78"/>
      <c r="P1116" s="79"/>
      <c r="Q1116" s="77"/>
      <c r="R1116" s="77" t="str">
        <f t="shared" si="58"/>
        <v/>
      </c>
      <c r="S1116" s="80"/>
    </row>
    <row r="1117" spans="1:19" ht="25.5" customHeight="1" x14ac:dyDescent="0.2">
      <c r="A1117" s="3" t="str">
        <f>CONCATENATE(COUNTIF($E$156:E1117,E1117),E1117)</f>
        <v>0</v>
      </c>
      <c r="D1117" s="99"/>
      <c r="E1117" s="100"/>
      <c r="F1117" s="101"/>
      <c r="G1117" s="102"/>
      <c r="H1117" s="102"/>
      <c r="I1117" s="102"/>
      <c r="J1117" s="102" t="str">
        <f>IFERROR(LOOKUP($G1117,'قائمة اسعار'!A$2:A$5,'قائمة اسعار'!B$2:B$5),"")</f>
        <v/>
      </c>
      <c r="K1117" s="102" t="str">
        <f>IFERROR(LOOKUP($G1117,'قائمة اسعار'!$A$2:$A$5,'قائمة اسعار'!$E$2:$E$5),"")</f>
        <v/>
      </c>
      <c r="L1117" s="102" t="str">
        <f>IFERROR(LOOKUP($G1117,'قائمة اسعار'!$A$2:$A$5,'قائمة اسعار'!$D$2:$D$5),"")</f>
        <v/>
      </c>
      <c r="M1117" s="102" t="str">
        <f t="shared" si="56"/>
        <v/>
      </c>
      <c r="N1117" s="103" t="str">
        <f t="shared" si="57"/>
        <v/>
      </c>
      <c r="O1117" s="104"/>
      <c r="P1117" s="105"/>
      <c r="Q1117" s="103"/>
      <c r="R1117" s="103" t="str">
        <f t="shared" si="58"/>
        <v/>
      </c>
      <c r="S1117" s="106"/>
    </row>
    <row r="1118" spans="1:19" ht="25.5" customHeight="1" x14ac:dyDescent="0.2">
      <c r="A1118" s="3" t="str">
        <f>CONCATENATE(COUNTIF($E$156:E1118,E1118),E1118)</f>
        <v>0</v>
      </c>
      <c r="D1118" s="73"/>
      <c r="E1118" s="74"/>
      <c r="F1118" s="75"/>
      <c r="G1118" s="7"/>
      <c r="H1118" s="7"/>
      <c r="I1118" s="7"/>
      <c r="J1118" s="7" t="str">
        <f>IFERROR(LOOKUP($G1118,'قائمة اسعار'!A$2:A$5,'قائمة اسعار'!B$2:B$5),"")</f>
        <v/>
      </c>
      <c r="K1118" s="7" t="str">
        <f>IFERROR(LOOKUP($G1118,'قائمة اسعار'!$A$2:$A$5,'قائمة اسعار'!$E$2:$E$5),"")</f>
        <v/>
      </c>
      <c r="L1118" s="76" t="str">
        <f>IFERROR(LOOKUP($G1118,'قائمة اسعار'!$A$2:$A$5,'قائمة اسعار'!$D$2:$D$5),"")</f>
        <v/>
      </c>
      <c r="M1118" s="7" t="str">
        <f t="shared" si="56"/>
        <v/>
      </c>
      <c r="N1118" s="77" t="str">
        <f t="shared" si="57"/>
        <v/>
      </c>
      <c r="O1118" s="78"/>
      <c r="P1118" s="79"/>
      <c r="Q1118" s="77"/>
      <c r="R1118" s="77" t="str">
        <f t="shared" si="58"/>
        <v/>
      </c>
      <c r="S1118" s="80"/>
    </row>
    <row r="1119" spans="1:19" ht="25.5" customHeight="1" x14ac:dyDescent="0.2">
      <c r="A1119" s="3" t="str">
        <f>CONCATENATE(COUNTIF($E$156:E1119,E1119),E1119)</f>
        <v>0</v>
      </c>
      <c r="D1119" s="99"/>
      <c r="E1119" s="100"/>
      <c r="F1119" s="101"/>
      <c r="G1119" s="102"/>
      <c r="H1119" s="102"/>
      <c r="I1119" s="102"/>
      <c r="J1119" s="102" t="str">
        <f>IFERROR(LOOKUP($G1119,'قائمة اسعار'!A$2:A$5,'قائمة اسعار'!B$2:B$5),"")</f>
        <v/>
      </c>
      <c r="K1119" s="102" t="str">
        <f>IFERROR(LOOKUP($G1119,'قائمة اسعار'!$A$2:$A$5,'قائمة اسعار'!$E$2:$E$5),"")</f>
        <v/>
      </c>
      <c r="L1119" s="102" t="str">
        <f>IFERROR(LOOKUP($G1119,'قائمة اسعار'!$A$2:$A$5,'قائمة اسعار'!$D$2:$D$5),"")</f>
        <v/>
      </c>
      <c r="M1119" s="102" t="str">
        <f t="shared" si="56"/>
        <v/>
      </c>
      <c r="N1119" s="103" t="str">
        <f t="shared" si="57"/>
        <v/>
      </c>
      <c r="O1119" s="104"/>
      <c r="P1119" s="105"/>
      <c r="Q1119" s="103"/>
      <c r="R1119" s="103" t="str">
        <f t="shared" si="58"/>
        <v/>
      </c>
      <c r="S1119" s="106"/>
    </row>
    <row r="1120" spans="1:19" ht="25.5" customHeight="1" x14ac:dyDescent="0.2">
      <c r="A1120" s="3" t="str">
        <f>CONCATENATE(COUNTIF($E$156:E1120,E1120),E1120)</f>
        <v>0</v>
      </c>
      <c r="D1120" s="73"/>
      <c r="E1120" s="74"/>
      <c r="F1120" s="75"/>
      <c r="G1120" s="7"/>
      <c r="H1120" s="7"/>
      <c r="I1120" s="7"/>
      <c r="J1120" s="7" t="str">
        <f>IFERROR(LOOKUP($G1120,'قائمة اسعار'!A$2:A$5,'قائمة اسعار'!B$2:B$5),"")</f>
        <v/>
      </c>
      <c r="K1120" s="7" t="str">
        <f>IFERROR(LOOKUP($G1120,'قائمة اسعار'!$A$2:$A$5,'قائمة اسعار'!$E$2:$E$5),"")</f>
        <v/>
      </c>
      <c r="L1120" s="76" t="str">
        <f>IFERROR(LOOKUP($G1120,'قائمة اسعار'!$A$2:$A$5,'قائمة اسعار'!$D$2:$D$5),"")</f>
        <v/>
      </c>
      <c r="M1120" s="7" t="str">
        <f t="shared" si="56"/>
        <v/>
      </c>
      <c r="N1120" s="77" t="str">
        <f t="shared" si="57"/>
        <v/>
      </c>
      <c r="O1120" s="78"/>
      <c r="P1120" s="79"/>
      <c r="Q1120" s="77"/>
      <c r="R1120" s="77" t="str">
        <f t="shared" si="58"/>
        <v/>
      </c>
      <c r="S1120" s="80"/>
    </row>
    <row r="1121" spans="1:19" ht="25.5" customHeight="1" x14ac:dyDescent="0.2">
      <c r="A1121" s="3" t="str">
        <f>CONCATENATE(COUNTIF($E$156:E1121,E1121),E1121)</f>
        <v>0</v>
      </c>
      <c r="D1121" s="99"/>
      <c r="E1121" s="100"/>
      <c r="F1121" s="101"/>
      <c r="G1121" s="102"/>
      <c r="H1121" s="102"/>
      <c r="I1121" s="102"/>
      <c r="J1121" s="102" t="str">
        <f>IFERROR(LOOKUP($G1121,'قائمة اسعار'!A$2:A$5,'قائمة اسعار'!B$2:B$5),"")</f>
        <v/>
      </c>
      <c r="K1121" s="102" t="str">
        <f>IFERROR(LOOKUP($G1121,'قائمة اسعار'!$A$2:$A$5,'قائمة اسعار'!$E$2:$E$5),"")</f>
        <v/>
      </c>
      <c r="L1121" s="102" t="str">
        <f>IFERROR(LOOKUP($G1121,'قائمة اسعار'!$A$2:$A$5,'قائمة اسعار'!$D$2:$D$5),"")</f>
        <v/>
      </c>
      <c r="M1121" s="102" t="str">
        <f t="shared" si="56"/>
        <v/>
      </c>
      <c r="N1121" s="103" t="str">
        <f t="shared" si="57"/>
        <v/>
      </c>
      <c r="O1121" s="104"/>
      <c r="P1121" s="105"/>
      <c r="Q1121" s="103"/>
      <c r="R1121" s="103" t="str">
        <f t="shared" si="58"/>
        <v/>
      </c>
      <c r="S1121" s="106"/>
    </row>
    <row r="1122" spans="1:19" ht="25.5" customHeight="1" x14ac:dyDescent="0.2">
      <c r="A1122" s="3" t="str">
        <f>CONCATENATE(COUNTIF($E$156:E1122,E1122),E1122)</f>
        <v>0</v>
      </c>
      <c r="D1122" s="73"/>
      <c r="E1122" s="74"/>
      <c r="F1122" s="75"/>
      <c r="G1122" s="7"/>
      <c r="H1122" s="7"/>
      <c r="I1122" s="7"/>
      <c r="J1122" s="7" t="str">
        <f>IFERROR(LOOKUP($G1122,'قائمة اسعار'!A$2:A$5,'قائمة اسعار'!B$2:B$5),"")</f>
        <v/>
      </c>
      <c r="K1122" s="7" t="str">
        <f>IFERROR(LOOKUP($G1122,'قائمة اسعار'!$A$2:$A$5,'قائمة اسعار'!$E$2:$E$5),"")</f>
        <v/>
      </c>
      <c r="L1122" s="76" t="str">
        <f>IFERROR(LOOKUP($G1122,'قائمة اسعار'!$A$2:$A$5,'قائمة اسعار'!$D$2:$D$5),"")</f>
        <v/>
      </c>
      <c r="M1122" s="7" t="str">
        <f t="shared" si="56"/>
        <v/>
      </c>
      <c r="N1122" s="77" t="str">
        <f t="shared" si="57"/>
        <v/>
      </c>
      <c r="O1122" s="78"/>
      <c r="P1122" s="79"/>
      <c r="Q1122" s="77"/>
      <c r="R1122" s="77" t="str">
        <f t="shared" si="58"/>
        <v/>
      </c>
      <c r="S1122" s="80"/>
    </row>
    <row r="1123" spans="1:19" ht="25.5" customHeight="1" x14ac:dyDescent="0.2">
      <c r="A1123" s="3" t="str">
        <f>CONCATENATE(COUNTIF($E$156:E1123,E1123),E1123)</f>
        <v>0</v>
      </c>
      <c r="D1123" s="99"/>
      <c r="E1123" s="100"/>
      <c r="F1123" s="101"/>
      <c r="G1123" s="102"/>
      <c r="H1123" s="102"/>
      <c r="I1123" s="102"/>
      <c r="J1123" s="102" t="str">
        <f>IFERROR(LOOKUP($G1123,'قائمة اسعار'!A$2:A$5,'قائمة اسعار'!B$2:B$5),"")</f>
        <v/>
      </c>
      <c r="K1123" s="102" t="str">
        <f>IFERROR(LOOKUP($G1123,'قائمة اسعار'!$A$2:$A$5,'قائمة اسعار'!$E$2:$E$5),"")</f>
        <v/>
      </c>
      <c r="L1123" s="102" t="str">
        <f>IFERROR(LOOKUP($G1123,'قائمة اسعار'!$A$2:$A$5,'قائمة اسعار'!$D$2:$D$5),"")</f>
        <v/>
      </c>
      <c r="M1123" s="102" t="str">
        <f t="shared" si="56"/>
        <v/>
      </c>
      <c r="N1123" s="103" t="str">
        <f t="shared" si="57"/>
        <v/>
      </c>
      <c r="O1123" s="104"/>
      <c r="P1123" s="105"/>
      <c r="Q1123" s="103"/>
      <c r="R1123" s="103" t="str">
        <f t="shared" si="58"/>
        <v/>
      </c>
      <c r="S1123" s="106"/>
    </row>
    <row r="1124" spans="1:19" ht="25.5" customHeight="1" x14ac:dyDescent="0.2">
      <c r="A1124" s="3" t="str">
        <f>CONCATENATE(COUNTIF($E$156:E1124,E1124),E1124)</f>
        <v>0</v>
      </c>
      <c r="D1124" s="73"/>
      <c r="E1124" s="74"/>
      <c r="F1124" s="75"/>
      <c r="G1124" s="7"/>
      <c r="H1124" s="7"/>
      <c r="I1124" s="7"/>
      <c r="J1124" s="7" t="str">
        <f>IFERROR(LOOKUP($G1124,'قائمة اسعار'!A$2:A$5,'قائمة اسعار'!B$2:B$5),"")</f>
        <v/>
      </c>
      <c r="K1124" s="7" t="str">
        <f>IFERROR(LOOKUP($G1124,'قائمة اسعار'!$A$2:$A$5,'قائمة اسعار'!$E$2:$E$5),"")</f>
        <v/>
      </c>
      <c r="L1124" s="76" t="str">
        <f>IFERROR(LOOKUP($G1124,'قائمة اسعار'!$A$2:$A$5,'قائمة اسعار'!$D$2:$D$5),"")</f>
        <v/>
      </c>
      <c r="M1124" s="7" t="str">
        <f t="shared" si="56"/>
        <v/>
      </c>
      <c r="N1124" s="77" t="str">
        <f t="shared" si="57"/>
        <v/>
      </c>
      <c r="O1124" s="78"/>
      <c r="P1124" s="79"/>
      <c r="Q1124" s="77"/>
      <c r="R1124" s="77" t="str">
        <f t="shared" si="58"/>
        <v/>
      </c>
      <c r="S1124" s="80"/>
    </row>
    <row r="1125" spans="1:19" ht="25.5" customHeight="1" x14ac:dyDescent="0.2">
      <c r="A1125" s="3" t="str">
        <f>CONCATENATE(COUNTIF($E$156:E1125,E1125),E1125)</f>
        <v>0</v>
      </c>
      <c r="D1125" s="99"/>
      <c r="E1125" s="100"/>
      <c r="F1125" s="101"/>
      <c r="G1125" s="102"/>
      <c r="H1125" s="102"/>
      <c r="I1125" s="102"/>
      <c r="J1125" s="102" t="str">
        <f>IFERROR(LOOKUP($G1125,'قائمة اسعار'!A$2:A$5,'قائمة اسعار'!B$2:B$5),"")</f>
        <v/>
      </c>
      <c r="K1125" s="102" t="str">
        <f>IFERROR(LOOKUP($G1125,'قائمة اسعار'!$A$2:$A$5,'قائمة اسعار'!$E$2:$E$5),"")</f>
        <v/>
      </c>
      <c r="L1125" s="102" t="str">
        <f>IFERROR(LOOKUP($G1125,'قائمة اسعار'!$A$2:$A$5,'قائمة اسعار'!$D$2:$D$5),"")</f>
        <v/>
      </c>
      <c r="M1125" s="102" t="str">
        <f t="shared" si="56"/>
        <v/>
      </c>
      <c r="N1125" s="103" t="str">
        <f t="shared" si="57"/>
        <v/>
      </c>
      <c r="O1125" s="104"/>
      <c r="P1125" s="105"/>
      <c r="Q1125" s="103"/>
      <c r="R1125" s="103" t="str">
        <f t="shared" si="58"/>
        <v/>
      </c>
      <c r="S1125" s="106"/>
    </row>
    <row r="1126" spans="1:19" ht="25.5" customHeight="1" x14ac:dyDescent="0.2">
      <c r="A1126" s="3" t="str">
        <f>CONCATENATE(COUNTIF($E$156:E1126,E1126),E1126)</f>
        <v>0</v>
      </c>
      <c r="D1126" s="73"/>
      <c r="E1126" s="74"/>
      <c r="F1126" s="75"/>
      <c r="G1126" s="7"/>
      <c r="H1126" s="7"/>
      <c r="I1126" s="7"/>
      <c r="J1126" s="7" t="str">
        <f>IFERROR(LOOKUP($G1126,'قائمة اسعار'!A$2:A$5,'قائمة اسعار'!B$2:B$5),"")</f>
        <v/>
      </c>
      <c r="K1126" s="7" t="str">
        <f>IFERROR(LOOKUP($G1126,'قائمة اسعار'!$A$2:$A$5,'قائمة اسعار'!$E$2:$E$5),"")</f>
        <v/>
      </c>
      <c r="L1126" s="76" t="str">
        <f>IFERROR(LOOKUP($G1126,'قائمة اسعار'!$A$2:$A$5,'قائمة اسعار'!$D$2:$D$5),"")</f>
        <v/>
      </c>
      <c r="M1126" s="7" t="str">
        <f t="shared" si="56"/>
        <v/>
      </c>
      <c r="N1126" s="77" t="str">
        <f t="shared" si="57"/>
        <v/>
      </c>
      <c r="O1126" s="78"/>
      <c r="P1126" s="79"/>
      <c r="Q1126" s="77"/>
      <c r="R1126" s="77" t="str">
        <f t="shared" si="58"/>
        <v/>
      </c>
      <c r="S1126" s="80"/>
    </row>
    <row r="1127" spans="1:19" ht="25.5" customHeight="1" x14ac:dyDescent="0.2">
      <c r="A1127" s="3" t="str">
        <f>CONCATENATE(COUNTIF($E$156:E1127,E1127),E1127)</f>
        <v>0</v>
      </c>
      <c r="D1127" s="99"/>
      <c r="E1127" s="100"/>
      <c r="F1127" s="101"/>
      <c r="G1127" s="102"/>
      <c r="H1127" s="102"/>
      <c r="I1127" s="102"/>
      <c r="J1127" s="102" t="str">
        <f>IFERROR(LOOKUP($G1127,'قائمة اسعار'!A$2:A$5,'قائمة اسعار'!B$2:B$5),"")</f>
        <v/>
      </c>
      <c r="K1127" s="102" t="str">
        <f>IFERROR(LOOKUP($G1127,'قائمة اسعار'!$A$2:$A$5,'قائمة اسعار'!$E$2:$E$5),"")</f>
        <v/>
      </c>
      <c r="L1127" s="102" t="str">
        <f>IFERROR(LOOKUP($G1127,'قائمة اسعار'!$A$2:$A$5,'قائمة اسعار'!$D$2:$D$5),"")</f>
        <v/>
      </c>
      <c r="M1127" s="102" t="str">
        <f t="shared" si="56"/>
        <v/>
      </c>
      <c r="N1127" s="103" t="str">
        <f t="shared" si="57"/>
        <v/>
      </c>
      <c r="O1127" s="104"/>
      <c r="P1127" s="105"/>
      <c r="Q1127" s="103"/>
      <c r="R1127" s="103" t="str">
        <f t="shared" si="58"/>
        <v/>
      </c>
      <c r="S1127" s="106"/>
    </row>
    <row r="1128" spans="1:19" ht="25.5" customHeight="1" x14ac:dyDescent="0.2">
      <c r="A1128" s="3" t="str">
        <f>CONCATENATE(COUNTIF($E$156:E1128,E1128),E1128)</f>
        <v>0</v>
      </c>
      <c r="D1128" s="73"/>
      <c r="E1128" s="74"/>
      <c r="F1128" s="75"/>
      <c r="G1128" s="7"/>
      <c r="H1128" s="7"/>
      <c r="I1128" s="7"/>
      <c r="J1128" s="7" t="str">
        <f>IFERROR(LOOKUP($G1128,'قائمة اسعار'!A$2:A$5,'قائمة اسعار'!B$2:B$5),"")</f>
        <v/>
      </c>
      <c r="K1128" s="7" t="str">
        <f>IFERROR(LOOKUP($G1128,'قائمة اسعار'!$A$2:$A$5,'قائمة اسعار'!$E$2:$E$5),"")</f>
        <v/>
      </c>
      <c r="L1128" s="76" t="str">
        <f>IFERROR(LOOKUP($G1128,'قائمة اسعار'!$A$2:$A$5,'قائمة اسعار'!$D$2:$D$5),"")</f>
        <v/>
      </c>
      <c r="M1128" s="7" t="str">
        <f t="shared" si="56"/>
        <v/>
      </c>
      <c r="N1128" s="77" t="str">
        <f t="shared" si="57"/>
        <v/>
      </c>
      <c r="O1128" s="78"/>
      <c r="P1128" s="79"/>
      <c r="Q1128" s="77"/>
      <c r="R1128" s="77" t="str">
        <f t="shared" si="58"/>
        <v/>
      </c>
      <c r="S1128" s="80"/>
    </row>
    <row r="1129" spans="1:19" ht="25.5" customHeight="1" x14ac:dyDescent="0.2">
      <c r="A1129" s="3" t="str">
        <f>CONCATENATE(COUNTIF($E$156:E1129,E1129),E1129)</f>
        <v>0</v>
      </c>
      <c r="D1129" s="99"/>
      <c r="E1129" s="100"/>
      <c r="F1129" s="101"/>
      <c r="G1129" s="102"/>
      <c r="H1129" s="102"/>
      <c r="I1129" s="102"/>
      <c r="J1129" s="102" t="str">
        <f>IFERROR(LOOKUP($G1129,'قائمة اسعار'!A$2:A$5,'قائمة اسعار'!B$2:B$5),"")</f>
        <v/>
      </c>
      <c r="K1129" s="102" t="str">
        <f>IFERROR(LOOKUP($G1129,'قائمة اسعار'!$A$2:$A$5,'قائمة اسعار'!$E$2:$E$5),"")</f>
        <v/>
      </c>
      <c r="L1129" s="102" t="str">
        <f>IFERROR(LOOKUP($G1129,'قائمة اسعار'!$A$2:$A$5,'قائمة اسعار'!$D$2:$D$5),"")</f>
        <v/>
      </c>
      <c r="M1129" s="102" t="str">
        <f t="shared" si="56"/>
        <v/>
      </c>
      <c r="N1129" s="103" t="str">
        <f t="shared" si="57"/>
        <v/>
      </c>
      <c r="O1129" s="104"/>
      <c r="P1129" s="105"/>
      <c r="Q1129" s="103"/>
      <c r="R1129" s="103" t="str">
        <f t="shared" si="58"/>
        <v/>
      </c>
      <c r="S1129" s="106"/>
    </row>
    <row r="1130" spans="1:19" ht="25.5" customHeight="1" x14ac:dyDescent="0.2">
      <c r="A1130" s="3" t="str">
        <f>CONCATENATE(COUNTIF($E$156:E1130,E1130),E1130)</f>
        <v>0</v>
      </c>
      <c r="D1130" s="73"/>
      <c r="E1130" s="74"/>
      <c r="F1130" s="75"/>
      <c r="G1130" s="7"/>
      <c r="H1130" s="7"/>
      <c r="I1130" s="7"/>
      <c r="J1130" s="7" t="str">
        <f>IFERROR(LOOKUP($G1130,'قائمة اسعار'!A$2:A$5,'قائمة اسعار'!B$2:B$5),"")</f>
        <v/>
      </c>
      <c r="K1130" s="7" t="str">
        <f>IFERROR(LOOKUP($G1130,'قائمة اسعار'!$A$2:$A$5,'قائمة اسعار'!$E$2:$E$5),"")</f>
        <v/>
      </c>
      <c r="L1130" s="76" t="str">
        <f>IFERROR(LOOKUP($G1130,'قائمة اسعار'!$A$2:$A$5,'قائمة اسعار'!$D$2:$D$5),"")</f>
        <v/>
      </c>
      <c r="M1130" s="7" t="str">
        <f t="shared" si="56"/>
        <v/>
      </c>
      <c r="N1130" s="77" t="str">
        <f t="shared" si="57"/>
        <v/>
      </c>
      <c r="O1130" s="78"/>
      <c r="P1130" s="79"/>
      <c r="Q1130" s="77"/>
      <c r="R1130" s="77" t="str">
        <f t="shared" si="58"/>
        <v/>
      </c>
      <c r="S1130" s="80"/>
    </row>
    <row r="1131" spans="1:19" ht="25.5" customHeight="1" x14ac:dyDescent="0.2">
      <c r="A1131" s="3" t="str">
        <f>CONCATENATE(COUNTIF($E$156:E1131,E1131),E1131)</f>
        <v>0</v>
      </c>
      <c r="D1131" s="99"/>
      <c r="E1131" s="100"/>
      <c r="F1131" s="101"/>
      <c r="G1131" s="102"/>
      <c r="H1131" s="102"/>
      <c r="I1131" s="102"/>
      <c r="J1131" s="102" t="str">
        <f>IFERROR(LOOKUP($G1131,'قائمة اسعار'!A$2:A$5,'قائمة اسعار'!B$2:B$5),"")</f>
        <v/>
      </c>
      <c r="K1131" s="102" t="str">
        <f>IFERROR(LOOKUP($G1131,'قائمة اسعار'!$A$2:$A$5,'قائمة اسعار'!$E$2:$E$5),"")</f>
        <v/>
      </c>
      <c r="L1131" s="102" t="str">
        <f>IFERROR(LOOKUP($G1131,'قائمة اسعار'!$A$2:$A$5,'قائمة اسعار'!$D$2:$D$5),"")</f>
        <v/>
      </c>
      <c r="M1131" s="102" t="str">
        <f t="shared" si="56"/>
        <v/>
      </c>
      <c r="N1131" s="103" t="str">
        <f t="shared" si="57"/>
        <v/>
      </c>
      <c r="O1131" s="104"/>
      <c r="P1131" s="105"/>
      <c r="Q1131" s="103"/>
      <c r="R1131" s="103" t="str">
        <f t="shared" si="58"/>
        <v/>
      </c>
      <c r="S1131" s="106"/>
    </row>
    <row r="1132" spans="1:19" ht="25.5" customHeight="1" x14ac:dyDescent="0.2">
      <c r="A1132" s="3" t="str">
        <f>CONCATENATE(COUNTIF($E$156:E1132,E1132),E1132)</f>
        <v>0</v>
      </c>
      <c r="D1132" s="73"/>
      <c r="E1132" s="74"/>
      <c r="F1132" s="75"/>
      <c r="G1132" s="7"/>
      <c r="H1132" s="7"/>
      <c r="I1132" s="7"/>
      <c r="J1132" s="7" t="str">
        <f>IFERROR(LOOKUP($G1132,'قائمة اسعار'!A$2:A$5,'قائمة اسعار'!B$2:B$5),"")</f>
        <v/>
      </c>
      <c r="K1132" s="7" t="str">
        <f>IFERROR(LOOKUP($G1132,'قائمة اسعار'!$A$2:$A$5,'قائمة اسعار'!$E$2:$E$5),"")</f>
        <v/>
      </c>
      <c r="L1132" s="76" t="str">
        <f>IFERROR(LOOKUP($G1132,'قائمة اسعار'!$A$2:$A$5,'قائمة اسعار'!$D$2:$D$5),"")</f>
        <v/>
      </c>
      <c r="M1132" s="7" t="str">
        <f t="shared" si="56"/>
        <v/>
      </c>
      <c r="N1132" s="77" t="str">
        <f t="shared" si="57"/>
        <v/>
      </c>
      <c r="O1132" s="78"/>
      <c r="P1132" s="79"/>
      <c r="Q1132" s="77"/>
      <c r="R1132" s="77" t="str">
        <f t="shared" si="58"/>
        <v/>
      </c>
      <c r="S1132" s="80"/>
    </row>
    <row r="1133" spans="1:19" ht="25.5" customHeight="1" x14ac:dyDescent="0.2">
      <c r="A1133" s="3" t="str">
        <f>CONCATENATE(COUNTIF($E$156:E1133,E1133),E1133)</f>
        <v>0</v>
      </c>
      <c r="D1133" s="99"/>
      <c r="E1133" s="100"/>
      <c r="F1133" s="101"/>
      <c r="G1133" s="102"/>
      <c r="H1133" s="102"/>
      <c r="I1133" s="102"/>
      <c r="J1133" s="102" t="str">
        <f>IFERROR(LOOKUP($G1133,'قائمة اسعار'!A$2:A$5,'قائمة اسعار'!B$2:B$5),"")</f>
        <v/>
      </c>
      <c r="K1133" s="102" t="str">
        <f>IFERROR(LOOKUP($G1133,'قائمة اسعار'!$A$2:$A$5,'قائمة اسعار'!$E$2:$E$5),"")</f>
        <v/>
      </c>
      <c r="L1133" s="102" t="str">
        <f>IFERROR(LOOKUP($G1133,'قائمة اسعار'!$A$2:$A$5,'قائمة اسعار'!$D$2:$D$5),"")</f>
        <v/>
      </c>
      <c r="M1133" s="102" t="str">
        <f t="shared" si="56"/>
        <v/>
      </c>
      <c r="N1133" s="103" t="str">
        <f t="shared" si="57"/>
        <v/>
      </c>
      <c r="O1133" s="104"/>
      <c r="P1133" s="105"/>
      <c r="Q1133" s="103"/>
      <c r="R1133" s="103" t="str">
        <f t="shared" si="58"/>
        <v/>
      </c>
      <c r="S1133" s="106"/>
    </row>
    <row r="1134" spans="1:19" ht="25.5" customHeight="1" x14ac:dyDescent="0.2">
      <c r="A1134" s="3" t="str">
        <f>CONCATENATE(COUNTIF($E$156:E1134,E1134),E1134)</f>
        <v>0</v>
      </c>
      <c r="D1134" s="73"/>
      <c r="E1134" s="74"/>
      <c r="F1134" s="75"/>
      <c r="G1134" s="7"/>
      <c r="H1134" s="7"/>
      <c r="I1134" s="7"/>
      <c r="J1134" s="7" t="str">
        <f>IFERROR(LOOKUP($G1134,'قائمة اسعار'!A$2:A$5,'قائمة اسعار'!B$2:B$5),"")</f>
        <v/>
      </c>
      <c r="K1134" s="7" t="str">
        <f>IFERROR(LOOKUP($G1134,'قائمة اسعار'!$A$2:$A$5,'قائمة اسعار'!$E$2:$E$5),"")</f>
        <v/>
      </c>
      <c r="L1134" s="76" t="str">
        <f>IFERROR(LOOKUP($G1134,'قائمة اسعار'!$A$2:$A$5,'قائمة اسعار'!$D$2:$D$5),"")</f>
        <v/>
      </c>
      <c r="M1134" s="7" t="str">
        <f t="shared" si="56"/>
        <v/>
      </c>
      <c r="N1134" s="77" t="str">
        <f t="shared" si="57"/>
        <v/>
      </c>
      <c r="O1134" s="78"/>
      <c r="P1134" s="79"/>
      <c r="Q1134" s="77"/>
      <c r="R1134" s="77" t="str">
        <f t="shared" si="58"/>
        <v/>
      </c>
      <c r="S1134" s="80"/>
    </row>
    <row r="1135" spans="1:19" ht="25.5" customHeight="1" x14ac:dyDescent="0.2">
      <c r="A1135" s="3" t="str">
        <f>CONCATENATE(COUNTIF($E$156:E1135,E1135),E1135)</f>
        <v>0</v>
      </c>
      <c r="D1135" s="99"/>
      <c r="E1135" s="100"/>
      <c r="F1135" s="101"/>
      <c r="G1135" s="102"/>
      <c r="H1135" s="102"/>
      <c r="I1135" s="102"/>
      <c r="J1135" s="102" t="str">
        <f>IFERROR(LOOKUP($G1135,'قائمة اسعار'!A$2:A$5,'قائمة اسعار'!B$2:B$5),"")</f>
        <v/>
      </c>
      <c r="K1135" s="102" t="str">
        <f>IFERROR(LOOKUP($G1135,'قائمة اسعار'!$A$2:$A$5,'قائمة اسعار'!$E$2:$E$5),"")</f>
        <v/>
      </c>
      <c r="L1135" s="102" t="str">
        <f>IFERROR(LOOKUP($G1135,'قائمة اسعار'!$A$2:$A$5,'قائمة اسعار'!$D$2:$D$5),"")</f>
        <v/>
      </c>
      <c r="M1135" s="102" t="str">
        <f t="shared" si="56"/>
        <v/>
      </c>
      <c r="N1135" s="103" t="str">
        <f t="shared" si="57"/>
        <v/>
      </c>
      <c r="O1135" s="104"/>
      <c r="P1135" s="105"/>
      <c r="Q1135" s="103"/>
      <c r="R1135" s="103" t="str">
        <f t="shared" si="58"/>
        <v/>
      </c>
      <c r="S1135" s="106"/>
    </row>
    <row r="1136" spans="1:19" ht="25.5" customHeight="1" x14ac:dyDescent="0.2">
      <c r="A1136" s="3" t="str">
        <f>CONCATENATE(COUNTIF($E$156:E1136,E1136),E1136)</f>
        <v>0</v>
      </c>
      <c r="D1136" s="73"/>
      <c r="E1136" s="74"/>
      <c r="F1136" s="75"/>
      <c r="G1136" s="7"/>
      <c r="H1136" s="7"/>
      <c r="I1136" s="7"/>
      <c r="J1136" s="7" t="str">
        <f>IFERROR(LOOKUP($G1136,'قائمة اسعار'!A$2:A$5,'قائمة اسعار'!B$2:B$5),"")</f>
        <v/>
      </c>
      <c r="K1136" s="7" t="str">
        <f>IFERROR(LOOKUP($G1136,'قائمة اسعار'!$A$2:$A$5,'قائمة اسعار'!$E$2:$E$5),"")</f>
        <v/>
      </c>
      <c r="L1136" s="76" t="str">
        <f>IFERROR(LOOKUP($G1136,'قائمة اسعار'!$A$2:$A$5,'قائمة اسعار'!$D$2:$D$5),"")</f>
        <v/>
      </c>
      <c r="M1136" s="7" t="str">
        <f t="shared" si="56"/>
        <v/>
      </c>
      <c r="N1136" s="77" t="str">
        <f t="shared" si="57"/>
        <v/>
      </c>
      <c r="O1136" s="78"/>
      <c r="P1136" s="79"/>
      <c r="Q1136" s="77"/>
      <c r="R1136" s="77" t="str">
        <f t="shared" si="58"/>
        <v/>
      </c>
      <c r="S1136" s="80"/>
    </row>
    <row r="1137" spans="1:19" ht="25.5" customHeight="1" x14ac:dyDescent="0.2">
      <c r="A1137" s="3" t="str">
        <f>CONCATENATE(COUNTIF($E$156:E1137,E1137),E1137)</f>
        <v>0</v>
      </c>
      <c r="D1137" s="99"/>
      <c r="E1137" s="100"/>
      <c r="F1137" s="101"/>
      <c r="G1137" s="102"/>
      <c r="H1137" s="102"/>
      <c r="I1137" s="102"/>
      <c r="J1137" s="102" t="str">
        <f>IFERROR(LOOKUP($G1137,'قائمة اسعار'!A$2:A$5,'قائمة اسعار'!B$2:B$5),"")</f>
        <v/>
      </c>
      <c r="K1137" s="102" t="str">
        <f>IFERROR(LOOKUP($G1137,'قائمة اسعار'!$A$2:$A$5,'قائمة اسعار'!$E$2:$E$5),"")</f>
        <v/>
      </c>
      <c r="L1137" s="102" t="str">
        <f>IFERROR(LOOKUP($G1137,'قائمة اسعار'!$A$2:$A$5,'قائمة اسعار'!$D$2:$D$5),"")</f>
        <v/>
      </c>
      <c r="M1137" s="102" t="str">
        <f t="shared" si="56"/>
        <v/>
      </c>
      <c r="N1137" s="103" t="str">
        <f t="shared" si="57"/>
        <v/>
      </c>
      <c r="O1137" s="104"/>
      <c r="P1137" s="105"/>
      <c r="Q1137" s="103"/>
      <c r="R1137" s="103" t="str">
        <f t="shared" si="58"/>
        <v/>
      </c>
      <c r="S1137" s="106"/>
    </row>
    <row r="1138" spans="1:19" ht="25.5" customHeight="1" x14ac:dyDescent="0.2">
      <c r="A1138" s="3" t="str">
        <f>CONCATENATE(COUNTIF($E$156:E1138,E1138),E1138)</f>
        <v>0</v>
      </c>
      <c r="D1138" s="73"/>
      <c r="E1138" s="74"/>
      <c r="F1138" s="75"/>
      <c r="G1138" s="7"/>
      <c r="H1138" s="7"/>
      <c r="I1138" s="7"/>
      <c r="J1138" s="7" t="str">
        <f>IFERROR(LOOKUP($G1138,'قائمة اسعار'!A$2:A$5,'قائمة اسعار'!B$2:B$5),"")</f>
        <v/>
      </c>
      <c r="K1138" s="7" t="str">
        <f>IFERROR(LOOKUP($G1138,'قائمة اسعار'!$A$2:$A$5,'قائمة اسعار'!$E$2:$E$5),"")</f>
        <v/>
      </c>
      <c r="L1138" s="76" t="str">
        <f>IFERROR(LOOKUP($G1138,'قائمة اسعار'!$A$2:$A$5,'قائمة اسعار'!$D$2:$D$5),"")</f>
        <v/>
      </c>
      <c r="M1138" s="7" t="str">
        <f t="shared" si="56"/>
        <v/>
      </c>
      <c r="N1138" s="77" t="str">
        <f t="shared" si="57"/>
        <v/>
      </c>
      <c r="O1138" s="78"/>
      <c r="P1138" s="79"/>
      <c r="Q1138" s="77"/>
      <c r="R1138" s="77" t="str">
        <f t="shared" si="58"/>
        <v/>
      </c>
      <c r="S1138" s="80"/>
    </row>
    <row r="1139" spans="1:19" ht="25.5" customHeight="1" x14ac:dyDescent="0.2">
      <c r="A1139" s="3" t="str">
        <f>CONCATENATE(COUNTIF($E$156:E1139,E1139),E1139)</f>
        <v>0</v>
      </c>
      <c r="D1139" s="99"/>
      <c r="E1139" s="100"/>
      <c r="F1139" s="101"/>
      <c r="G1139" s="102"/>
      <c r="H1139" s="102"/>
      <c r="I1139" s="102"/>
      <c r="J1139" s="102" t="str">
        <f>IFERROR(LOOKUP($G1139,'قائمة اسعار'!A$2:A$5,'قائمة اسعار'!B$2:B$5),"")</f>
        <v/>
      </c>
      <c r="K1139" s="102" t="str">
        <f>IFERROR(LOOKUP($G1139,'قائمة اسعار'!$A$2:$A$5,'قائمة اسعار'!$E$2:$E$5),"")</f>
        <v/>
      </c>
      <c r="L1139" s="102" t="str">
        <f>IFERROR(LOOKUP($G1139,'قائمة اسعار'!$A$2:$A$5,'قائمة اسعار'!$D$2:$D$5),"")</f>
        <v/>
      </c>
      <c r="M1139" s="102" t="str">
        <f t="shared" si="56"/>
        <v/>
      </c>
      <c r="N1139" s="103" t="str">
        <f t="shared" si="57"/>
        <v/>
      </c>
      <c r="O1139" s="104"/>
      <c r="P1139" s="105"/>
      <c r="Q1139" s="103"/>
      <c r="R1139" s="103" t="str">
        <f t="shared" si="58"/>
        <v/>
      </c>
      <c r="S1139" s="106"/>
    </row>
    <row r="1140" spans="1:19" ht="25.5" customHeight="1" x14ac:dyDescent="0.2">
      <c r="A1140" s="3" t="str">
        <f>CONCATENATE(COUNTIF($E$156:E1140,E1140),E1140)</f>
        <v>0</v>
      </c>
      <c r="D1140" s="73"/>
      <c r="E1140" s="74"/>
      <c r="F1140" s="75"/>
      <c r="G1140" s="7"/>
      <c r="H1140" s="7"/>
      <c r="I1140" s="7"/>
      <c r="J1140" s="7" t="str">
        <f>IFERROR(LOOKUP($G1140,'قائمة اسعار'!A$2:A$5,'قائمة اسعار'!B$2:B$5),"")</f>
        <v/>
      </c>
      <c r="K1140" s="7" t="str">
        <f>IFERROR(LOOKUP($G1140,'قائمة اسعار'!$A$2:$A$5,'قائمة اسعار'!$E$2:$E$5),"")</f>
        <v/>
      </c>
      <c r="L1140" s="76" t="str">
        <f>IFERROR(LOOKUP($G1140,'قائمة اسعار'!$A$2:$A$5,'قائمة اسعار'!$D$2:$D$5),"")</f>
        <v/>
      </c>
      <c r="M1140" s="7" t="str">
        <f t="shared" si="56"/>
        <v/>
      </c>
      <c r="N1140" s="77" t="str">
        <f t="shared" si="57"/>
        <v/>
      </c>
      <c r="O1140" s="78"/>
      <c r="P1140" s="79"/>
      <c r="Q1140" s="77"/>
      <c r="R1140" s="77" t="str">
        <f t="shared" si="58"/>
        <v/>
      </c>
      <c r="S1140" s="80"/>
    </row>
    <row r="1141" spans="1:19" ht="25.5" customHeight="1" x14ac:dyDescent="0.2">
      <c r="A1141" s="3" t="str">
        <f>CONCATENATE(COUNTIF($E$156:E1141,E1141),E1141)</f>
        <v>0</v>
      </c>
      <c r="D1141" s="99"/>
      <c r="E1141" s="100"/>
      <c r="F1141" s="101"/>
      <c r="G1141" s="102"/>
      <c r="H1141" s="102"/>
      <c r="I1141" s="102"/>
      <c r="J1141" s="102" t="str">
        <f>IFERROR(LOOKUP($G1141,'قائمة اسعار'!A$2:A$5,'قائمة اسعار'!B$2:B$5),"")</f>
        <v/>
      </c>
      <c r="K1141" s="102" t="str">
        <f>IFERROR(LOOKUP($G1141,'قائمة اسعار'!$A$2:$A$5,'قائمة اسعار'!$E$2:$E$5),"")</f>
        <v/>
      </c>
      <c r="L1141" s="102" t="str">
        <f>IFERROR(LOOKUP($G1141,'قائمة اسعار'!$A$2:$A$5,'قائمة اسعار'!$D$2:$D$5),"")</f>
        <v/>
      </c>
      <c r="M1141" s="102" t="str">
        <f t="shared" si="56"/>
        <v/>
      </c>
      <c r="N1141" s="103" t="str">
        <f t="shared" si="57"/>
        <v/>
      </c>
      <c r="O1141" s="104"/>
      <c r="P1141" s="105"/>
      <c r="Q1141" s="103"/>
      <c r="R1141" s="103" t="str">
        <f t="shared" si="58"/>
        <v/>
      </c>
      <c r="S1141" s="106"/>
    </row>
    <row r="1142" spans="1:19" ht="25.5" customHeight="1" x14ac:dyDescent="0.2">
      <c r="A1142" s="3" t="str">
        <f>CONCATENATE(COUNTIF($E$156:E1142,E1142),E1142)</f>
        <v>0</v>
      </c>
      <c r="D1142" s="73"/>
      <c r="E1142" s="74"/>
      <c r="F1142" s="75"/>
      <c r="G1142" s="7"/>
      <c r="H1142" s="7"/>
      <c r="I1142" s="7"/>
      <c r="J1142" s="7" t="str">
        <f>IFERROR(LOOKUP($G1142,'قائمة اسعار'!A$2:A$5,'قائمة اسعار'!B$2:B$5),"")</f>
        <v/>
      </c>
      <c r="K1142" s="7" t="str">
        <f>IFERROR(LOOKUP($G1142,'قائمة اسعار'!$A$2:$A$5,'قائمة اسعار'!$E$2:$E$5),"")</f>
        <v/>
      </c>
      <c r="L1142" s="76" t="str">
        <f>IFERROR(LOOKUP($G1142,'قائمة اسعار'!$A$2:$A$5,'قائمة اسعار'!$D$2:$D$5),"")</f>
        <v/>
      </c>
      <c r="M1142" s="7" t="str">
        <f t="shared" si="56"/>
        <v/>
      </c>
      <c r="N1142" s="77" t="str">
        <f t="shared" si="57"/>
        <v/>
      </c>
      <c r="O1142" s="78"/>
      <c r="P1142" s="79"/>
      <c r="Q1142" s="77"/>
      <c r="R1142" s="77" t="str">
        <f t="shared" si="58"/>
        <v/>
      </c>
      <c r="S1142" s="80"/>
    </row>
    <row r="1143" spans="1:19" ht="25.5" customHeight="1" x14ac:dyDescent="0.2">
      <c r="A1143" s="3" t="str">
        <f>CONCATENATE(COUNTIF($E$156:E1143,E1143),E1143)</f>
        <v>0</v>
      </c>
      <c r="D1143" s="99"/>
      <c r="E1143" s="100"/>
      <c r="F1143" s="101"/>
      <c r="G1143" s="102"/>
      <c r="H1143" s="102"/>
      <c r="I1143" s="102"/>
      <c r="J1143" s="102" t="str">
        <f>IFERROR(LOOKUP($G1143,'قائمة اسعار'!A$2:A$5,'قائمة اسعار'!B$2:B$5),"")</f>
        <v/>
      </c>
      <c r="K1143" s="102" t="str">
        <f>IFERROR(LOOKUP($G1143,'قائمة اسعار'!$A$2:$A$5,'قائمة اسعار'!$E$2:$E$5),"")</f>
        <v/>
      </c>
      <c r="L1143" s="102" t="str">
        <f>IFERROR(LOOKUP($G1143,'قائمة اسعار'!$A$2:$A$5,'قائمة اسعار'!$D$2:$D$5),"")</f>
        <v/>
      </c>
      <c r="M1143" s="102" t="str">
        <f t="shared" si="56"/>
        <v/>
      </c>
      <c r="N1143" s="103" t="str">
        <f t="shared" si="57"/>
        <v/>
      </c>
      <c r="O1143" s="104"/>
      <c r="P1143" s="105"/>
      <c r="Q1143" s="103"/>
      <c r="R1143" s="103" t="str">
        <f t="shared" si="58"/>
        <v/>
      </c>
      <c r="S1143" s="106"/>
    </row>
    <row r="1144" spans="1:19" ht="25.5" customHeight="1" x14ac:dyDescent="0.2">
      <c r="A1144" s="3" t="str">
        <f>CONCATENATE(COUNTIF($E$156:E1144,E1144),E1144)</f>
        <v>0</v>
      </c>
      <c r="D1144" s="73"/>
      <c r="E1144" s="74"/>
      <c r="F1144" s="75"/>
      <c r="G1144" s="7"/>
      <c r="H1144" s="7"/>
      <c r="I1144" s="7"/>
      <c r="J1144" s="7" t="str">
        <f>IFERROR(LOOKUP($G1144,'قائمة اسعار'!A$2:A$5,'قائمة اسعار'!B$2:B$5),"")</f>
        <v/>
      </c>
      <c r="K1144" s="7" t="str">
        <f>IFERROR(LOOKUP($G1144,'قائمة اسعار'!$A$2:$A$5,'قائمة اسعار'!$E$2:$E$5),"")</f>
        <v/>
      </c>
      <c r="L1144" s="76" t="str">
        <f>IFERROR(LOOKUP($G1144,'قائمة اسعار'!$A$2:$A$5,'قائمة اسعار'!$D$2:$D$5),"")</f>
        <v/>
      </c>
      <c r="M1144" s="7" t="str">
        <f t="shared" si="56"/>
        <v/>
      </c>
      <c r="N1144" s="77" t="str">
        <f t="shared" si="57"/>
        <v/>
      </c>
      <c r="O1144" s="78"/>
      <c r="P1144" s="79"/>
      <c r="Q1144" s="77"/>
      <c r="R1144" s="77" t="str">
        <f t="shared" si="58"/>
        <v/>
      </c>
      <c r="S1144" s="80"/>
    </row>
    <row r="1145" spans="1:19" ht="25.5" customHeight="1" x14ac:dyDescent="0.2">
      <c r="A1145" s="3" t="str">
        <f>CONCATENATE(COUNTIF($E$156:E1145,E1145),E1145)</f>
        <v>0</v>
      </c>
      <c r="D1145" s="99"/>
      <c r="E1145" s="100"/>
      <c r="F1145" s="101"/>
      <c r="G1145" s="102"/>
      <c r="H1145" s="102"/>
      <c r="I1145" s="102"/>
      <c r="J1145" s="102" t="str">
        <f>IFERROR(LOOKUP($G1145,'قائمة اسعار'!A$2:A$5,'قائمة اسعار'!B$2:B$5),"")</f>
        <v/>
      </c>
      <c r="K1145" s="102" t="str">
        <f>IFERROR(LOOKUP($G1145,'قائمة اسعار'!$A$2:$A$5,'قائمة اسعار'!$E$2:$E$5),"")</f>
        <v/>
      </c>
      <c r="L1145" s="102" t="str">
        <f>IFERROR(LOOKUP($G1145,'قائمة اسعار'!$A$2:$A$5,'قائمة اسعار'!$D$2:$D$5),"")</f>
        <v/>
      </c>
      <c r="M1145" s="102" t="str">
        <f t="shared" si="56"/>
        <v/>
      </c>
      <c r="N1145" s="103" t="str">
        <f t="shared" si="57"/>
        <v/>
      </c>
      <c r="O1145" s="104"/>
      <c r="P1145" s="105"/>
      <c r="Q1145" s="103"/>
      <c r="R1145" s="103" t="str">
        <f t="shared" si="58"/>
        <v/>
      </c>
      <c r="S1145" s="106"/>
    </row>
    <row r="1146" spans="1:19" ht="25.5" customHeight="1" x14ac:dyDescent="0.2">
      <c r="A1146" s="3" t="str">
        <f>CONCATENATE(COUNTIF($E$156:E1146,E1146),E1146)</f>
        <v>0</v>
      </c>
      <c r="D1146" s="73"/>
      <c r="E1146" s="74"/>
      <c r="F1146" s="75"/>
      <c r="G1146" s="7"/>
      <c r="H1146" s="7"/>
      <c r="I1146" s="7"/>
      <c r="J1146" s="7" t="str">
        <f>IFERROR(LOOKUP($G1146,'قائمة اسعار'!A$2:A$5,'قائمة اسعار'!B$2:B$5),"")</f>
        <v/>
      </c>
      <c r="K1146" s="7" t="str">
        <f>IFERROR(LOOKUP($G1146,'قائمة اسعار'!$A$2:$A$5,'قائمة اسعار'!$E$2:$E$5),"")</f>
        <v/>
      </c>
      <c r="L1146" s="76" t="str">
        <f>IFERROR(LOOKUP($G1146,'قائمة اسعار'!$A$2:$A$5,'قائمة اسعار'!$D$2:$D$5),"")</f>
        <v/>
      </c>
      <c r="M1146" s="7" t="str">
        <f t="shared" si="56"/>
        <v/>
      </c>
      <c r="N1146" s="77" t="str">
        <f t="shared" si="57"/>
        <v/>
      </c>
      <c r="O1146" s="78"/>
      <c r="P1146" s="79"/>
      <c r="Q1146" s="77"/>
      <c r="R1146" s="77" t="str">
        <f t="shared" si="58"/>
        <v/>
      </c>
      <c r="S1146" s="80"/>
    </row>
    <row r="1147" spans="1:19" ht="25.5" customHeight="1" x14ac:dyDescent="0.2">
      <c r="A1147" s="3" t="str">
        <f>CONCATENATE(COUNTIF($E$156:E1147,E1147),E1147)</f>
        <v>0</v>
      </c>
      <c r="D1147" s="99"/>
      <c r="E1147" s="100"/>
      <c r="F1147" s="101"/>
      <c r="G1147" s="102"/>
      <c r="H1147" s="102"/>
      <c r="I1147" s="102"/>
      <c r="J1147" s="102" t="str">
        <f>IFERROR(LOOKUP($G1147,'قائمة اسعار'!A$2:A$5,'قائمة اسعار'!B$2:B$5),"")</f>
        <v/>
      </c>
      <c r="K1147" s="102" t="str">
        <f>IFERROR(LOOKUP($G1147,'قائمة اسعار'!$A$2:$A$5,'قائمة اسعار'!$E$2:$E$5),"")</f>
        <v/>
      </c>
      <c r="L1147" s="102" t="str">
        <f>IFERROR(LOOKUP($G1147,'قائمة اسعار'!$A$2:$A$5,'قائمة اسعار'!$D$2:$D$5),"")</f>
        <v/>
      </c>
      <c r="M1147" s="102" t="str">
        <f t="shared" si="56"/>
        <v/>
      </c>
      <c r="N1147" s="103" t="str">
        <f t="shared" si="57"/>
        <v/>
      </c>
      <c r="O1147" s="104"/>
      <c r="P1147" s="105"/>
      <c r="Q1147" s="103"/>
      <c r="R1147" s="103" t="str">
        <f t="shared" si="58"/>
        <v/>
      </c>
      <c r="S1147" s="106"/>
    </row>
    <row r="1148" spans="1:19" ht="25.5" customHeight="1" x14ac:dyDescent="0.2">
      <c r="A1148" s="3" t="str">
        <f>CONCATENATE(COUNTIF($E$156:E1148,E1148),E1148)</f>
        <v>0</v>
      </c>
      <c r="D1148" s="73"/>
      <c r="E1148" s="74"/>
      <c r="F1148" s="75"/>
      <c r="G1148" s="7"/>
      <c r="H1148" s="7"/>
      <c r="I1148" s="7"/>
      <c r="J1148" s="7" t="str">
        <f>IFERROR(LOOKUP($G1148,'قائمة اسعار'!A$2:A$5,'قائمة اسعار'!B$2:B$5),"")</f>
        <v/>
      </c>
      <c r="K1148" s="7" t="str">
        <f>IFERROR(LOOKUP($G1148,'قائمة اسعار'!$A$2:$A$5,'قائمة اسعار'!$E$2:$E$5),"")</f>
        <v/>
      </c>
      <c r="L1148" s="76" t="str">
        <f>IFERROR(LOOKUP($G1148,'قائمة اسعار'!$A$2:$A$5,'قائمة اسعار'!$D$2:$D$5),"")</f>
        <v/>
      </c>
      <c r="M1148" s="7" t="str">
        <f t="shared" si="56"/>
        <v/>
      </c>
      <c r="N1148" s="77" t="str">
        <f t="shared" si="57"/>
        <v/>
      </c>
      <c r="O1148" s="78"/>
      <c r="P1148" s="79"/>
      <c r="Q1148" s="77"/>
      <c r="R1148" s="77" t="str">
        <f t="shared" si="58"/>
        <v/>
      </c>
      <c r="S1148" s="80"/>
    </row>
    <row r="1149" spans="1:19" ht="25.5" customHeight="1" x14ac:dyDescent="0.2">
      <c r="A1149" s="3" t="str">
        <f>CONCATENATE(COUNTIF($E$156:E1149,E1149),E1149)</f>
        <v>0</v>
      </c>
      <c r="D1149" s="99"/>
      <c r="E1149" s="100"/>
      <c r="F1149" s="101"/>
      <c r="G1149" s="102"/>
      <c r="H1149" s="102"/>
      <c r="I1149" s="102"/>
      <c r="J1149" s="102" t="str">
        <f>IFERROR(LOOKUP($G1149,'قائمة اسعار'!A$2:A$5,'قائمة اسعار'!B$2:B$5),"")</f>
        <v/>
      </c>
      <c r="K1149" s="102" t="str">
        <f>IFERROR(LOOKUP($G1149,'قائمة اسعار'!$A$2:$A$5,'قائمة اسعار'!$E$2:$E$5),"")</f>
        <v/>
      </c>
      <c r="L1149" s="102" t="str">
        <f>IFERROR(LOOKUP($G1149,'قائمة اسعار'!$A$2:$A$5,'قائمة اسعار'!$D$2:$D$5),"")</f>
        <v/>
      </c>
      <c r="M1149" s="102" t="str">
        <f t="shared" si="56"/>
        <v/>
      </c>
      <c r="N1149" s="103" t="str">
        <f t="shared" si="57"/>
        <v/>
      </c>
      <c r="O1149" s="104"/>
      <c r="P1149" s="105"/>
      <c r="Q1149" s="103"/>
      <c r="R1149" s="103" t="str">
        <f t="shared" si="58"/>
        <v/>
      </c>
      <c r="S1149" s="106"/>
    </row>
    <row r="1150" spans="1:19" ht="25.5" customHeight="1" x14ac:dyDescent="0.2">
      <c r="A1150" s="3" t="str">
        <f>CONCATENATE(COUNTIF($E$156:E1150,E1150),E1150)</f>
        <v>0</v>
      </c>
      <c r="D1150" s="73"/>
      <c r="E1150" s="74"/>
      <c r="F1150" s="75"/>
      <c r="G1150" s="7"/>
      <c r="H1150" s="7"/>
      <c r="I1150" s="7"/>
      <c r="J1150" s="7" t="str">
        <f>IFERROR(LOOKUP($G1150,'قائمة اسعار'!A$2:A$5,'قائمة اسعار'!B$2:B$5),"")</f>
        <v/>
      </c>
      <c r="K1150" s="7" t="str">
        <f>IFERROR(LOOKUP($G1150,'قائمة اسعار'!$A$2:$A$5,'قائمة اسعار'!$E$2:$E$5),"")</f>
        <v/>
      </c>
      <c r="L1150" s="76" t="str">
        <f>IFERROR(LOOKUP($G1150,'قائمة اسعار'!$A$2:$A$5,'قائمة اسعار'!$D$2:$D$5),"")</f>
        <v/>
      </c>
      <c r="M1150" s="7" t="str">
        <f t="shared" si="56"/>
        <v/>
      </c>
      <c r="N1150" s="77" t="str">
        <f t="shared" si="57"/>
        <v/>
      </c>
      <c r="O1150" s="78"/>
      <c r="P1150" s="79"/>
      <c r="Q1150" s="77"/>
      <c r="R1150" s="77" t="str">
        <f t="shared" si="58"/>
        <v/>
      </c>
      <c r="S1150" s="80"/>
    </row>
    <row r="1151" spans="1:19" ht="25.5" customHeight="1" x14ac:dyDescent="0.2">
      <c r="A1151" s="3" t="str">
        <f>CONCATENATE(COUNTIF($E$156:E1151,E1151),E1151)</f>
        <v>0</v>
      </c>
      <c r="D1151" s="99"/>
      <c r="E1151" s="100"/>
      <c r="F1151" s="101"/>
      <c r="G1151" s="102"/>
      <c r="H1151" s="102"/>
      <c r="I1151" s="102"/>
      <c r="J1151" s="102" t="str">
        <f>IFERROR(LOOKUP($G1151,'قائمة اسعار'!A$2:A$5,'قائمة اسعار'!B$2:B$5),"")</f>
        <v/>
      </c>
      <c r="K1151" s="102" t="str">
        <f>IFERROR(LOOKUP($G1151,'قائمة اسعار'!$A$2:$A$5,'قائمة اسعار'!$E$2:$E$5),"")</f>
        <v/>
      </c>
      <c r="L1151" s="102" t="str">
        <f>IFERROR(LOOKUP($G1151,'قائمة اسعار'!$A$2:$A$5,'قائمة اسعار'!$D$2:$D$5),"")</f>
        <v/>
      </c>
      <c r="M1151" s="102" t="str">
        <f t="shared" si="56"/>
        <v/>
      </c>
      <c r="N1151" s="103" t="str">
        <f t="shared" si="57"/>
        <v/>
      </c>
      <c r="O1151" s="104"/>
      <c r="P1151" s="105"/>
      <c r="Q1151" s="103"/>
      <c r="R1151" s="103" t="str">
        <f t="shared" si="58"/>
        <v/>
      </c>
      <c r="S1151" s="106"/>
    </row>
    <row r="1152" spans="1:19" ht="25.5" customHeight="1" x14ac:dyDescent="0.2">
      <c r="A1152" s="3" t="str">
        <f>CONCATENATE(COUNTIF($E$156:E1152,E1152),E1152)</f>
        <v>0</v>
      </c>
      <c r="D1152" s="73"/>
      <c r="E1152" s="74"/>
      <c r="F1152" s="75"/>
      <c r="G1152" s="7"/>
      <c r="H1152" s="7"/>
      <c r="I1152" s="7"/>
      <c r="J1152" s="7" t="str">
        <f>IFERROR(LOOKUP($G1152,'قائمة اسعار'!A$2:A$5,'قائمة اسعار'!B$2:B$5),"")</f>
        <v/>
      </c>
      <c r="K1152" s="7" t="str">
        <f>IFERROR(LOOKUP($G1152,'قائمة اسعار'!$A$2:$A$5,'قائمة اسعار'!$E$2:$E$5),"")</f>
        <v/>
      </c>
      <c r="L1152" s="76" t="str">
        <f>IFERROR(LOOKUP($G1152,'قائمة اسعار'!$A$2:$A$5,'قائمة اسعار'!$D$2:$D$5),"")</f>
        <v/>
      </c>
      <c r="M1152" s="7" t="str">
        <f t="shared" si="56"/>
        <v/>
      </c>
      <c r="N1152" s="77" t="str">
        <f t="shared" si="57"/>
        <v/>
      </c>
      <c r="O1152" s="78"/>
      <c r="P1152" s="79"/>
      <c r="Q1152" s="77"/>
      <c r="R1152" s="77" t="str">
        <f t="shared" si="58"/>
        <v/>
      </c>
      <c r="S1152" s="80"/>
    </row>
    <row r="1153" spans="1:19" ht="25.5" customHeight="1" x14ac:dyDescent="0.2">
      <c r="A1153" s="3" t="str">
        <f>CONCATENATE(COUNTIF($E$156:E1153,E1153),E1153)</f>
        <v>0</v>
      </c>
      <c r="D1153" s="99"/>
      <c r="E1153" s="100"/>
      <c r="F1153" s="101"/>
      <c r="G1153" s="102"/>
      <c r="H1153" s="102"/>
      <c r="I1153" s="102"/>
      <c r="J1153" s="102" t="str">
        <f>IFERROR(LOOKUP($G1153,'قائمة اسعار'!A$2:A$5,'قائمة اسعار'!B$2:B$5),"")</f>
        <v/>
      </c>
      <c r="K1153" s="102" t="str">
        <f>IFERROR(LOOKUP($G1153,'قائمة اسعار'!$A$2:$A$5,'قائمة اسعار'!$E$2:$E$5),"")</f>
        <v/>
      </c>
      <c r="L1153" s="102" t="str">
        <f>IFERROR(LOOKUP($G1153,'قائمة اسعار'!$A$2:$A$5,'قائمة اسعار'!$D$2:$D$5),"")</f>
        <v/>
      </c>
      <c r="M1153" s="102" t="str">
        <f t="shared" si="56"/>
        <v/>
      </c>
      <c r="N1153" s="103" t="str">
        <f t="shared" si="57"/>
        <v/>
      </c>
      <c r="O1153" s="104"/>
      <c r="P1153" s="105"/>
      <c r="Q1153" s="103"/>
      <c r="R1153" s="103" t="str">
        <f t="shared" si="58"/>
        <v/>
      </c>
      <c r="S1153" s="106"/>
    </row>
    <row r="1154" spans="1:19" ht="25.5" customHeight="1" x14ac:dyDescent="0.2">
      <c r="A1154" s="3" t="str">
        <f>CONCATENATE(COUNTIF($E$156:E1154,E1154),E1154)</f>
        <v>0</v>
      </c>
      <c r="D1154" s="73"/>
      <c r="E1154" s="74"/>
      <c r="F1154" s="75"/>
      <c r="G1154" s="7"/>
      <c r="H1154" s="7"/>
      <c r="I1154" s="7"/>
      <c r="J1154" s="7" t="str">
        <f>IFERROR(LOOKUP($G1154,'قائمة اسعار'!A$2:A$5,'قائمة اسعار'!B$2:B$5),"")</f>
        <v/>
      </c>
      <c r="K1154" s="7" t="str">
        <f>IFERROR(LOOKUP($G1154,'قائمة اسعار'!$A$2:$A$5,'قائمة اسعار'!$E$2:$E$5),"")</f>
        <v/>
      </c>
      <c r="L1154" s="76" t="str">
        <f>IFERROR(LOOKUP($G1154,'قائمة اسعار'!$A$2:$A$5,'قائمة اسعار'!$D$2:$D$5),"")</f>
        <v/>
      </c>
      <c r="M1154" s="7" t="str">
        <f t="shared" si="56"/>
        <v/>
      </c>
      <c r="N1154" s="77" t="str">
        <f t="shared" si="57"/>
        <v/>
      </c>
      <c r="O1154" s="78"/>
      <c r="P1154" s="79"/>
      <c r="Q1154" s="77"/>
      <c r="R1154" s="77" t="str">
        <f t="shared" si="58"/>
        <v/>
      </c>
      <c r="S1154" s="80"/>
    </row>
    <row r="1155" spans="1:19" ht="25.5" customHeight="1" x14ac:dyDescent="0.2">
      <c r="A1155" s="3" t="str">
        <f>CONCATENATE(COUNTIF($E$156:E1155,E1155),E1155)</f>
        <v>0</v>
      </c>
      <c r="D1155" s="99"/>
      <c r="E1155" s="100"/>
      <c r="F1155" s="101"/>
      <c r="G1155" s="102"/>
      <c r="H1155" s="102"/>
      <c r="I1155" s="102"/>
      <c r="J1155" s="102" t="str">
        <f>IFERROR(LOOKUP($G1155,'قائمة اسعار'!A$2:A$5,'قائمة اسعار'!B$2:B$5),"")</f>
        <v/>
      </c>
      <c r="K1155" s="102" t="str">
        <f>IFERROR(LOOKUP($G1155,'قائمة اسعار'!$A$2:$A$5,'قائمة اسعار'!$E$2:$E$5),"")</f>
        <v/>
      </c>
      <c r="L1155" s="102" t="str">
        <f>IFERROR(LOOKUP($G1155,'قائمة اسعار'!$A$2:$A$5,'قائمة اسعار'!$D$2:$D$5),"")</f>
        <v/>
      </c>
      <c r="M1155" s="102" t="str">
        <f t="shared" si="56"/>
        <v/>
      </c>
      <c r="N1155" s="103" t="str">
        <f t="shared" si="57"/>
        <v/>
      </c>
      <c r="O1155" s="104"/>
      <c r="P1155" s="105"/>
      <c r="Q1155" s="103"/>
      <c r="R1155" s="103" t="str">
        <f t="shared" si="58"/>
        <v/>
      </c>
      <c r="S1155" s="106"/>
    </row>
    <row r="1156" spans="1:19" ht="25.5" customHeight="1" x14ac:dyDescent="0.2">
      <c r="A1156" s="3" t="str">
        <f>CONCATENATE(COUNTIF($E$156:E1156,E1156),E1156)</f>
        <v>0</v>
      </c>
      <c r="D1156" s="73"/>
      <c r="E1156" s="74"/>
      <c r="F1156" s="75"/>
      <c r="G1156" s="7"/>
      <c r="H1156" s="7"/>
      <c r="I1156" s="7"/>
      <c r="J1156" s="7" t="str">
        <f>IFERROR(LOOKUP($G1156,'قائمة اسعار'!A$2:A$5,'قائمة اسعار'!B$2:B$5),"")</f>
        <v/>
      </c>
      <c r="K1156" s="7" t="str">
        <f>IFERROR(LOOKUP($G1156,'قائمة اسعار'!$A$2:$A$5,'قائمة اسعار'!$E$2:$E$5),"")</f>
        <v/>
      </c>
      <c r="L1156" s="76" t="str">
        <f>IFERROR(LOOKUP($G1156,'قائمة اسعار'!$A$2:$A$5,'قائمة اسعار'!$D$2:$D$5),"")</f>
        <v/>
      </c>
      <c r="M1156" s="7" t="str">
        <f t="shared" ref="M1156:M1219" si="59">IFERROR($H1156*$L1156,"")</f>
        <v/>
      </c>
      <c r="N1156" s="77" t="str">
        <f t="shared" ref="N1156:N1219" si="60">IFERROR(($M1156-15%*$M1156)-5%*($M1156-15%*$M1156),"")</f>
        <v/>
      </c>
      <c r="O1156" s="78"/>
      <c r="P1156" s="79"/>
      <c r="Q1156" s="77"/>
      <c r="R1156" s="77" t="str">
        <f t="shared" ref="R1156:R1219" si="61">IFERROR($N1156-$P1156-$Q1156,"")</f>
        <v/>
      </c>
      <c r="S1156" s="80"/>
    </row>
    <row r="1157" spans="1:19" ht="25.5" customHeight="1" x14ac:dyDescent="0.2">
      <c r="A1157" s="3" t="str">
        <f>CONCATENATE(COUNTIF($E$156:E1157,E1157),E1157)</f>
        <v>0</v>
      </c>
      <c r="D1157" s="99"/>
      <c r="E1157" s="100"/>
      <c r="F1157" s="101"/>
      <c r="G1157" s="102"/>
      <c r="H1157" s="102"/>
      <c r="I1157" s="102"/>
      <c r="J1157" s="102" t="str">
        <f>IFERROR(LOOKUP($G1157,'قائمة اسعار'!A$2:A$5,'قائمة اسعار'!B$2:B$5),"")</f>
        <v/>
      </c>
      <c r="K1157" s="102" t="str">
        <f>IFERROR(LOOKUP($G1157,'قائمة اسعار'!$A$2:$A$5,'قائمة اسعار'!$E$2:$E$5),"")</f>
        <v/>
      </c>
      <c r="L1157" s="102" t="str">
        <f>IFERROR(LOOKUP($G1157,'قائمة اسعار'!$A$2:$A$5,'قائمة اسعار'!$D$2:$D$5),"")</f>
        <v/>
      </c>
      <c r="M1157" s="102" t="str">
        <f t="shared" si="59"/>
        <v/>
      </c>
      <c r="N1157" s="103" t="str">
        <f t="shared" si="60"/>
        <v/>
      </c>
      <c r="O1157" s="104"/>
      <c r="P1157" s="105"/>
      <c r="Q1157" s="103"/>
      <c r="R1157" s="103" t="str">
        <f t="shared" si="61"/>
        <v/>
      </c>
      <c r="S1157" s="106"/>
    </row>
    <row r="1158" spans="1:19" ht="25.5" customHeight="1" x14ac:dyDescent="0.2">
      <c r="A1158" s="3" t="str">
        <f>CONCATENATE(COUNTIF($E$156:E1158,E1158),E1158)</f>
        <v>0</v>
      </c>
      <c r="D1158" s="73"/>
      <c r="E1158" s="74"/>
      <c r="F1158" s="75"/>
      <c r="G1158" s="7"/>
      <c r="H1158" s="7"/>
      <c r="I1158" s="7"/>
      <c r="J1158" s="7" t="str">
        <f>IFERROR(LOOKUP($G1158,'قائمة اسعار'!A$2:A$5,'قائمة اسعار'!B$2:B$5),"")</f>
        <v/>
      </c>
      <c r="K1158" s="7" t="str">
        <f>IFERROR(LOOKUP($G1158,'قائمة اسعار'!$A$2:$A$5,'قائمة اسعار'!$E$2:$E$5),"")</f>
        <v/>
      </c>
      <c r="L1158" s="76" t="str">
        <f>IFERROR(LOOKUP($G1158,'قائمة اسعار'!$A$2:$A$5,'قائمة اسعار'!$D$2:$D$5),"")</f>
        <v/>
      </c>
      <c r="M1158" s="7" t="str">
        <f t="shared" si="59"/>
        <v/>
      </c>
      <c r="N1158" s="77" t="str">
        <f t="shared" si="60"/>
        <v/>
      </c>
      <c r="O1158" s="78"/>
      <c r="P1158" s="79"/>
      <c r="Q1158" s="77"/>
      <c r="R1158" s="77" t="str">
        <f t="shared" si="61"/>
        <v/>
      </c>
      <c r="S1158" s="80"/>
    </row>
    <row r="1159" spans="1:19" ht="25.5" customHeight="1" x14ac:dyDescent="0.2">
      <c r="A1159" s="3" t="str">
        <f>CONCATENATE(COUNTIF($E$156:E1159,E1159),E1159)</f>
        <v>0</v>
      </c>
      <c r="D1159" s="99"/>
      <c r="E1159" s="100"/>
      <c r="F1159" s="101"/>
      <c r="G1159" s="102"/>
      <c r="H1159" s="102"/>
      <c r="I1159" s="102"/>
      <c r="J1159" s="102" t="str">
        <f>IFERROR(LOOKUP($G1159,'قائمة اسعار'!A$2:A$5,'قائمة اسعار'!B$2:B$5),"")</f>
        <v/>
      </c>
      <c r="K1159" s="102" t="str">
        <f>IFERROR(LOOKUP($G1159,'قائمة اسعار'!$A$2:$A$5,'قائمة اسعار'!$E$2:$E$5),"")</f>
        <v/>
      </c>
      <c r="L1159" s="102" t="str">
        <f>IFERROR(LOOKUP($G1159,'قائمة اسعار'!$A$2:$A$5,'قائمة اسعار'!$D$2:$D$5),"")</f>
        <v/>
      </c>
      <c r="M1159" s="102" t="str">
        <f t="shared" si="59"/>
        <v/>
      </c>
      <c r="N1159" s="103" t="str">
        <f t="shared" si="60"/>
        <v/>
      </c>
      <c r="O1159" s="104"/>
      <c r="P1159" s="105"/>
      <c r="Q1159" s="103"/>
      <c r="R1159" s="103" t="str">
        <f t="shared" si="61"/>
        <v/>
      </c>
      <c r="S1159" s="106"/>
    </row>
    <row r="1160" spans="1:19" ht="25.5" customHeight="1" x14ac:dyDescent="0.2">
      <c r="A1160" s="3" t="str">
        <f>CONCATENATE(COUNTIF($E$156:E1160,E1160),E1160)</f>
        <v>0</v>
      </c>
      <c r="D1160" s="73"/>
      <c r="E1160" s="74"/>
      <c r="F1160" s="75"/>
      <c r="G1160" s="7"/>
      <c r="H1160" s="7"/>
      <c r="I1160" s="7"/>
      <c r="J1160" s="7" t="str">
        <f>IFERROR(LOOKUP($G1160,'قائمة اسعار'!A$2:A$5,'قائمة اسعار'!B$2:B$5),"")</f>
        <v/>
      </c>
      <c r="K1160" s="7" t="str">
        <f>IFERROR(LOOKUP($G1160,'قائمة اسعار'!$A$2:$A$5,'قائمة اسعار'!$E$2:$E$5),"")</f>
        <v/>
      </c>
      <c r="L1160" s="76" t="str">
        <f>IFERROR(LOOKUP($G1160,'قائمة اسعار'!$A$2:$A$5,'قائمة اسعار'!$D$2:$D$5),"")</f>
        <v/>
      </c>
      <c r="M1160" s="7" t="str">
        <f t="shared" si="59"/>
        <v/>
      </c>
      <c r="N1160" s="77" t="str">
        <f t="shared" si="60"/>
        <v/>
      </c>
      <c r="O1160" s="78"/>
      <c r="P1160" s="79"/>
      <c r="Q1160" s="77"/>
      <c r="R1160" s="77" t="str">
        <f t="shared" si="61"/>
        <v/>
      </c>
      <c r="S1160" s="80"/>
    </row>
    <row r="1161" spans="1:19" ht="25.5" customHeight="1" x14ac:dyDescent="0.2">
      <c r="A1161" s="3" t="str">
        <f>CONCATENATE(COUNTIF($E$156:E1161,E1161),E1161)</f>
        <v>0</v>
      </c>
      <c r="D1161" s="99"/>
      <c r="E1161" s="100"/>
      <c r="F1161" s="101"/>
      <c r="G1161" s="102"/>
      <c r="H1161" s="102"/>
      <c r="I1161" s="102"/>
      <c r="J1161" s="102" t="str">
        <f>IFERROR(LOOKUP($G1161,'قائمة اسعار'!A$2:A$5,'قائمة اسعار'!B$2:B$5),"")</f>
        <v/>
      </c>
      <c r="K1161" s="102" t="str">
        <f>IFERROR(LOOKUP($G1161,'قائمة اسعار'!$A$2:$A$5,'قائمة اسعار'!$E$2:$E$5),"")</f>
        <v/>
      </c>
      <c r="L1161" s="102" t="str">
        <f>IFERROR(LOOKUP($G1161,'قائمة اسعار'!$A$2:$A$5,'قائمة اسعار'!$D$2:$D$5),"")</f>
        <v/>
      </c>
      <c r="M1161" s="102" t="str">
        <f t="shared" si="59"/>
        <v/>
      </c>
      <c r="N1161" s="103" t="str">
        <f t="shared" si="60"/>
        <v/>
      </c>
      <c r="O1161" s="104"/>
      <c r="P1161" s="105"/>
      <c r="Q1161" s="103"/>
      <c r="R1161" s="103" t="str">
        <f t="shared" si="61"/>
        <v/>
      </c>
      <c r="S1161" s="106"/>
    </row>
    <row r="1162" spans="1:19" ht="25.5" customHeight="1" x14ac:dyDescent="0.2">
      <c r="A1162" s="3" t="str">
        <f>CONCATENATE(COUNTIF($E$156:E1162,E1162),E1162)</f>
        <v>0</v>
      </c>
      <c r="D1162" s="73"/>
      <c r="E1162" s="74"/>
      <c r="F1162" s="75"/>
      <c r="G1162" s="7"/>
      <c r="H1162" s="7"/>
      <c r="I1162" s="7"/>
      <c r="J1162" s="7" t="str">
        <f>IFERROR(LOOKUP($G1162,'قائمة اسعار'!A$2:A$5,'قائمة اسعار'!B$2:B$5),"")</f>
        <v/>
      </c>
      <c r="K1162" s="7" t="str">
        <f>IFERROR(LOOKUP($G1162,'قائمة اسعار'!$A$2:$A$5,'قائمة اسعار'!$E$2:$E$5),"")</f>
        <v/>
      </c>
      <c r="L1162" s="76" t="str">
        <f>IFERROR(LOOKUP($G1162,'قائمة اسعار'!$A$2:$A$5,'قائمة اسعار'!$D$2:$D$5),"")</f>
        <v/>
      </c>
      <c r="M1162" s="7" t="str">
        <f t="shared" si="59"/>
        <v/>
      </c>
      <c r="N1162" s="77" t="str">
        <f t="shared" si="60"/>
        <v/>
      </c>
      <c r="O1162" s="78"/>
      <c r="P1162" s="79"/>
      <c r="Q1162" s="77"/>
      <c r="R1162" s="77" t="str">
        <f t="shared" si="61"/>
        <v/>
      </c>
      <c r="S1162" s="80"/>
    </row>
    <row r="1163" spans="1:19" ht="25.5" customHeight="1" x14ac:dyDescent="0.2">
      <c r="A1163" s="3" t="str">
        <f>CONCATENATE(COUNTIF($E$156:E1163,E1163),E1163)</f>
        <v>0</v>
      </c>
      <c r="D1163" s="99"/>
      <c r="E1163" s="100"/>
      <c r="F1163" s="101"/>
      <c r="G1163" s="102"/>
      <c r="H1163" s="102"/>
      <c r="I1163" s="102"/>
      <c r="J1163" s="102" t="str">
        <f>IFERROR(LOOKUP($G1163,'قائمة اسعار'!A$2:A$5,'قائمة اسعار'!B$2:B$5),"")</f>
        <v/>
      </c>
      <c r="K1163" s="102" t="str">
        <f>IFERROR(LOOKUP($G1163,'قائمة اسعار'!$A$2:$A$5,'قائمة اسعار'!$E$2:$E$5),"")</f>
        <v/>
      </c>
      <c r="L1163" s="102" t="str">
        <f>IFERROR(LOOKUP($G1163,'قائمة اسعار'!$A$2:$A$5,'قائمة اسعار'!$D$2:$D$5),"")</f>
        <v/>
      </c>
      <c r="M1163" s="102" t="str">
        <f t="shared" si="59"/>
        <v/>
      </c>
      <c r="N1163" s="103" t="str">
        <f t="shared" si="60"/>
        <v/>
      </c>
      <c r="O1163" s="104"/>
      <c r="P1163" s="105"/>
      <c r="Q1163" s="103"/>
      <c r="R1163" s="103" t="str">
        <f t="shared" si="61"/>
        <v/>
      </c>
      <c r="S1163" s="106"/>
    </row>
    <row r="1164" spans="1:19" ht="25.5" customHeight="1" x14ac:dyDescent="0.2">
      <c r="A1164" s="3" t="str">
        <f>CONCATENATE(COUNTIF($E$156:E1164,E1164),E1164)</f>
        <v>0</v>
      </c>
      <c r="D1164" s="73"/>
      <c r="E1164" s="74"/>
      <c r="F1164" s="75"/>
      <c r="G1164" s="7"/>
      <c r="H1164" s="7"/>
      <c r="I1164" s="7"/>
      <c r="J1164" s="7" t="str">
        <f>IFERROR(LOOKUP($G1164,'قائمة اسعار'!A$2:A$5,'قائمة اسعار'!B$2:B$5),"")</f>
        <v/>
      </c>
      <c r="K1164" s="7" t="str">
        <f>IFERROR(LOOKUP($G1164,'قائمة اسعار'!$A$2:$A$5,'قائمة اسعار'!$E$2:$E$5),"")</f>
        <v/>
      </c>
      <c r="L1164" s="76" t="str">
        <f>IFERROR(LOOKUP($G1164,'قائمة اسعار'!$A$2:$A$5,'قائمة اسعار'!$D$2:$D$5),"")</f>
        <v/>
      </c>
      <c r="M1164" s="7" t="str">
        <f t="shared" si="59"/>
        <v/>
      </c>
      <c r="N1164" s="77" t="str">
        <f t="shared" si="60"/>
        <v/>
      </c>
      <c r="O1164" s="78"/>
      <c r="P1164" s="79"/>
      <c r="Q1164" s="77"/>
      <c r="R1164" s="77" t="str">
        <f t="shared" si="61"/>
        <v/>
      </c>
      <c r="S1164" s="80"/>
    </row>
    <row r="1165" spans="1:19" ht="25.5" customHeight="1" x14ac:dyDescent="0.2">
      <c r="A1165" s="3" t="str">
        <f>CONCATENATE(COUNTIF($E$156:E1165,E1165),E1165)</f>
        <v>0</v>
      </c>
      <c r="D1165" s="99"/>
      <c r="E1165" s="100"/>
      <c r="F1165" s="101"/>
      <c r="G1165" s="102"/>
      <c r="H1165" s="102"/>
      <c r="I1165" s="102"/>
      <c r="J1165" s="102" t="str">
        <f>IFERROR(LOOKUP($G1165,'قائمة اسعار'!A$2:A$5,'قائمة اسعار'!B$2:B$5),"")</f>
        <v/>
      </c>
      <c r="K1165" s="102" t="str">
        <f>IFERROR(LOOKUP($G1165,'قائمة اسعار'!$A$2:$A$5,'قائمة اسعار'!$E$2:$E$5),"")</f>
        <v/>
      </c>
      <c r="L1165" s="102" t="str">
        <f>IFERROR(LOOKUP($G1165,'قائمة اسعار'!$A$2:$A$5,'قائمة اسعار'!$D$2:$D$5),"")</f>
        <v/>
      </c>
      <c r="M1165" s="102" t="str">
        <f t="shared" si="59"/>
        <v/>
      </c>
      <c r="N1165" s="103" t="str">
        <f t="shared" si="60"/>
        <v/>
      </c>
      <c r="O1165" s="104"/>
      <c r="P1165" s="105"/>
      <c r="Q1165" s="103"/>
      <c r="R1165" s="103" t="str">
        <f t="shared" si="61"/>
        <v/>
      </c>
      <c r="S1165" s="106"/>
    </row>
    <row r="1166" spans="1:19" ht="25.5" customHeight="1" x14ac:dyDescent="0.2">
      <c r="A1166" s="3" t="str">
        <f>CONCATENATE(COUNTIF($E$156:E1166,E1166),E1166)</f>
        <v>0</v>
      </c>
      <c r="D1166" s="73"/>
      <c r="E1166" s="74"/>
      <c r="F1166" s="75"/>
      <c r="G1166" s="7"/>
      <c r="H1166" s="7"/>
      <c r="I1166" s="7"/>
      <c r="J1166" s="7" t="str">
        <f>IFERROR(LOOKUP($G1166,'قائمة اسعار'!A$2:A$5,'قائمة اسعار'!B$2:B$5),"")</f>
        <v/>
      </c>
      <c r="K1166" s="7" t="str">
        <f>IFERROR(LOOKUP($G1166,'قائمة اسعار'!$A$2:$A$5,'قائمة اسعار'!$E$2:$E$5),"")</f>
        <v/>
      </c>
      <c r="L1166" s="76" t="str">
        <f>IFERROR(LOOKUP($G1166,'قائمة اسعار'!$A$2:$A$5,'قائمة اسعار'!$D$2:$D$5),"")</f>
        <v/>
      </c>
      <c r="M1166" s="7" t="str">
        <f t="shared" si="59"/>
        <v/>
      </c>
      <c r="N1166" s="77" t="str">
        <f t="shared" si="60"/>
        <v/>
      </c>
      <c r="O1166" s="78"/>
      <c r="P1166" s="79"/>
      <c r="Q1166" s="77"/>
      <c r="R1166" s="77" t="str">
        <f t="shared" si="61"/>
        <v/>
      </c>
      <c r="S1166" s="80"/>
    </row>
    <row r="1167" spans="1:19" ht="25.5" customHeight="1" x14ac:dyDescent="0.2">
      <c r="A1167" s="3" t="str">
        <f>CONCATENATE(COUNTIF($E$156:E1167,E1167),E1167)</f>
        <v>0</v>
      </c>
      <c r="D1167" s="99"/>
      <c r="E1167" s="100"/>
      <c r="F1167" s="101"/>
      <c r="G1167" s="102"/>
      <c r="H1167" s="102"/>
      <c r="I1167" s="102"/>
      <c r="J1167" s="102" t="str">
        <f>IFERROR(LOOKUP($G1167,'قائمة اسعار'!A$2:A$5,'قائمة اسعار'!B$2:B$5),"")</f>
        <v/>
      </c>
      <c r="K1167" s="102" t="str">
        <f>IFERROR(LOOKUP($G1167,'قائمة اسعار'!$A$2:$A$5,'قائمة اسعار'!$E$2:$E$5),"")</f>
        <v/>
      </c>
      <c r="L1167" s="102" t="str">
        <f>IFERROR(LOOKUP($G1167,'قائمة اسعار'!$A$2:$A$5,'قائمة اسعار'!$D$2:$D$5),"")</f>
        <v/>
      </c>
      <c r="M1167" s="102" t="str">
        <f t="shared" si="59"/>
        <v/>
      </c>
      <c r="N1167" s="103" t="str">
        <f t="shared" si="60"/>
        <v/>
      </c>
      <c r="O1167" s="104"/>
      <c r="P1167" s="105"/>
      <c r="Q1167" s="103"/>
      <c r="R1167" s="103" t="str">
        <f t="shared" si="61"/>
        <v/>
      </c>
      <c r="S1167" s="106"/>
    </row>
    <row r="1168" spans="1:19" ht="25.5" customHeight="1" x14ac:dyDescent="0.2">
      <c r="A1168" s="3" t="str">
        <f>CONCATENATE(COUNTIF($E$156:E1168,E1168),E1168)</f>
        <v>0</v>
      </c>
      <c r="D1168" s="73"/>
      <c r="E1168" s="74"/>
      <c r="F1168" s="75"/>
      <c r="G1168" s="7"/>
      <c r="H1168" s="7"/>
      <c r="I1168" s="7"/>
      <c r="J1168" s="7" t="str">
        <f>IFERROR(LOOKUP($G1168,'قائمة اسعار'!A$2:A$5,'قائمة اسعار'!B$2:B$5),"")</f>
        <v/>
      </c>
      <c r="K1168" s="7" t="str">
        <f>IFERROR(LOOKUP($G1168,'قائمة اسعار'!$A$2:$A$5,'قائمة اسعار'!$E$2:$E$5),"")</f>
        <v/>
      </c>
      <c r="L1168" s="76" t="str">
        <f>IFERROR(LOOKUP($G1168,'قائمة اسعار'!$A$2:$A$5,'قائمة اسعار'!$D$2:$D$5),"")</f>
        <v/>
      </c>
      <c r="M1168" s="7" t="str">
        <f t="shared" si="59"/>
        <v/>
      </c>
      <c r="N1168" s="77" t="str">
        <f t="shared" si="60"/>
        <v/>
      </c>
      <c r="O1168" s="78"/>
      <c r="P1168" s="79"/>
      <c r="Q1168" s="77"/>
      <c r="R1168" s="77" t="str">
        <f t="shared" si="61"/>
        <v/>
      </c>
      <c r="S1168" s="80"/>
    </row>
    <row r="1169" spans="1:19" ht="25.5" customHeight="1" x14ac:dyDescent="0.2">
      <c r="A1169" s="3" t="str">
        <f>CONCATENATE(COUNTIF($E$156:E1169,E1169),E1169)</f>
        <v>0</v>
      </c>
      <c r="D1169" s="99"/>
      <c r="E1169" s="100"/>
      <c r="F1169" s="101"/>
      <c r="G1169" s="102"/>
      <c r="H1169" s="102"/>
      <c r="I1169" s="102"/>
      <c r="J1169" s="102" t="str">
        <f>IFERROR(LOOKUP($G1169,'قائمة اسعار'!A$2:A$5,'قائمة اسعار'!B$2:B$5),"")</f>
        <v/>
      </c>
      <c r="K1169" s="102" t="str">
        <f>IFERROR(LOOKUP($G1169,'قائمة اسعار'!$A$2:$A$5,'قائمة اسعار'!$E$2:$E$5),"")</f>
        <v/>
      </c>
      <c r="L1169" s="102" t="str">
        <f>IFERROR(LOOKUP($G1169,'قائمة اسعار'!$A$2:$A$5,'قائمة اسعار'!$D$2:$D$5),"")</f>
        <v/>
      </c>
      <c r="M1169" s="102" t="str">
        <f t="shared" si="59"/>
        <v/>
      </c>
      <c r="N1169" s="103" t="str">
        <f t="shared" si="60"/>
        <v/>
      </c>
      <c r="O1169" s="104"/>
      <c r="P1169" s="105"/>
      <c r="Q1169" s="103"/>
      <c r="R1169" s="103" t="str">
        <f t="shared" si="61"/>
        <v/>
      </c>
      <c r="S1169" s="106"/>
    </row>
    <row r="1170" spans="1:19" ht="25.5" customHeight="1" x14ac:dyDescent="0.2">
      <c r="A1170" s="3" t="str">
        <f>CONCATENATE(COUNTIF($E$156:E1170,E1170),E1170)</f>
        <v>0</v>
      </c>
      <c r="D1170" s="73"/>
      <c r="E1170" s="74"/>
      <c r="F1170" s="75"/>
      <c r="G1170" s="7"/>
      <c r="H1170" s="7"/>
      <c r="I1170" s="7"/>
      <c r="J1170" s="7" t="str">
        <f>IFERROR(LOOKUP($G1170,'قائمة اسعار'!A$2:A$5,'قائمة اسعار'!B$2:B$5),"")</f>
        <v/>
      </c>
      <c r="K1170" s="7" t="str">
        <f>IFERROR(LOOKUP($G1170,'قائمة اسعار'!$A$2:$A$5,'قائمة اسعار'!$E$2:$E$5),"")</f>
        <v/>
      </c>
      <c r="L1170" s="76" t="str">
        <f>IFERROR(LOOKUP($G1170,'قائمة اسعار'!$A$2:$A$5,'قائمة اسعار'!$D$2:$D$5),"")</f>
        <v/>
      </c>
      <c r="M1170" s="7" t="str">
        <f t="shared" si="59"/>
        <v/>
      </c>
      <c r="N1170" s="77" t="str">
        <f t="shared" si="60"/>
        <v/>
      </c>
      <c r="O1170" s="78"/>
      <c r="P1170" s="79"/>
      <c r="Q1170" s="77"/>
      <c r="R1170" s="77" t="str">
        <f t="shared" si="61"/>
        <v/>
      </c>
      <c r="S1170" s="80"/>
    </row>
    <row r="1171" spans="1:19" ht="25.5" customHeight="1" x14ac:dyDescent="0.2">
      <c r="A1171" s="3" t="str">
        <f>CONCATENATE(COUNTIF($E$156:E1171,E1171),E1171)</f>
        <v>0</v>
      </c>
      <c r="D1171" s="99"/>
      <c r="E1171" s="100"/>
      <c r="F1171" s="101"/>
      <c r="G1171" s="102"/>
      <c r="H1171" s="102"/>
      <c r="I1171" s="102"/>
      <c r="J1171" s="102" t="str">
        <f>IFERROR(LOOKUP($G1171,'قائمة اسعار'!A$2:A$5,'قائمة اسعار'!B$2:B$5),"")</f>
        <v/>
      </c>
      <c r="K1171" s="102" t="str">
        <f>IFERROR(LOOKUP($G1171,'قائمة اسعار'!$A$2:$A$5,'قائمة اسعار'!$E$2:$E$5),"")</f>
        <v/>
      </c>
      <c r="L1171" s="102" t="str">
        <f>IFERROR(LOOKUP($G1171,'قائمة اسعار'!$A$2:$A$5,'قائمة اسعار'!$D$2:$D$5),"")</f>
        <v/>
      </c>
      <c r="M1171" s="102" t="str">
        <f t="shared" si="59"/>
        <v/>
      </c>
      <c r="N1171" s="103" t="str">
        <f t="shared" si="60"/>
        <v/>
      </c>
      <c r="O1171" s="104"/>
      <c r="P1171" s="105"/>
      <c r="Q1171" s="103"/>
      <c r="R1171" s="103" t="str">
        <f t="shared" si="61"/>
        <v/>
      </c>
      <c r="S1171" s="106"/>
    </row>
    <row r="1172" spans="1:19" ht="25.5" customHeight="1" x14ac:dyDescent="0.2">
      <c r="A1172" s="3" t="str">
        <f>CONCATENATE(COUNTIF($E$156:E1172,E1172),E1172)</f>
        <v>0</v>
      </c>
      <c r="D1172" s="73"/>
      <c r="E1172" s="74"/>
      <c r="F1172" s="75"/>
      <c r="G1172" s="7"/>
      <c r="H1172" s="7"/>
      <c r="I1172" s="7"/>
      <c r="J1172" s="7" t="str">
        <f>IFERROR(LOOKUP($G1172,'قائمة اسعار'!A$2:A$5,'قائمة اسعار'!B$2:B$5),"")</f>
        <v/>
      </c>
      <c r="K1172" s="7" t="str">
        <f>IFERROR(LOOKUP($G1172,'قائمة اسعار'!$A$2:$A$5,'قائمة اسعار'!$E$2:$E$5),"")</f>
        <v/>
      </c>
      <c r="L1172" s="76" t="str">
        <f>IFERROR(LOOKUP($G1172,'قائمة اسعار'!$A$2:$A$5,'قائمة اسعار'!$D$2:$D$5),"")</f>
        <v/>
      </c>
      <c r="M1172" s="7" t="str">
        <f t="shared" si="59"/>
        <v/>
      </c>
      <c r="N1172" s="77" t="str">
        <f t="shared" si="60"/>
        <v/>
      </c>
      <c r="O1172" s="78"/>
      <c r="P1172" s="79"/>
      <c r="Q1172" s="77"/>
      <c r="R1172" s="77" t="str">
        <f t="shared" si="61"/>
        <v/>
      </c>
      <c r="S1172" s="80"/>
    </row>
    <row r="1173" spans="1:19" ht="25.5" customHeight="1" x14ac:dyDescent="0.2">
      <c r="A1173" s="3" t="str">
        <f>CONCATENATE(COUNTIF($E$156:E1173,E1173),E1173)</f>
        <v>0</v>
      </c>
      <c r="D1173" s="99"/>
      <c r="E1173" s="100"/>
      <c r="F1173" s="101"/>
      <c r="G1173" s="102"/>
      <c r="H1173" s="102"/>
      <c r="I1173" s="102"/>
      <c r="J1173" s="102" t="str">
        <f>IFERROR(LOOKUP($G1173,'قائمة اسعار'!A$2:A$5,'قائمة اسعار'!B$2:B$5),"")</f>
        <v/>
      </c>
      <c r="K1173" s="102" t="str">
        <f>IFERROR(LOOKUP($G1173,'قائمة اسعار'!$A$2:$A$5,'قائمة اسعار'!$E$2:$E$5),"")</f>
        <v/>
      </c>
      <c r="L1173" s="102" t="str">
        <f>IFERROR(LOOKUP($G1173,'قائمة اسعار'!$A$2:$A$5,'قائمة اسعار'!$D$2:$D$5),"")</f>
        <v/>
      </c>
      <c r="M1173" s="102" t="str">
        <f t="shared" si="59"/>
        <v/>
      </c>
      <c r="N1173" s="103" t="str">
        <f t="shared" si="60"/>
        <v/>
      </c>
      <c r="O1173" s="104"/>
      <c r="P1173" s="105"/>
      <c r="Q1173" s="103"/>
      <c r="R1173" s="103" t="str">
        <f t="shared" si="61"/>
        <v/>
      </c>
      <c r="S1173" s="106"/>
    </row>
    <row r="1174" spans="1:19" ht="25.5" customHeight="1" x14ac:dyDescent="0.2">
      <c r="A1174" s="3" t="str">
        <f>CONCATENATE(COUNTIF($E$156:E1174,E1174),E1174)</f>
        <v>0</v>
      </c>
      <c r="D1174" s="73"/>
      <c r="E1174" s="74"/>
      <c r="F1174" s="75"/>
      <c r="G1174" s="7"/>
      <c r="H1174" s="7"/>
      <c r="I1174" s="7"/>
      <c r="J1174" s="7" t="str">
        <f>IFERROR(LOOKUP($G1174,'قائمة اسعار'!A$2:A$5,'قائمة اسعار'!B$2:B$5),"")</f>
        <v/>
      </c>
      <c r="K1174" s="7" t="str">
        <f>IFERROR(LOOKUP($G1174,'قائمة اسعار'!$A$2:$A$5,'قائمة اسعار'!$E$2:$E$5),"")</f>
        <v/>
      </c>
      <c r="L1174" s="76" t="str">
        <f>IFERROR(LOOKUP($G1174,'قائمة اسعار'!$A$2:$A$5,'قائمة اسعار'!$D$2:$D$5),"")</f>
        <v/>
      </c>
      <c r="M1174" s="7" t="str">
        <f t="shared" si="59"/>
        <v/>
      </c>
      <c r="N1174" s="77" t="str">
        <f t="shared" si="60"/>
        <v/>
      </c>
      <c r="O1174" s="78"/>
      <c r="P1174" s="79"/>
      <c r="Q1174" s="77"/>
      <c r="R1174" s="77" t="str">
        <f t="shared" si="61"/>
        <v/>
      </c>
      <c r="S1174" s="80"/>
    </row>
    <row r="1175" spans="1:19" ht="25.5" customHeight="1" x14ac:dyDescent="0.2">
      <c r="A1175" s="3" t="str">
        <f>CONCATENATE(COUNTIF($E$156:E1175,E1175),E1175)</f>
        <v>0</v>
      </c>
      <c r="D1175" s="99"/>
      <c r="E1175" s="100"/>
      <c r="F1175" s="101"/>
      <c r="G1175" s="102"/>
      <c r="H1175" s="102"/>
      <c r="I1175" s="102"/>
      <c r="J1175" s="102" t="str">
        <f>IFERROR(LOOKUP($G1175,'قائمة اسعار'!A$2:A$5,'قائمة اسعار'!B$2:B$5),"")</f>
        <v/>
      </c>
      <c r="K1175" s="102" t="str">
        <f>IFERROR(LOOKUP($G1175,'قائمة اسعار'!$A$2:$A$5,'قائمة اسعار'!$E$2:$E$5),"")</f>
        <v/>
      </c>
      <c r="L1175" s="102" t="str">
        <f>IFERROR(LOOKUP($G1175,'قائمة اسعار'!$A$2:$A$5,'قائمة اسعار'!$D$2:$D$5),"")</f>
        <v/>
      </c>
      <c r="M1175" s="102" t="str">
        <f t="shared" si="59"/>
        <v/>
      </c>
      <c r="N1175" s="103" t="str">
        <f t="shared" si="60"/>
        <v/>
      </c>
      <c r="O1175" s="104"/>
      <c r="P1175" s="105"/>
      <c r="Q1175" s="103"/>
      <c r="R1175" s="103" t="str">
        <f t="shared" si="61"/>
        <v/>
      </c>
      <c r="S1175" s="106"/>
    </row>
    <row r="1176" spans="1:19" ht="25.5" customHeight="1" x14ac:dyDescent="0.2">
      <c r="A1176" s="3" t="str">
        <f>CONCATENATE(COUNTIF($E$156:E1176,E1176),E1176)</f>
        <v>0</v>
      </c>
      <c r="D1176" s="73"/>
      <c r="E1176" s="74"/>
      <c r="F1176" s="75"/>
      <c r="G1176" s="7"/>
      <c r="H1176" s="7"/>
      <c r="I1176" s="7"/>
      <c r="J1176" s="7" t="str">
        <f>IFERROR(LOOKUP($G1176,'قائمة اسعار'!A$2:A$5,'قائمة اسعار'!B$2:B$5),"")</f>
        <v/>
      </c>
      <c r="K1176" s="7" t="str">
        <f>IFERROR(LOOKUP($G1176,'قائمة اسعار'!$A$2:$A$5,'قائمة اسعار'!$E$2:$E$5),"")</f>
        <v/>
      </c>
      <c r="L1176" s="76" t="str">
        <f>IFERROR(LOOKUP($G1176,'قائمة اسعار'!$A$2:$A$5,'قائمة اسعار'!$D$2:$D$5),"")</f>
        <v/>
      </c>
      <c r="M1176" s="7" t="str">
        <f t="shared" si="59"/>
        <v/>
      </c>
      <c r="N1176" s="77" t="str">
        <f t="shared" si="60"/>
        <v/>
      </c>
      <c r="O1176" s="78"/>
      <c r="P1176" s="79"/>
      <c r="Q1176" s="77"/>
      <c r="R1176" s="77" t="str">
        <f t="shared" si="61"/>
        <v/>
      </c>
      <c r="S1176" s="80"/>
    </row>
    <row r="1177" spans="1:19" ht="25.5" customHeight="1" x14ac:dyDescent="0.2">
      <c r="A1177" s="3" t="str">
        <f>CONCATENATE(COUNTIF($E$156:E1177,E1177),E1177)</f>
        <v>0</v>
      </c>
      <c r="D1177" s="99"/>
      <c r="E1177" s="100"/>
      <c r="F1177" s="101"/>
      <c r="G1177" s="102"/>
      <c r="H1177" s="102"/>
      <c r="I1177" s="102"/>
      <c r="J1177" s="102" t="str">
        <f>IFERROR(LOOKUP($G1177,'قائمة اسعار'!A$2:A$5,'قائمة اسعار'!B$2:B$5),"")</f>
        <v/>
      </c>
      <c r="K1177" s="102" t="str">
        <f>IFERROR(LOOKUP($G1177,'قائمة اسعار'!$A$2:$A$5,'قائمة اسعار'!$E$2:$E$5),"")</f>
        <v/>
      </c>
      <c r="L1177" s="102" t="str">
        <f>IFERROR(LOOKUP($G1177,'قائمة اسعار'!$A$2:$A$5,'قائمة اسعار'!$D$2:$D$5),"")</f>
        <v/>
      </c>
      <c r="M1177" s="102" t="str">
        <f t="shared" si="59"/>
        <v/>
      </c>
      <c r="N1177" s="103" t="str">
        <f t="shared" si="60"/>
        <v/>
      </c>
      <c r="O1177" s="104"/>
      <c r="P1177" s="105"/>
      <c r="Q1177" s="103"/>
      <c r="R1177" s="103" t="str">
        <f t="shared" si="61"/>
        <v/>
      </c>
      <c r="S1177" s="106"/>
    </row>
    <row r="1178" spans="1:19" ht="25.5" customHeight="1" x14ac:dyDescent="0.2">
      <c r="A1178" s="3" t="str">
        <f>CONCATENATE(COUNTIF($E$156:E1178,E1178),E1178)</f>
        <v>0</v>
      </c>
      <c r="D1178" s="73"/>
      <c r="E1178" s="74"/>
      <c r="F1178" s="75"/>
      <c r="G1178" s="7"/>
      <c r="H1178" s="7"/>
      <c r="I1178" s="7"/>
      <c r="J1178" s="7" t="str">
        <f>IFERROR(LOOKUP($G1178,'قائمة اسعار'!A$2:A$5,'قائمة اسعار'!B$2:B$5),"")</f>
        <v/>
      </c>
      <c r="K1178" s="7" t="str">
        <f>IFERROR(LOOKUP($G1178,'قائمة اسعار'!$A$2:$A$5,'قائمة اسعار'!$E$2:$E$5),"")</f>
        <v/>
      </c>
      <c r="L1178" s="76" t="str">
        <f>IFERROR(LOOKUP($G1178,'قائمة اسعار'!$A$2:$A$5,'قائمة اسعار'!$D$2:$D$5),"")</f>
        <v/>
      </c>
      <c r="M1178" s="7" t="str">
        <f t="shared" si="59"/>
        <v/>
      </c>
      <c r="N1178" s="77" t="str">
        <f t="shared" si="60"/>
        <v/>
      </c>
      <c r="O1178" s="78"/>
      <c r="P1178" s="79"/>
      <c r="Q1178" s="77"/>
      <c r="R1178" s="77" t="str">
        <f t="shared" si="61"/>
        <v/>
      </c>
      <c r="S1178" s="80"/>
    </row>
    <row r="1179" spans="1:19" ht="25.5" customHeight="1" x14ac:dyDescent="0.2">
      <c r="A1179" s="3" t="str">
        <f>CONCATENATE(COUNTIF($E$156:E1179,E1179),E1179)</f>
        <v>0</v>
      </c>
      <c r="D1179" s="99"/>
      <c r="E1179" s="100"/>
      <c r="F1179" s="101"/>
      <c r="G1179" s="102"/>
      <c r="H1179" s="102"/>
      <c r="I1179" s="102"/>
      <c r="J1179" s="102" t="str">
        <f>IFERROR(LOOKUP($G1179,'قائمة اسعار'!A$2:A$5,'قائمة اسعار'!B$2:B$5),"")</f>
        <v/>
      </c>
      <c r="K1179" s="102" t="str">
        <f>IFERROR(LOOKUP($G1179,'قائمة اسعار'!$A$2:$A$5,'قائمة اسعار'!$E$2:$E$5),"")</f>
        <v/>
      </c>
      <c r="L1179" s="102" t="str">
        <f>IFERROR(LOOKUP($G1179,'قائمة اسعار'!$A$2:$A$5,'قائمة اسعار'!$D$2:$D$5),"")</f>
        <v/>
      </c>
      <c r="M1179" s="102" t="str">
        <f t="shared" si="59"/>
        <v/>
      </c>
      <c r="N1179" s="103" t="str">
        <f t="shared" si="60"/>
        <v/>
      </c>
      <c r="O1179" s="104"/>
      <c r="P1179" s="105"/>
      <c r="Q1179" s="103"/>
      <c r="R1179" s="103" t="str">
        <f t="shared" si="61"/>
        <v/>
      </c>
      <c r="S1179" s="106"/>
    </row>
    <row r="1180" spans="1:19" ht="25.5" customHeight="1" x14ac:dyDescent="0.2">
      <c r="A1180" s="3" t="str">
        <f>CONCATENATE(COUNTIF($E$156:E1180,E1180),E1180)</f>
        <v>0</v>
      </c>
      <c r="D1180" s="73"/>
      <c r="E1180" s="74"/>
      <c r="F1180" s="75"/>
      <c r="G1180" s="7"/>
      <c r="H1180" s="7"/>
      <c r="I1180" s="7"/>
      <c r="J1180" s="7" t="str">
        <f>IFERROR(LOOKUP($G1180,'قائمة اسعار'!A$2:A$5,'قائمة اسعار'!B$2:B$5),"")</f>
        <v/>
      </c>
      <c r="K1180" s="7" t="str">
        <f>IFERROR(LOOKUP($G1180,'قائمة اسعار'!$A$2:$A$5,'قائمة اسعار'!$E$2:$E$5),"")</f>
        <v/>
      </c>
      <c r="L1180" s="76" t="str">
        <f>IFERROR(LOOKUP($G1180,'قائمة اسعار'!$A$2:$A$5,'قائمة اسعار'!$D$2:$D$5),"")</f>
        <v/>
      </c>
      <c r="M1180" s="7" t="str">
        <f t="shared" si="59"/>
        <v/>
      </c>
      <c r="N1180" s="77" t="str">
        <f t="shared" si="60"/>
        <v/>
      </c>
      <c r="O1180" s="78"/>
      <c r="P1180" s="79"/>
      <c r="Q1180" s="77"/>
      <c r="R1180" s="77" t="str">
        <f t="shared" si="61"/>
        <v/>
      </c>
      <c r="S1180" s="80"/>
    </row>
    <row r="1181" spans="1:19" ht="25.5" customHeight="1" x14ac:dyDescent="0.2">
      <c r="A1181" s="3" t="str">
        <f>CONCATENATE(COUNTIF($E$156:E1181,E1181),E1181)</f>
        <v>0</v>
      </c>
      <c r="D1181" s="99"/>
      <c r="E1181" s="100"/>
      <c r="F1181" s="101"/>
      <c r="G1181" s="102"/>
      <c r="H1181" s="102"/>
      <c r="I1181" s="102"/>
      <c r="J1181" s="102" t="str">
        <f>IFERROR(LOOKUP($G1181,'قائمة اسعار'!A$2:A$5,'قائمة اسعار'!B$2:B$5),"")</f>
        <v/>
      </c>
      <c r="K1181" s="102" t="str">
        <f>IFERROR(LOOKUP($G1181,'قائمة اسعار'!$A$2:$A$5,'قائمة اسعار'!$E$2:$E$5),"")</f>
        <v/>
      </c>
      <c r="L1181" s="102" t="str">
        <f>IFERROR(LOOKUP($G1181,'قائمة اسعار'!$A$2:$A$5,'قائمة اسعار'!$D$2:$D$5),"")</f>
        <v/>
      </c>
      <c r="M1181" s="102" t="str">
        <f t="shared" si="59"/>
        <v/>
      </c>
      <c r="N1181" s="103" t="str">
        <f t="shared" si="60"/>
        <v/>
      </c>
      <c r="O1181" s="104"/>
      <c r="P1181" s="105"/>
      <c r="Q1181" s="103"/>
      <c r="R1181" s="103" t="str">
        <f t="shared" si="61"/>
        <v/>
      </c>
      <c r="S1181" s="106"/>
    </row>
    <row r="1182" spans="1:19" ht="25.5" customHeight="1" x14ac:dyDescent="0.2">
      <c r="A1182" s="3" t="str">
        <f>CONCATENATE(COUNTIF($E$156:E1182,E1182),E1182)</f>
        <v>0</v>
      </c>
      <c r="D1182" s="73"/>
      <c r="E1182" s="74"/>
      <c r="F1182" s="75"/>
      <c r="G1182" s="7"/>
      <c r="H1182" s="7"/>
      <c r="I1182" s="7"/>
      <c r="J1182" s="7" t="str">
        <f>IFERROR(LOOKUP($G1182,'قائمة اسعار'!A$2:A$5,'قائمة اسعار'!B$2:B$5),"")</f>
        <v/>
      </c>
      <c r="K1182" s="7" t="str">
        <f>IFERROR(LOOKUP($G1182,'قائمة اسعار'!$A$2:$A$5,'قائمة اسعار'!$E$2:$E$5),"")</f>
        <v/>
      </c>
      <c r="L1182" s="76" t="str">
        <f>IFERROR(LOOKUP($G1182,'قائمة اسعار'!$A$2:$A$5,'قائمة اسعار'!$D$2:$D$5),"")</f>
        <v/>
      </c>
      <c r="M1182" s="7" t="str">
        <f t="shared" si="59"/>
        <v/>
      </c>
      <c r="N1182" s="77" t="str">
        <f t="shared" si="60"/>
        <v/>
      </c>
      <c r="O1182" s="78"/>
      <c r="P1182" s="79"/>
      <c r="Q1182" s="77"/>
      <c r="R1182" s="77" t="str">
        <f t="shared" si="61"/>
        <v/>
      </c>
      <c r="S1182" s="80"/>
    </row>
    <row r="1183" spans="1:19" ht="25.5" customHeight="1" x14ac:dyDescent="0.2">
      <c r="A1183" s="3" t="str">
        <f>CONCATENATE(COUNTIF($E$156:E1183,E1183),E1183)</f>
        <v>0</v>
      </c>
      <c r="D1183" s="99"/>
      <c r="E1183" s="100"/>
      <c r="F1183" s="101"/>
      <c r="G1183" s="102"/>
      <c r="H1183" s="102"/>
      <c r="I1183" s="102"/>
      <c r="J1183" s="102" t="str">
        <f>IFERROR(LOOKUP($G1183,'قائمة اسعار'!A$2:A$5,'قائمة اسعار'!B$2:B$5),"")</f>
        <v/>
      </c>
      <c r="K1183" s="102" t="str">
        <f>IFERROR(LOOKUP($G1183,'قائمة اسعار'!$A$2:$A$5,'قائمة اسعار'!$E$2:$E$5),"")</f>
        <v/>
      </c>
      <c r="L1183" s="102" t="str">
        <f>IFERROR(LOOKUP($G1183,'قائمة اسعار'!$A$2:$A$5,'قائمة اسعار'!$D$2:$D$5),"")</f>
        <v/>
      </c>
      <c r="M1183" s="102" t="str">
        <f t="shared" si="59"/>
        <v/>
      </c>
      <c r="N1183" s="103" t="str">
        <f t="shared" si="60"/>
        <v/>
      </c>
      <c r="O1183" s="104"/>
      <c r="P1183" s="105"/>
      <c r="Q1183" s="103"/>
      <c r="R1183" s="103" t="str">
        <f t="shared" si="61"/>
        <v/>
      </c>
      <c r="S1183" s="106"/>
    </row>
    <row r="1184" spans="1:19" ht="25.5" customHeight="1" x14ac:dyDescent="0.2">
      <c r="A1184" s="3" t="str">
        <f>CONCATENATE(COUNTIF($E$156:E1184,E1184),E1184)</f>
        <v>0</v>
      </c>
      <c r="D1184" s="73"/>
      <c r="E1184" s="74"/>
      <c r="F1184" s="75"/>
      <c r="G1184" s="7"/>
      <c r="H1184" s="7"/>
      <c r="I1184" s="7"/>
      <c r="J1184" s="7" t="str">
        <f>IFERROR(LOOKUP($G1184,'قائمة اسعار'!A$2:A$5,'قائمة اسعار'!B$2:B$5),"")</f>
        <v/>
      </c>
      <c r="K1184" s="7" t="str">
        <f>IFERROR(LOOKUP($G1184,'قائمة اسعار'!$A$2:$A$5,'قائمة اسعار'!$E$2:$E$5),"")</f>
        <v/>
      </c>
      <c r="L1184" s="76" t="str">
        <f>IFERROR(LOOKUP($G1184,'قائمة اسعار'!$A$2:$A$5,'قائمة اسعار'!$D$2:$D$5),"")</f>
        <v/>
      </c>
      <c r="M1184" s="7" t="str">
        <f t="shared" si="59"/>
        <v/>
      </c>
      <c r="N1184" s="77" t="str">
        <f t="shared" si="60"/>
        <v/>
      </c>
      <c r="O1184" s="78"/>
      <c r="P1184" s="79"/>
      <c r="Q1184" s="77"/>
      <c r="R1184" s="77" t="str">
        <f t="shared" si="61"/>
        <v/>
      </c>
      <c r="S1184" s="80"/>
    </row>
    <row r="1185" spans="1:19" ht="25.5" customHeight="1" x14ac:dyDescent="0.2">
      <c r="A1185" s="3" t="str">
        <f>CONCATENATE(COUNTIF($E$156:E1185,E1185),E1185)</f>
        <v>0</v>
      </c>
      <c r="D1185" s="99"/>
      <c r="E1185" s="100"/>
      <c r="F1185" s="101"/>
      <c r="G1185" s="102"/>
      <c r="H1185" s="102"/>
      <c r="I1185" s="102"/>
      <c r="J1185" s="102" t="str">
        <f>IFERROR(LOOKUP($G1185,'قائمة اسعار'!A$2:A$5,'قائمة اسعار'!B$2:B$5),"")</f>
        <v/>
      </c>
      <c r="K1185" s="102" t="str">
        <f>IFERROR(LOOKUP($G1185,'قائمة اسعار'!$A$2:$A$5,'قائمة اسعار'!$E$2:$E$5),"")</f>
        <v/>
      </c>
      <c r="L1185" s="102" t="str">
        <f>IFERROR(LOOKUP($G1185,'قائمة اسعار'!$A$2:$A$5,'قائمة اسعار'!$D$2:$D$5),"")</f>
        <v/>
      </c>
      <c r="M1185" s="102" t="str">
        <f t="shared" si="59"/>
        <v/>
      </c>
      <c r="N1185" s="103" t="str">
        <f t="shared" si="60"/>
        <v/>
      </c>
      <c r="O1185" s="104"/>
      <c r="P1185" s="105"/>
      <c r="Q1185" s="103"/>
      <c r="R1185" s="103" t="str">
        <f t="shared" si="61"/>
        <v/>
      </c>
      <c r="S1185" s="106"/>
    </row>
    <row r="1186" spans="1:19" ht="25.5" customHeight="1" x14ac:dyDescent="0.2">
      <c r="A1186" s="3" t="str">
        <f>CONCATENATE(COUNTIF($E$156:E1186,E1186),E1186)</f>
        <v>0</v>
      </c>
      <c r="D1186" s="73"/>
      <c r="E1186" s="74"/>
      <c r="F1186" s="75"/>
      <c r="G1186" s="7"/>
      <c r="H1186" s="7"/>
      <c r="I1186" s="7"/>
      <c r="J1186" s="7" t="str">
        <f>IFERROR(LOOKUP($G1186,'قائمة اسعار'!A$2:A$5,'قائمة اسعار'!B$2:B$5),"")</f>
        <v/>
      </c>
      <c r="K1186" s="7" t="str">
        <f>IFERROR(LOOKUP($G1186,'قائمة اسعار'!$A$2:$A$5,'قائمة اسعار'!$E$2:$E$5),"")</f>
        <v/>
      </c>
      <c r="L1186" s="76" t="str">
        <f>IFERROR(LOOKUP($G1186,'قائمة اسعار'!$A$2:$A$5,'قائمة اسعار'!$D$2:$D$5),"")</f>
        <v/>
      </c>
      <c r="M1186" s="7" t="str">
        <f t="shared" si="59"/>
        <v/>
      </c>
      <c r="N1186" s="77" t="str">
        <f t="shared" si="60"/>
        <v/>
      </c>
      <c r="O1186" s="78"/>
      <c r="P1186" s="79"/>
      <c r="Q1186" s="77"/>
      <c r="R1186" s="77" t="str">
        <f t="shared" si="61"/>
        <v/>
      </c>
      <c r="S1186" s="80"/>
    </row>
    <row r="1187" spans="1:19" ht="25.5" customHeight="1" x14ac:dyDescent="0.2">
      <c r="A1187" s="3" t="str">
        <f>CONCATENATE(COUNTIF($E$156:E1187,E1187),E1187)</f>
        <v>0</v>
      </c>
      <c r="D1187" s="99"/>
      <c r="E1187" s="100"/>
      <c r="F1187" s="101"/>
      <c r="G1187" s="102"/>
      <c r="H1187" s="102"/>
      <c r="I1187" s="102"/>
      <c r="J1187" s="102" t="str">
        <f>IFERROR(LOOKUP($G1187,'قائمة اسعار'!A$2:A$5,'قائمة اسعار'!B$2:B$5),"")</f>
        <v/>
      </c>
      <c r="K1187" s="102" t="str">
        <f>IFERROR(LOOKUP($G1187,'قائمة اسعار'!$A$2:$A$5,'قائمة اسعار'!$E$2:$E$5),"")</f>
        <v/>
      </c>
      <c r="L1187" s="102" t="str">
        <f>IFERROR(LOOKUP($G1187,'قائمة اسعار'!$A$2:$A$5,'قائمة اسعار'!$D$2:$D$5),"")</f>
        <v/>
      </c>
      <c r="M1187" s="102" t="str">
        <f t="shared" si="59"/>
        <v/>
      </c>
      <c r="N1187" s="103" t="str">
        <f t="shared" si="60"/>
        <v/>
      </c>
      <c r="O1187" s="104"/>
      <c r="P1187" s="105"/>
      <c r="Q1187" s="103"/>
      <c r="R1187" s="103" t="str">
        <f t="shared" si="61"/>
        <v/>
      </c>
      <c r="S1187" s="106"/>
    </row>
    <row r="1188" spans="1:19" ht="25.5" customHeight="1" x14ac:dyDescent="0.2">
      <c r="A1188" s="3" t="str">
        <f>CONCATENATE(COUNTIF($E$156:E1188,E1188),E1188)</f>
        <v>0</v>
      </c>
      <c r="D1188" s="73"/>
      <c r="E1188" s="74"/>
      <c r="F1188" s="75"/>
      <c r="G1188" s="7"/>
      <c r="H1188" s="7"/>
      <c r="I1188" s="7"/>
      <c r="J1188" s="7" t="str">
        <f>IFERROR(LOOKUP($G1188,'قائمة اسعار'!A$2:A$5,'قائمة اسعار'!B$2:B$5),"")</f>
        <v/>
      </c>
      <c r="K1188" s="7" t="str">
        <f>IFERROR(LOOKUP($G1188,'قائمة اسعار'!$A$2:$A$5,'قائمة اسعار'!$E$2:$E$5),"")</f>
        <v/>
      </c>
      <c r="L1188" s="76" t="str">
        <f>IFERROR(LOOKUP($G1188,'قائمة اسعار'!$A$2:$A$5,'قائمة اسعار'!$D$2:$D$5),"")</f>
        <v/>
      </c>
      <c r="M1188" s="7" t="str">
        <f t="shared" si="59"/>
        <v/>
      </c>
      <c r="N1188" s="77" t="str">
        <f t="shared" si="60"/>
        <v/>
      </c>
      <c r="O1188" s="78"/>
      <c r="P1188" s="79"/>
      <c r="Q1188" s="77"/>
      <c r="R1188" s="77" t="str">
        <f t="shared" si="61"/>
        <v/>
      </c>
      <c r="S1188" s="80"/>
    </row>
    <row r="1189" spans="1:19" ht="25.5" customHeight="1" x14ac:dyDescent="0.2">
      <c r="A1189" s="3" t="str">
        <f>CONCATENATE(COUNTIF($E$156:E1189,E1189),E1189)</f>
        <v>0</v>
      </c>
      <c r="D1189" s="99"/>
      <c r="E1189" s="100"/>
      <c r="F1189" s="101"/>
      <c r="G1189" s="102"/>
      <c r="H1189" s="102"/>
      <c r="I1189" s="102"/>
      <c r="J1189" s="102" t="str">
        <f>IFERROR(LOOKUP($G1189,'قائمة اسعار'!A$2:A$5,'قائمة اسعار'!B$2:B$5),"")</f>
        <v/>
      </c>
      <c r="K1189" s="102" t="str">
        <f>IFERROR(LOOKUP($G1189,'قائمة اسعار'!$A$2:$A$5,'قائمة اسعار'!$E$2:$E$5),"")</f>
        <v/>
      </c>
      <c r="L1189" s="102" t="str">
        <f>IFERROR(LOOKUP($G1189,'قائمة اسعار'!$A$2:$A$5,'قائمة اسعار'!$D$2:$D$5),"")</f>
        <v/>
      </c>
      <c r="M1189" s="102" t="str">
        <f t="shared" si="59"/>
        <v/>
      </c>
      <c r="N1189" s="103" t="str">
        <f t="shared" si="60"/>
        <v/>
      </c>
      <c r="O1189" s="104"/>
      <c r="P1189" s="105"/>
      <c r="Q1189" s="103"/>
      <c r="R1189" s="103" t="str">
        <f t="shared" si="61"/>
        <v/>
      </c>
      <c r="S1189" s="106"/>
    </row>
    <row r="1190" spans="1:19" ht="25.5" customHeight="1" x14ac:dyDescent="0.2">
      <c r="A1190" s="3" t="str">
        <f>CONCATENATE(COUNTIF($E$156:E1190,E1190),E1190)</f>
        <v>0</v>
      </c>
      <c r="D1190" s="73"/>
      <c r="E1190" s="74"/>
      <c r="F1190" s="75"/>
      <c r="G1190" s="7"/>
      <c r="H1190" s="7"/>
      <c r="I1190" s="7"/>
      <c r="J1190" s="7" t="str">
        <f>IFERROR(LOOKUP($G1190,'قائمة اسعار'!A$2:A$5,'قائمة اسعار'!B$2:B$5),"")</f>
        <v/>
      </c>
      <c r="K1190" s="7" t="str">
        <f>IFERROR(LOOKUP($G1190,'قائمة اسعار'!$A$2:$A$5,'قائمة اسعار'!$E$2:$E$5),"")</f>
        <v/>
      </c>
      <c r="L1190" s="76" t="str">
        <f>IFERROR(LOOKUP($G1190,'قائمة اسعار'!$A$2:$A$5,'قائمة اسعار'!$D$2:$D$5),"")</f>
        <v/>
      </c>
      <c r="M1190" s="7" t="str">
        <f t="shared" si="59"/>
        <v/>
      </c>
      <c r="N1190" s="77" t="str">
        <f t="shared" si="60"/>
        <v/>
      </c>
      <c r="O1190" s="78"/>
      <c r="P1190" s="79"/>
      <c r="Q1190" s="77"/>
      <c r="R1190" s="77" t="str">
        <f t="shared" si="61"/>
        <v/>
      </c>
      <c r="S1190" s="80"/>
    </row>
    <row r="1191" spans="1:19" ht="25.5" customHeight="1" x14ac:dyDescent="0.2">
      <c r="A1191" s="3" t="str">
        <f>CONCATENATE(COUNTIF($E$156:E1191,E1191),E1191)</f>
        <v>0</v>
      </c>
      <c r="D1191" s="99"/>
      <c r="E1191" s="100"/>
      <c r="F1191" s="101"/>
      <c r="G1191" s="102"/>
      <c r="H1191" s="102"/>
      <c r="I1191" s="102"/>
      <c r="J1191" s="102" t="str">
        <f>IFERROR(LOOKUP($G1191,'قائمة اسعار'!A$2:A$5,'قائمة اسعار'!B$2:B$5),"")</f>
        <v/>
      </c>
      <c r="K1191" s="102" t="str">
        <f>IFERROR(LOOKUP($G1191,'قائمة اسعار'!$A$2:$A$5,'قائمة اسعار'!$E$2:$E$5),"")</f>
        <v/>
      </c>
      <c r="L1191" s="102" t="str">
        <f>IFERROR(LOOKUP($G1191,'قائمة اسعار'!$A$2:$A$5,'قائمة اسعار'!$D$2:$D$5),"")</f>
        <v/>
      </c>
      <c r="M1191" s="102" t="str">
        <f t="shared" si="59"/>
        <v/>
      </c>
      <c r="N1191" s="103" t="str">
        <f t="shared" si="60"/>
        <v/>
      </c>
      <c r="O1191" s="104"/>
      <c r="P1191" s="105"/>
      <c r="Q1191" s="103"/>
      <c r="R1191" s="103" t="str">
        <f t="shared" si="61"/>
        <v/>
      </c>
      <c r="S1191" s="106"/>
    </row>
    <row r="1192" spans="1:19" ht="25.5" customHeight="1" x14ac:dyDescent="0.2">
      <c r="A1192" s="3" t="str">
        <f>CONCATENATE(COUNTIF($E$156:E1192,E1192),E1192)</f>
        <v>0</v>
      </c>
      <c r="D1192" s="73"/>
      <c r="E1192" s="74"/>
      <c r="F1192" s="75"/>
      <c r="G1192" s="7"/>
      <c r="H1192" s="7"/>
      <c r="I1192" s="7"/>
      <c r="J1192" s="7" t="str">
        <f>IFERROR(LOOKUP($G1192,'قائمة اسعار'!A$2:A$5,'قائمة اسعار'!B$2:B$5),"")</f>
        <v/>
      </c>
      <c r="K1192" s="7" t="str">
        <f>IFERROR(LOOKUP($G1192,'قائمة اسعار'!$A$2:$A$5,'قائمة اسعار'!$E$2:$E$5),"")</f>
        <v/>
      </c>
      <c r="L1192" s="76" t="str">
        <f>IFERROR(LOOKUP($G1192,'قائمة اسعار'!$A$2:$A$5,'قائمة اسعار'!$D$2:$D$5),"")</f>
        <v/>
      </c>
      <c r="M1192" s="7" t="str">
        <f t="shared" si="59"/>
        <v/>
      </c>
      <c r="N1192" s="77" t="str">
        <f t="shared" si="60"/>
        <v/>
      </c>
      <c r="O1192" s="78"/>
      <c r="P1192" s="79"/>
      <c r="Q1192" s="77"/>
      <c r="R1192" s="77" t="str">
        <f t="shared" si="61"/>
        <v/>
      </c>
      <c r="S1192" s="80"/>
    </row>
    <row r="1193" spans="1:19" ht="25.5" customHeight="1" x14ac:dyDescent="0.2">
      <c r="A1193" s="3" t="str">
        <f>CONCATENATE(COUNTIF($E$156:E1193,E1193),E1193)</f>
        <v>0</v>
      </c>
      <c r="D1193" s="99"/>
      <c r="E1193" s="100"/>
      <c r="F1193" s="101"/>
      <c r="G1193" s="102"/>
      <c r="H1193" s="102"/>
      <c r="I1193" s="102"/>
      <c r="J1193" s="102" t="str">
        <f>IFERROR(LOOKUP($G1193,'قائمة اسعار'!A$2:A$5,'قائمة اسعار'!B$2:B$5),"")</f>
        <v/>
      </c>
      <c r="K1193" s="102" t="str">
        <f>IFERROR(LOOKUP($G1193,'قائمة اسعار'!$A$2:$A$5,'قائمة اسعار'!$E$2:$E$5),"")</f>
        <v/>
      </c>
      <c r="L1193" s="102" t="str">
        <f>IFERROR(LOOKUP($G1193,'قائمة اسعار'!$A$2:$A$5,'قائمة اسعار'!$D$2:$D$5),"")</f>
        <v/>
      </c>
      <c r="M1193" s="102" t="str">
        <f t="shared" si="59"/>
        <v/>
      </c>
      <c r="N1193" s="103" t="str">
        <f t="shared" si="60"/>
        <v/>
      </c>
      <c r="O1193" s="104"/>
      <c r="P1193" s="105"/>
      <c r="Q1193" s="103"/>
      <c r="R1193" s="103" t="str">
        <f t="shared" si="61"/>
        <v/>
      </c>
      <c r="S1193" s="106"/>
    </row>
    <row r="1194" spans="1:19" ht="25.5" customHeight="1" x14ac:dyDescent="0.2">
      <c r="A1194" s="3" t="str">
        <f>CONCATENATE(COUNTIF($E$156:E1194,E1194),E1194)</f>
        <v>0</v>
      </c>
      <c r="D1194" s="73"/>
      <c r="E1194" s="74"/>
      <c r="F1194" s="75"/>
      <c r="G1194" s="7"/>
      <c r="H1194" s="7"/>
      <c r="I1194" s="7"/>
      <c r="J1194" s="7" t="str">
        <f>IFERROR(LOOKUP($G1194,'قائمة اسعار'!A$2:A$5,'قائمة اسعار'!B$2:B$5),"")</f>
        <v/>
      </c>
      <c r="K1194" s="7" t="str">
        <f>IFERROR(LOOKUP($G1194,'قائمة اسعار'!$A$2:$A$5,'قائمة اسعار'!$E$2:$E$5),"")</f>
        <v/>
      </c>
      <c r="L1194" s="76" t="str">
        <f>IFERROR(LOOKUP($G1194,'قائمة اسعار'!$A$2:$A$5,'قائمة اسعار'!$D$2:$D$5),"")</f>
        <v/>
      </c>
      <c r="M1194" s="7" t="str">
        <f t="shared" si="59"/>
        <v/>
      </c>
      <c r="N1194" s="77" t="str">
        <f t="shared" si="60"/>
        <v/>
      </c>
      <c r="O1194" s="78"/>
      <c r="P1194" s="79"/>
      <c r="Q1194" s="77"/>
      <c r="R1194" s="77" t="str">
        <f t="shared" si="61"/>
        <v/>
      </c>
      <c r="S1194" s="80"/>
    </row>
    <row r="1195" spans="1:19" ht="25.5" customHeight="1" x14ac:dyDescent="0.2">
      <c r="A1195" s="3" t="str">
        <f>CONCATENATE(COUNTIF($E$156:E1195,E1195),E1195)</f>
        <v>0</v>
      </c>
      <c r="D1195" s="99"/>
      <c r="E1195" s="100"/>
      <c r="F1195" s="101"/>
      <c r="G1195" s="102"/>
      <c r="H1195" s="102"/>
      <c r="I1195" s="102"/>
      <c r="J1195" s="102" t="str">
        <f>IFERROR(LOOKUP($G1195,'قائمة اسعار'!A$2:A$5,'قائمة اسعار'!B$2:B$5),"")</f>
        <v/>
      </c>
      <c r="K1195" s="102" t="str">
        <f>IFERROR(LOOKUP($G1195,'قائمة اسعار'!$A$2:$A$5,'قائمة اسعار'!$E$2:$E$5),"")</f>
        <v/>
      </c>
      <c r="L1195" s="102" t="str">
        <f>IFERROR(LOOKUP($G1195,'قائمة اسعار'!$A$2:$A$5,'قائمة اسعار'!$D$2:$D$5),"")</f>
        <v/>
      </c>
      <c r="M1195" s="102" t="str">
        <f t="shared" si="59"/>
        <v/>
      </c>
      <c r="N1195" s="103" t="str">
        <f t="shared" si="60"/>
        <v/>
      </c>
      <c r="O1195" s="104"/>
      <c r="P1195" s="105"/>
      <c r="Q1195" s="103"/>
      <c r="R1195" s="103" t="str">
        <f t="shared" si="61"/>
        <v/>
      </c>
      <c r="S1195" s="106"/>
    </row>
    <row r="1196" spans="1:19" ht="25.5" customHeight="1" x14ac:dyDescent="0.2">
      <c r="A1196" s="3" t="str">
        <f>CONCATENATE(COUNTIF($E$156:E1196,E1196),E1196)</f>
        <v>0</v>
      </c>
      <c r="D1196" s="73"/>
      <c r="E1196" s="74"/>
      <c r="F1196" s="75"/>
      <c r="G1196" s="7"/>
      <c r="H1196" s="7"/>
      <c r="I1196" s="7"/>
      <c r="J1196" s="7" t="str">
        <f>IFERROR(LOOKUP($G1196,'قائمة اسعار'!A$2:A$5,'قائمة اسعار'!B$2:B$5),"")</f>
        <v/>
      </c>
      <c r="K1196" s="7" t="str">
        <f>IFERROR(LOOKUP($G1196,'قائمة اسعار'!$A$2:$A$5,'قائمة اسعار'!$E$2:$E$5),"")</f>
        <v/>
      </c>
      <c r="L1196" s="76" t="str">
        <f>IFERROR(LOOKUP($G1196,'قائمة اسعار'!$A$2:$A$5,'قائمة اسعار'!$D$2:$D$5),"")</f>
        <v/>
      </c>
      <c r="M1196" s="7" t="str">
        <f t="shared" si="59"/>
        <v/>
      </c>
      <c r="N1196" s="77" t="str">
        <f t="shared" si="60"/>
        <v/>
      </c>
      <c r="O1196" s="78"/>
      <c r="P1196" s="79"/>
      <c r="Q1196" s="77"/>
      <c r="R1196" s="77" t="str">
        <f t="shared" si="61"/>
        <v/>
      </c>
      <c r="S1196" s="80"/>
    </row>
    <row r="1197" spans="1:19" ht="25.5" customHeight="1" x14ac:dyDescent="0.2">
      <c r="A1197" s="3" t="str">
        <f>CONCATENATE(COUNTIF($E$156:E1197,E1197),E1197)</f>
        <v>0</v>
      </c>
      <c r="D1197" s="99"/>
      <c r="E1197" s="100"/>
      <c r="F1197" s="101"/>
      <c r="G1197" s="102"/>
      <c r="H1197" s="102"/>
      <c r="I1197" s="102"/>
      <c r="J1197" s="102" t="str">
        <f>IFERROR(LOOKUP($G1197,'قائمة اسعار'!A$2:A$5,'قائمة اسعار'!B$2:B$5),"")</f>
        <v/>
      </c>
      <c r="K1197" s="102" t="str">
        <f>IFERROR(LOOKUP($G1197,'قائمة اسعار'!$A$2:$A$5,'قائمة اسعار'!$E$2:$E$5),"")</f>
        <v/>
      </c>
      <c r="L1197" s="102" t="str">
        <f>IFERROR(LOOKUP($G1197,'قائمة اسعار'!$A$2:$A$5,'قائمة اسعار'!$D$2:$D$5),"")</f>
        <v/>
      </c>
      <c r="M1197" s="102" t="str">
        <f t="shared" si="59"/>
        <v/>
      </c>
      <c r="N1197" s="103" t="str">
        <f t="shared" si="60"/>
        <v/>
      </c>
      <c r="O1197" s="104"/>
      <c r="P1197" s="105"/>
      <c r="Q1197" s="103"/>
      <c r="R1197" s="103" t="str">
        <f t="shared" si="61"/>
        <v/>
      </c>
      <c r="S1197" s="106"/>
    </row>
    <row r="1198" spans="1:19" ht="25.5" customHeight="1" x14ac:dyDescent="0.2">
      <c r="A1198" s="3" t="str">
        <f>CONCATENATE(COUNTIF($E$156:E1198,E1198),E1198)</f>
        <v>0</v>
      </c>
      <c r="D1198" s="73"/>
      <c r="E1198" s="74"/>
      <c r="F1198" s="75"/>
      <c r="G1198" s="7"/>
      <c r="H1198" s="7"/>
      <c r="I1198" s="7"/>
      <c r="J1198" s="7" t="str">
        <f>IFERROR(LOOKUP($G1198,'قائمة اسعار'!A$2:A$5,'قائمة اسعار'!B$2:B$5),"")</f>
        <v/>
      </c>
      <c r="K1198" s="7" t="str">
        <f>IFERROR(LOOKUP($G1198,'قائمة اسعار'!$A$2:$A$5,'قائمة اسعار'!$E$2:$E$5),"")</f>
        <v/>
      </c>
      <c r="L1198" s="76" t="str">
        <f>IFERROR(LOOKUP($G1198,'قائمة اسعار'!$A$2:$A$5,'قائمة اسعار'!$D$2:$D$5),"")</f>
        <v/>
      </c>
      <c r="M1198" s="7" t="str">
        <f t="shared" si="59"/>
        <v/>
      </c>
      <c r="N1198" s="77" t="str">
        <f t="shared" si="60"/>
        <v/>
      </c>
      <c r="O1198" s="78"/>
      <c r="P1198" s="79"/>
      <c r="Q1198" s="77"/>
      <c r="R1198" s="77" t="str">
        <f t="shared" si="61"/>
        <v/>
      </c>
      <c r="S1198" s="80"/>
    </row>
    <row r="1199" spans="1:19" ht="25.5" customHeight="1" x14ac:dyDescent="0.2">
      <c r="A1199" s="3" t="str">
        <f>CONCATENATE(COUNTIF($E$156:E1199,E1199),E1199)</f>
        <v>0</v>
      </c>
      <c r="D1199" s="99"/>
      <c r="E1199" s="100"/>
      <c r="F1199" s="101"/>
      <c r="G1199" s="102"/>
      <c r="H1199" s="102"/>
      <c r="I1199" s="102"/>
      <c r="J1199" s="102" t="str">
        <f>IFERROR(LOOKUP($G1199,'قائمة اسعار'!A$2:A$5,'قائمة اسعار'!B$2:B$5),"")</f>
        <v/>
      </c>
      <c r="K1199" s="102" t="str">
        <f>IFERROR(LOOKUP($G1199,'قائمة اسعار'!$A$2:$A$5,'قائمة اسعار'!$E$2:$E$5),"")</f>
        <v/>
      </c>
      <c r="L1199" s="102" t="str">
        <f>IFERROR(LOOKUP($G1199,'قائمة اسعار'!$A$2:$A$5,'قائمة اسعار'!$D$2:$D$5),"")</f>
        <v/>
      </c>
      <c r="M1199" s="102" t="str">
        <f t="shared" si="59"/>
        <v/>
      </c>
      <c r="N1199" s="103" t="str">
        <f t="shared" si="60"/>
        <v/>
      </c>
      <c r="O1199" s="104"/>
      <c r="P1199" s="105"/>
      <c r="Q1199" s="103"/>
      <c r="R1199" s="103" t="str">
        <f t="shared" si="61"/>
        <v/>
      </c>
      <c r="S1199" s="106"/>
    </row>
    <row r="1200" spans="1:19" ht="25.5" customHeight="1" x14ac:dyDescent="0.2">
      <c r="A1200" s="3" t="str">
        <f>CONCATENATE(COUNTIF($E$156:E1200,E1200),E1200)</f>
        <v>0</v>
      </c>
      <c r="D1200" s="73"/>
      <c r="E1200" s="74"/>
      <c r="F1200" s="75"/>
      <c r="G1200" s="7"/>
      <c r="H1200" s="7"/>
      <c r="I1200" s="7"/>
      <c r="J1200" s="7" t="str">
        <f>IFERROR(LOOKUP($G1200,'قائمة اسعار'!A$2:A$5,'قائمة اسعار'!B$2:B$5),"")</f>
        <v/>
      </c>
      <c r="K1200" s="7" t="str">
        <f>IFERROR(LOOKUP($G1200,'قائمة اسعار'!$A$2:$A$5,'قائمة اسعار'!$E$2:$E$5),"")</f>
        <v/>
      </c>
      <c r="L1200" s="76" t="str">
        <f>IFERROR(LOOKUP($G1200,'قائمة اسعار'!$A$2:$A$5,'قائمة اسعار'!$D$2:$D$5),"")</f>
        <v/>
      </c>
      <c r="M1200" s="7" t="str">
        <f t="shared" si="59"/>
        <v/>
      </c>
      <c r="N1200" s="77" t="str">
        <f t="shared" si="60"/>
        <v/>
      </c>
      <c r="O1200" s="78"/>
      <c r="P1200" s="79"/>
      <c r="Q1200" s="77"/>
      <c r="R1200" s="77" t="str">
        <f t="shared" si="61"/>
        <v/>
      </c>
      <c r="S1200" s="80"/>
    </row>
    <row r="1201" spans="1:19" ht="25.5" customHeight="1" x14ac:dyDescent="0.2">
      <c r="A1201" s="3" t="str">
        <f>CONCATENATE(COUNTIF($E$156:E1201,E1201),E1201)</f>
        <v>0</v>
      </c>
      <c r="D1201" s="99"/>
      <c r="E1201" s="100"/>
      <c r="F1201" s="101"/>
      <c r="G1201" s="102"/>
      <c r="H1201" s="102"/>
      <c r="I1201" s="102"/>
      <c r="J1201" s="102" t="str">
        <f>IFERROR(LOOKUP($G1201,'قائمة اسعار'!A$2:A$5,'قائمة اسعار'!B$2:B$5),"")</f>
        <v/>
      </c>
      <c r="K1201" s="102" t="str">
        <f>IFERROR(LOOKUP($G1201,'قائمة اسعار'!$A$2:$A$5,'قائمة اسعار'!$E$2:$E$5),"")</f>
        <v/>
      </c>
      <c r="L1201" s="102" t="str">
        <f>IFERROR(LOOKUP($G1201,'قائمة اسعار'!$A$2:$A$5,'قائمة اسعار'!$D$2:$D$5),"")</f>
        <v/>
      </c>
      <c r="M1201" s="102" t="str">
        <f t="shared" si="59"/>
        <v/>
      </c>
      <c r="N1201" s="103" t="str">
        <f t="shared" si="60"/>
        <v/>
      </c>
      <c r="O1201" s="104"/>
      <c r="P1201" s="105"/>
      <c r="Q1201" s="103"/>
      <c r="R1201" s="103" t="str">
        <f t="shared" si="61"/>
        <v/>
      </c>
      <c r="S1201" s="106"/>
    </row>
    <row r="1202" spans="1:19" ht="25.5" customHeight="1" x14ac:dyDescent="0.2">
      <c r="A1202" s="3" t="str">
        <f>CONCATENATE(COUNTIF($E$156:E1202,E1202),E1202)</f>
        <v>0</v>
      </c>
      <c r="D1202" s="73"/>
      <c r="E1202" s="74"/>
      <c r="F1202" s="75"/>
      <c r="G1202" s="7"/>
      <c r="H1202" s="7"/>
      <c r="I1202" s="7"/>
      <c r="J1202" s="7" t="str">
        <f>IFERROR(LOOKUP($G1202,'قائمة اسعار'!A$2:A$5,'قائمة اسعار'!B$2:B$5),"")</f>
        <v/>
      </c>
      <c r="K1202" s="7" t="str">
        <f>IFERROR(LOOKUP($G1202,'قائمة اسعار'!$A$2:$A$5,'قائمة اسعار'!$E$2:$E$5),"")</f>
        <v/>
      </c>
      <c r="L1202" s="76" t="str">
        <f>IFERROR(LOOKUP($G1202,'قائمة اسعار'!$A$2:$A$5,'قائمة اسعار'!$D$2:$D$5),"")</f>
        <v/>
      </c>
      <c r="M1202" s="7" t="str">
        <f t="shared" si="59"/>
        <v/>
      </c>
      <c r="N1202" s="77" t="str">
        <f t="shared" si="60"/>
        <v/>
      </c>
      <c r="O1202" s="78"/>
      <c r="P1202" s="79"/>
      <c r="Q1202" s="77"/>
      <c r="R1202" s="77" t="str">
        <f t="shared" si="61"/>
        <v/>
      </c>
      <c r="S1202" s="80"/>
    </row>
    <row r="1203" spans="1:19" ht="25.5" customHeight="1" x14ac:dyDescent="0.2">
      <c r="A1203" s="3" t="str">
        <f>CONCATENATE(COUNTIF($E$156:E1203,E1203),E1203)</f>
        <v>0</v>
      </c>
      <c r="D1203" s="99"/>
      <c r="E1203" s="100"/>
      <c r="F1203" s="101"/>
      <c r="G1203" s="102"/>
      <c r="H1203" s="102"/>
      <c r="I1203" s="102"/>
      <c r="J1203" s="102" t="str">
        <f>IFERROR(LOOKUP($G1203,'قائمة اسعار'!A$2:A$5,'قائمة اسعار'!B$2:B$5),"")</f>
        <v/>
      </c>
      <c r="K1203" s="102" t="str">
        <f>IFERROR(LOOKUP($G1203,'قائمة اسعار'!$A$2:$A$5,'قائمة اسعار'!$E$2:$E$5),"")</f>
        <v/>
      </c>
      <c r="L1203" s="102" t="str">
        <f>IFERROR(LOOKUP($G1203,'قائمة اسعار'!$A$2:$A$5,'قائمة اسعار'!$D$2:$D$5),"")</f>
        <v/>
      </c>
      <c r="M1203" s="102" t="str">
        <f t="shared" si="59"/>
        <v/>
      </c>
      <c r="N1203" s="103" t="str">
        <f t="shared" si="60"/>
        <v/>
      </c>
      <c r="O1203" s="104"/>
      <c r="P1203" s="105"/>
      <c r="Q1203" s="103"/>
      <c r="R1203" s="103" t="str">
        <f t="shared" si="61"/>
        <v/>
      </c>
      <c r="S1203" s="106"/>
    </row>
    <row r="1204" spans="1:19" ht="25.5" customHeight="1" x14ac:dyDescent="0.2">
      <c r="A1204" s="3" t="str">
        <f>CONCATENATE(COUNTIF($E$156:E1204,E1204),E1204)</f>
        <v>0</v>
      </c>
      <c r="D1204" s="73"/>
      <c r="E1204" s="74"/>
      <c r="F1204" s="75"/>
      <c r="G1204" s="7"/>
      <c r="H1204" s="7"/>
      <c r="I1204" s="7"/>
      <c r="J1204" s="7" t="str">
        <f>IFERROR(LOOKUP($G1204,'قائمة اسعار'!A$2:A$5,'قائمة اسعار'!B$2:B$5),"")</f>
        <v/>
      </c>
      <c r="K1204" s="7" t="str">
        <f>IFERROR(LOOKUP($G1204,'قائمة اسعار'!$A$2:$A$5,'قائمة اسعار'!$E$2:$E$5),"")</f>
        <v/>
      </c>
      <c r="L1204" s="76" t="str">
        <f>IFERROR(LOOKUP($G1204,'قائمة اسعار'!$A$2:$A$5,'قائمة اسعار'!$D$2:$D$5),"")</f>
        <v/>
      </c>
      <c r="M1204" s="7" t="str">
        <f t="shared" si="59"/>
        <v/>
      </c>
      <c r="N1204" s="77" t="str">
        <f t="shared" si="60"/>
        <v/>
      </c>
      <c r="O1204" s="78"/>
      <c r="P1204" s="79"/>
      <c r="Q1204" s="77"/>
      <c r="R1204" s="77" t="str">
        <f t="shared" si="61"/>
        <v/>
      </c>
      <c r="S1204" s="80"/>
    </row>
    <row r="1205" spans="1:19" ht="25.5" customHeight="1" x14ac:dyDescent="0.2">
      <c r="A1205" s="3" t="str">
        <f>CONCATENATE(COUNTIF($E$156:E1205,E1205),E1205)</f>
        <v>0</v>
      </c>
      <c r="D1205" s="99"/>
      <c r="E1205" s="100"/>
      <c r="F1205" s="101"/>
      <c r="G1205" s="102"/>
      <c r="H1205" s="102"/>
      <c r="I1205" s="102"/>
      <c r="J1205" s="102" t="str">
        <f>IFERROR(LOOKUP($G1205,'قائمة اسعار'!A$2:A$5,'قائمة اسعار'!B$2:B$5),"")</f>
        <v/>
      </c>
      <c r="K1205" s="102" t="str">
        <f>IFERROR(LOOKUP($G1205,'قائمة اسعار'!$A$2:$A$5,'قائمة اسعار'!$E$2:$E$5),"")</f>
        <v/>
      </c>
      <c r="L1205" s="102" t="str">
        <f>IFERROR(LOOKUP($G1205,'قائمة اسعار'!$A$2:$A$5,'قائمة اسعار'!$D$2:$D$5),"")</f>
        <v/>
      </c>
      <c r="M1205" s="102" t="str">
        <f t="shared" si="59"/>
        <v/>
      </c>
      <c r="N1205" s="103" t="str">
        <f t="shared" si="60"/>
        <v/>
      </c>
      <c r="O1205" s="104"/>
      <c r="P1205" s="105"/>
      <c r="Q1205" s="103"/>
      <c r="R1205" s="103" t="str">
        <f t="shared" si="61"/>
        <v/>
      </c>
      <c r="S1205" s="106"/>
    </row>
    <row r="1206" spans="1:19" ht="25.5" customHeight="1" x14ac:dyDescent="0.2">
      <c r="A1206" s="3" t="str">
        <f>CONCATENATE(COUNTIF($E$156:E1206,E1206),E1206)</f>
        <v>0</v>
      </c>
      <c r="D1206" s="73"/>
      <c r="E1206" s="74"/>
      <c r="F1206" s="75"/>
      <c r="G1206" s="7"/>
      <c r="H1206" s="7"/>
      <c r="I1206" s="7"/>
      <c r="J1206" s="7" t="str">
        <f>IFERROR(LOOKUP($G1206,'قائمة اسعار'!A$2:A$5,'قائمة اسعار'!B$2:B$5),"")</f>
        <v/>
      </c>
      <c r="K1206" s="7" t="str">
        <f>IFERROR(LOOKUP($G1206,'قائمة اسعار'!$A$2:$A$5,'قائمة اسعار'!$E$2:$E$5),"")</f>
        <v/>
      </c>
      <c r="L1206" s="76" t="str">
        <f>IFERROR(LOOKUP($G1206,'قائمة اسعار'!$A$2:$A$5,'قائمة اسعار'!$D$2:$D$5),"")</f>
        <v/>
      </c>
      <c r="M1206" s="7" t="str">
        <f t="shared" si="59"/>
        <v/>
      </c>
      <c r="N1206" s="77" t="str">
        <f t="shared" si="60"/>
        <v/>
      </c>
      <c r="O1206" s="78"/>
      <c r="P1206" s="79"/>
      <c r="Q1206" s="77"/>
      <c r="R1206" s="77" t="str">
        <f t="shared" si="61"/>
        <v/>
      </c>
      <c r="S1206" s="80"/>
    </row>
    <row r="1207" spans="1:19" ht="25.5" customHeight="1" x14ac:dyDescent="0.2">
      <c r="A1207" s="3" t="str">
        <f>CONCATENATE(COUNTIF($E$156:E1207,E1207),E1207)</f>
        <v>0</v>
      </c>
      <c r="D1207" s="99"/>
      <c r="E1207" s="100"/>
      <c r="F1207" s="101"/>
      <c r="G1207" s="102"/>
      <c r="H1207" s="102"/>
      <c r="I1207" s="102"/>
      <c r="J1207" s="102" t="str">
        <f>IFERROR(LOOKUP($G1207,'قائمة اسعار'!A$2:A$5,'قائمة اسعار'!B$2:B$5),"")</f>
        <v/>
      </c>
      <c r="K1207" s="102" t="str">
        <f>IFERROR(LOOKUP($G1207,'قائمة اسعار'!$A$2:$A$5,'قائمة اسعار'!$E$2:$E$5),"")</f>
        <v/>
      </c>
      <c r="L1207" s="102" t="str">
        <f>IFERROR(LOOKUP($G1207,'قائمة اسعار'!$A$2:$A$5,'قائمة اسعار'!$D$2:$D$5),"")</f>
        <v/>
      </c>
      <c r="M1207" s="102" t="str">
        <f t="shared" si="59"/>
        <v/>
      </c>
      <c r="N1207" s="103" t="str">
        <f t="shared" si="60"/>
        <v/>
      </c>
      <c r="O1207" s="104"/>
      <c r="P1207" s="105"/>
      <c r="Q1207" s="103"/>
      <c r="R1207" s="103" t="str">
        <f t="shared" si="61"/>
        <v/>
      </c>
      <c r="S1207" s="106"/>
    </row>
    <row r="1208" spans="1:19" ht="25.5" customHeight="1" x14ac:dyDescent="0.2">
      <c r="A1208" s="3" t="str">
        <f>CONCATENATE(COUNTIF($E$156:E1208,E1208),E1208)</f>
        <v>0</v>
      </c>
      <c r="D1208" s="73"/>
      <c r="E1208" s="74"/>
      <c r="F1208" s="75"/>
      <c r="G1208" s="7"/>
      <c r="H1208" s="7"/>
      <c r="I1208" s="7"/>
      <c r="J1208" s="7" t="str">
        <f>IFERROR(LOOKUP($G1208,'قائمة اسعار'!A$2:A$5,'قائمة اسعار'!B$2:B$5),"")</f>
        <v/>
      </c>
      <c r="K1208" s="7" t="str">
        <f>IFERROR(LOOKUP($G1208,'قائمة اسعار'!$A$2:$A$5,'قائمة اسعار'!$E$2:$E$5),"")</f>
        <v/>
      </c>
      <c r="L1208" s="76" t="str">
        <f>IFERROR(LOOKUP($G1208,'قائمة اسعار'!$A$2:$A$5,'قائمة اسعار'!$D$2:$D$5),"")</f>
        <v/>
      </c>
      <c r="M1208" s="7" t="str">
        <f t="shared" si="59"/>
        <v/>
      </c>
      <c r="N1208" s="77" t="str">
        <f t="shared" si="60"/>
        <v/>
      </c>
      <c r="O1208" s="78"/>
      <c r="P1208" s="79"/>
      <c r="Q1208" s="77"/>
      <c r="R1208" s="77" t="str">
        <f t="shared" si="61"/>
        <v/>
      </c>
      <c r="S1208" s="80"/>
    </row>
    <row r="1209" spans="1:19" ht="25.5" customHeight="1" x14ac:dyDescent="0.2">
      <c r="A1209" s="3" t="str">
        <f>CONCATENATE(COUNTIF($E$156:E1209,E1209),E1209)</f>
        <v>0</v>
      </c>
      <c r="D1209" s="99"/>
      <c r="E1209" s="100"/>
      <c r="F1209" s="101"/>
      <c r="G1209" s="102"/>
      <c r="H1209" s="102"/>
      <c r="I1209" s="102"/>
      <c r="J1209" s="102" t="str">
        <f>IFERROR(LOOKUP($G1209,'قائمة اسعار'!A$2:A$5,'قائمة اسعار'!B$2:B$5),"")</f>
        <v/>
      </c>
      <c r="K1209" s="102" t="str">
        <f>IFERROR(LOOKUP($G1209,'قائمة اسعار'!$A$2:$A$5,'قائمة اسعار'!$E$2:$E$5),"")</f>
        <v/>
      </c>
      <c r="L1209" s="102" t="str">
        <f>IFERROR(LOOKUP($G1209,'قائمة اسعار'!$A$2:$A$5,'قائمة اسعار'!$D$2:$D$5),"")</f>
        <v/>
      </c>
      <c r="M1209" s="102" t="str">
        <f t="shared" si="59"/>
        <v/>
      </c>
      <c r="N1209" s="103" t="str">
        <f t="shared" si="60"/>
        <v/>
      </c>
      <c r="O1209" s="104"/>
      <c r="P1209" s="105"/>
      <c r="Q1209" s="103"/>
      <c r="R1209" s="103" t="str">
        <f t="shared" si="61"/>
        <v/>
      </c>
      <c r="S1209" s="106"/>
    </row>
    <row r="1210" spans="1:19" ht="25.5" customHeight="1" x14ac:dyDescent="0.2">
      <c r="A1210" s="3" t="str">
        <f>CONCATENATE(COUNTIF($E$156:E1210,E1210),E1210)</f>
        <v>0</v>
      </c>
      <c r="D1210" s="73"/>
      <c r="E1210" s="74"/>
      <c r="F1210" s="75"/>
      <c r="G1210" s="7"/>
      <c r="H1210" s="7"/>
      <c r="I1210" s="7"/>
      <c r="J1210" s="7" t="str">
        <f>IFERROR(LOOKUP($G1210,'قائمة اسعار'!A$2:A$5,'قائمة اسعار'!B$2:B$5),"")</f>
        <v/>
      </c>
      <c r="K1210" s="7" t="str">
        <f>IFERROR(LOOKUP($G1210,'قائمة اسعار'!$A$2:$A$5,'قائمة اسعار'!$E$2:$E$5),"")</f>
        <v/>
      </c>
      <c r="L1210" s="76" t="str">
        <f>IFERROR(LOOKUP($G1210,'قائمة اسعار'!$A$2:$A$5,'قائمة اسعار'!$D$2:$D$5),"")</f>
        <v/>
      </c>
      <c r="M1210" s="7" t="str">
        <f t="shared" si="59"/>
        <v/>
      </c>
      <c r="N1210" s="77" t="str">
        <f t="shared" si="60"/>
        <v/>
      </c>
      <c r="O1210" s="78"/>
      <c r="P1210" s="79"/>
      <c r="Q1210" s="77"/>
      <c r="R1210" s="77" t="str">
        <f t="shared" si="61"/>
        <v/>
      </c>
      <c r="S1210" s="80"/>
    </row>
    <row r="1211" spans="1:19" ht="25.5" customHeight="1" x14ac:dyDescent="0.2">
      <c r="A1211" s="3" t="str">
        <f>CONCATENATE(COUNTIF($E$156:E1211,E1211),E1211)</f>
        <v>0</v>
      </c>
      <c r="D1211" s="99"/>
      <c r="E1211" s="100"/>
      <c r="F1211" s="101"/>
      <c r="G1211" s="102"/>
      <c r="H1211" s="102"/>
      <c r="I1211" s="102"/>
      <c r="J1211" s="102" t="str">
        <f>IFERROR(LOOKUP($G1211,'قائمة اسعار'!A$2:A$5,'قائمة اسعار'!B$2:B$5),"")</f>
        <v/>
      </c>
      <c r="K1211" s="102" t="str">
        <f>IFERROR(LOOKUP($G1211,'قائمة اسعار'!$A$2:$A$5,'قائمة اسعار'!$E$2:$E$5),"")</f>
        <v/>
      </c>
      <c r="L1211" s="102" t="str">
        <f>IFERROR(LOOKUP($G1211,'قائمة اسعار'!$A$2:$A$5,'قائمة اسعار'!$D$2:$D$5),"")</f>
        <v/>
      </c>
      <c r="M1211" s="102" t="str">
        <f t="shared" si="59"/>
        <v/>
      </c>
      <c r="N1211" s="103" t="str">
        <f t="shared" si="60"/>
        <v/>
      </c>
      <c r="O1211" s="104"/>
      <c r="P1211" s="105"/>
      <c r="Q1211" s="103"/>
      <c r="R1211" s="103" t="str">
        <f t="shared" si="61"/>
        <v/>
      </c>
      <c r="S1211" s="106"/>
    </row>
    <row r="1212" spans="1:19" ht="25.5" customHeight="1" x14ac:dyDescent="0.2">
      <c r="A1212" s="3" t="str">
        <f>CONCATENATE(COUNTIF($E$156:E1212,E1212),E1212)</f>
        <v>0</v>
      </c>
      <c r="D1212" s="73"/>
      <c r="E1212" s="74"/>
      <c r="F1212" s="75"/>
      <c r="G1212" s="7"/>
      <c r="H1212" s="7"/>
      <c r="I1212" s="7"/>
      <c r="J1212" s="7" t="str">
        <f>IFERROR(LOOKUP($G1212,'قائمة اسعار'!A$2:A$5,'قائمة اسعار'!B$2:B$5),"")</f>
        <v/>
      </c>
      <c r="K1212" s="7" t="str">
        <f>IFERROR(LOOKUP($G1212,'قائمة اسعار'!$A$2:$A$5,'قائمة اسعار'!$E$2:$E$5),"")</f>
        <v/>
      </c>
      <c r="L1212" s="76" t="str">
        <f>IFERROR(LOOKUP($G1212,'قائمة اسعار'!$A$2:$A$5,'قائمة اسعار'!$D$2:$D$5),"")</f>
        <v/>
      </c>
      <c r="M1212" s="7" t="str">
        <f t="shared" si="59"/>
        <v/>
      </c>
      <c r="N1212" s="77" t="str">
        <f t="shared" si="60"/>
        <v/>
      </c>
      <c r="O1212" s="78"/>
      <c r="P1212" s="79"/>
      <c r="Q1212" s="77"/>
      <c r="R1212" s="77" t="str">
        <f t="shared" si="61"/>
        <v/>
      </c>
      <c r="S1212" s="80"/>
    </row>
    <row r="1213" spans="1:19" ht="25.5" customHeight="1" x14ac:dyDescent="0.2">
      <c r="A1213" s="3" t="str">
        <f>CONCATENATE(COUNTIF($E$156:E1213,E1213),E1213)</f>
        <v>0</v>
      </c>
      <c r="D1213" s="99"/>
      <c r="E1213" s="100"/>
      <c r="F1213" s="101"/>
      <c r="G1213" s="102"/>
      <c r="H1213" s="102"/>
      <c r="I1213" s="102"/>
      <c r="J1213" s="102" t="str">
        <f>IFERROR(LOOKUP($G1213,'قائمة اسعار'!A$2:A$5,'قائمة اسعار'!B$2:B$5),"")</f>
        <v/>
      </c>
      <c r="K1213" s="102" t="str">
        <f>IFERROR(LOOKUP($G1213,'قائمة اسعار'!$A$2:$A$5,'قائمة اسعار'!$E$2:$E$5),"")</f>
        <v/>
      </c>
      <c r="L1213" s="102" t="str">
        <f>IFERROR(LOOKUP($G1213,'قائمة اسعار'!$A$2:$A$5,'قائمة اسعار'!$D$2:$D$5),"")</f>
        <v/>
      </c>
      <c r="M1213" s="102" t="str">
        <f t="shared" si="59"/>
        <v/>
      </c>
      <c r="N1213" s="103" t="str">
        <f t="shared" si="60"/>
        <v/>
      </c>
      <c r="O1213" s="104"/>
      <c r="P1213" s="105"/>
      <c r="Q1213" s="103"/>
      <c r="R1213" s="103" t="str">
        <f t="shared" si="61"/>
        <v/>
      </c>
      <c r="S1213" s="106"/>
    </row>
    <row r="1214" spans="1:19" ht="25.5" customHeight="1" x14ac:dyDescent="0.2">
      <c r="A1214" s="3" t="str">
        <f>CONCATENATE(COUNTIF($E$156:E1214,E1214),E1214)</f>
        <v>0</v>
      </c>
      <c r="D1214" s="73"/>
      <c r="E1214" s="74"/>
      <c r="F1214" s="75"/>
      <c r="G1214" s="7"/>
      <c r="H1214" s="7"/>
      <c r="I1214" s="7"/>
      <c r="J1214" s="7" t="str">
        <f>IFERROR(LOOKUP($G1214,'قائمة اسعار'!A$2:A$5,'قائمة اسعار'!B$2:B$5),"")</f>
        <v/>
      </c>
      <c r="K1214" s="7" t="str">
        <f>IFERROR(LOOKUP($G1214,'قائمة اسعار'!$A$2:$A$5,'قائمة اسعار'!$E$2:$E$5),"")</f>
        <v/>
      </c>
      <c r="L1214" s="76" t="str">
        <f>IFERROR(LOOKUP($G1214,'قائمة اسعار'!$A$2:$A$5,'قائمة اسعار'!$D$2:$D$5),"")</f>
        <v/>
      </c>
      <c r="M1214" s="7" t="str">
        <f t="shared" si="59"/>
        <v/>
      </c>
      <c r="N1214" s="77" t="str">
        <f t="shared" si="60"/>
        <v/>
      </c>
      <c r="O1214" s="78"/>
      <c r="P1214" s="79"/>
      <c r="Q1214" s="77"/>
      <c r="R1214" s="77" t="str">
        <f t="shared" si="61"/>
        <v/>
      </c>
      <c r="S1214" s="80"/>
    </row>
    <row r="1215" spans="1:19" ht="25.5" customHeight="1" x14ac:dyDescent="0.2">
      <c r="A1215" s="3" t="str">
        <f>CONCATENATE(COUNTIF($E$156:E1215,E1215),E1215)</f>
        <v>0</v>
      </c>
      <c r="D1215" s="99"/>
      <c r="E1215" s="100"/>
      <c r="F1215" s="101"/>
      <c r="G1215" s="102"/>
      <c r="H1215" s="102"/>
      <c r="I1215" s="102"/>
      <c r="J1215" s="102" t="str">
        <f>IFERROR(LOOKUP($G1215,'قائمة اسعار'!A$2:A$5,'قائمة اسعار'!B$2:B$5),"")</f>
        <v/>
      </c>
      <c r="K1215" s="102" t="str">
        <f>IFERROR(LOOKUP($G1215,'قائمة اسعار'!$A$2:$A$5,'قائمة اسعار'!$E$2:$E$5),"")</f>
        <v/>
      </c>
      <c r="L1215" s="102" t="str">
        <f>IFERROR(LOOKUP($G1215,'قائمة اسعار'!$A$2:$A$5,'قائمة اسعار'!$D$2:$D$5),"")</f>
        <v/>
      </c>
      <c r="M1215" s="102" t="str">
        <f t="shared" si="59"/>
        <v/>
      </c>
      <c r="N1215" s="103" t="str">
        <f t="shared" si="60"/>
        <v/>
      </c>
      <c r="O1215" s="104"/>
      <c r="P1215" s="105"/>
      <c r="Q1215" s="103"/>
      <c r="R1215" s="103" t="str">
        <f t="shared" si="61"/>
        <v/>
      </c>
      <c r="S1215" s="106"/>
    </row>
    <row r="1216" spans="1:19" ht="25.5" customHeight="1" x14ac:dyDescent="0.2">
      <c r="A1216" s="3" t="str">
        <f>CONCATENATE(COUNTIF($E$156:E1216,E1216),E1216)</f>
        <v>0</v>
      </c>
      <c r="D1216" s="73"/>
      <c r="E1216" s="74"/>
      <c r="F1216" s="75"/>
      <c r="G1216" s="7"/>
      <c r="H1216" s="7"/>
      <c r="I1216" s="7"/>
      <c r="J1216" s="7" t="str">
        <f>IFERROR(LOOKUP($G1216,'قائمة اسعار'!A$2:A$5,'قائمة اسعار'!B$2:B$5),"")</f>
        <v/>
      </c>
      <c r="K1216" s="7" t="str">
        <f>IFERROR(LOOKUP($G1216,'قائمة اسعار'!$A$2:$A$5,'قائمة اسعار'!$E$2:$E$5),"")</f>
        <v/>
      </c>
      <c r="L1216" s="76" t="str">
        <f>IFERROR(LOOKUP($G1216,'قائمة اسعار'!$A$2:$A$5,'قائمة اسعار'!$D$2:$D$5),"")</f>
        <v/>
      </c>
      <c r="M1216" s="7" t="str">
        <f t="shared" si="59"/>
        <v/>
      </c>
      <c r="N1216" s="77" t="str">
        <f t="shared" si="60"/>
        <v/>
      </c>
      <c r="O1216" s="78"/>
      <c r="P1216" s="79"/>
      <c r="Q1216" s="77"/>
      <c r="R1216" s="77" t="str">
        <f t="shared" si="61"/>
        <v/>
      </c>
      <c r="S1216" s="80"/>
    </row>
    <row r="1217" spans="1:19" ht="25.5" customHeight="1" x14ac:dyDescent="0.2">
      <c r="A1217" s="3" t="str">
        <f>CONCATENATE(COUNTIF($E$156:E1217,E1217),E1217)</f>
        <v>0</v>
      </c>
      <c r="D1217" s="99"/>
      <c r="E1217" s="100"/>
      <c r="F1217" s="101"/>
      <c r="G1217" s="102"/>
      <c r="H1217" s="102"/>
      <c r="I1217" s="102"/>
      <c r="J1217" s="102" t="str">
        <f>IFERROR(LOOKUP($G1217,'قائمة اسعار'!A$2:A$5,'قائمة اسعار'!B$2:B$5),"")</f>
        <v/>
      </c>
      <c r="K1217" s="102" t="str">
        <f>IFERROR(LOOKUP($G1217,'قائمة اسعار'!$A$2:$A$5,'قائمة اسعار'!$E$2:$E$5),"")</f>
        <v/>
      </c>
      <c r="L1217" s="102" t="str">
        <f>IFERROR(LOOKUP($G1217,'قائمة اسعار'!$A$2:$A$5,'قائمة اسعار'!$D$2:$D$5),"")</f>
        <v/>
      </c>
      <c r="M1217" s="102" t="str">
        <f t="shared" si="59"/>
        <v/>
      </c>
      <c r="N1217" s="103" t="str">
        <f t="shared" si="60"/>
        <v/>
      </c>
      <c r="O1217" s="104"/>
      <c r="P1217" s="105"/>
      <c r="Q1217" s="103"/>
      <c r="R1217" s="103" t="str">
        <f t="shared" si="61"/>
        <v/>
      </c>
      <c r="S1217" s="106"/>
    </row>
    <row r="1218" spans="1:19" ht="25.5" customHeight="1" x14ac:dyDescent="0.2">
      <c r="A1218" s="3" t="str">
        <f>CONCATENATE(COUNTIF($E$156:E1218,E1218),E1218)</f>
        <v>0</v>
      </c>
      <c r="D1218" s="73"/>
      <c r="E1218" s="74"/>
      <c r="F1218" s="75"/>
      <c r="G1218" s="7"/>
      <c r="H1218" s="7"/>
      <c r="I1218" s="7"/>
      <c r="J1218" s="7" t="str">
        <f>IFERROR(LOOKUP($G1218,'قائمة اسعار'!A$2:A$5,'قائمة اسعار'!B$2:B$5),"")</f>
        <v/>
      </c>
      <c r="K1218" s="7" t="str">
        <f>IFERROR(LOOKUP($G1218,'قائمة اسعار'!$A$2:$A$5,'قائمة اسعار'!$E$2:$E$5),"")</f>
        <v/>
      </c>
      <c r="L1218" s="76" t="str">
        <f>IFERROR(LOOKUP($G1218,'قائمة اسعار'!$A$2:$A$5,'قائمة اسعار'!$D$2:$D$5),"")</f>
        <v/>
      </c>
      <c r="M1218" s="7" t="str">
        <f t="shared" si="59"/>
        <v/>
      </c>
      <c r="N1218" s="77" t="str">
        <f t="shared" si="60"/>
        <v/>
      </c>
      <c r="O1218" s="78"/>
      <c r="P1218" s="79"/>
      <c r="Q1218" s="77"/>
      <c r="R1218" s="77" t="str">
        <f t="shared" si="61"/>
        <v/>
      </c>
      <c r="S1218" s="80"/>
    </row>
    <row r="1219" spans="1:19" ht="25.5" customHeight="1" x14ac:dyDescent="0.2">
      <c r="A1219" s="3" t="str">
        <f>CONCATENATE(COUNTIF($E$156:E1219,E1219),E1219)</f>
        <v>0</v>
      </c>
      <c r="D1219" s="99"/>
      <c r="E1219" s="100"/>
      <c r="F1219" s="101"/>
      <c r="G1219" s="102"/>
      <c r="H1219" s="102"/>
      <c r="I1219" s="102"/>
      <c r="J1219" s="102" t="str">
        <f>IFERROR(LOOKUP($G1219,'قائمة اسعار'!A$2:A$5,'قائمة اسعار'!B$2:B$5),"")</f>
        <v/>
      </c>
      <c r="K1219" s="102" t="str">
        <f>IFERROR(LOOKUP($G1219,'قائمة اسعار'!$A$2:$A$5,'قائمة اسعار'!$E$2:$E$5),"")</f>
        <v/>
      </c>
      <c r="L1219" s="102" t="str">
        <f>IFERROR(LOOKUP($G1219,'قائمة اسعار'!$A$2:$A$5,'قائمة اسعار'!$D$2:$D$5),"")</f>
        <v/>
      </c>
      <c r="M1219" s="102" t="str">
        <f t="shared" si="59"/>
        <v/>
      </c>
      <c r="N1219" s="103" t="str">
        <f t="shared" si="60"/>
        <v/>
      </c>
      <c r="O1219" s="104"/>
      <c r="P1219" s="105"/>
      <c r="Q1219" s="103"/>
      <c r="R1219" s="103" t="str">
        <f t="shared" si="61"/>
        <v/>
      </c>
      <c r="S1219" s="106"/>
    </row>
    <row r="1220" spans="1:19" ht="25.5" customHeight="1" x14ac:dyDescent="0.2">
      <c r="A1220" s="3" t="str">
        <f>CONCATENATE(COUNTIF($E$156:E1220,E1220),E1220)</f>
        <v>0</v>
      </c>
      <c r="D1220" s="73"/>
      <c r="E1220" s="74"/>
      <c r="F1220" s="75"/>
      <c r="G1220" s="7"/>
      <c r="H1220" s="7"/>
      <c r="I1220" s="7"/>
      <c r="J1220" s="7" t="str">
        <f>IFERROR(LOOKUP($G1220,'قائمة اسعار'!A$2:A$5,'قائمة اسعار'!B$2:B$5),"")</f>
        <v/>
      </c>
      <c r="K1220" s="7" t="str">
        <f>IFERROR(LOOKUP($G1220,'قائمة اسعار'!$A$2:$A$5,'قائمة اسعار'!$E$2:$E$5),"")</f>
        <v/>
      </c>
      <c r="L1220" s="76" t="str">
        <f>IFERROR(LOOKUP($G1220,'قائمة اسعار'!$A$2:$A$5,'قائمة اسعار'!$D$2:$D$5),"")</f>
        <v/>
      </c>
      <c r="M1220" s="7" t="str">
        <f t="shared" ref="M1220:M1283" si="62">IFERROR($H1220*$L1220,"")</f>
        <v/>
      </c>
      <c r="N1220" s="77" t="str">
        <f t="shared" ref="N1220:N1283" si="63">IFERROR(($M1220-15%*$M1220)-5%*($M1220-15%*$M1220),"")</f>
        <v/>
      </c>
      <c r="O1220" s="78"/>
      <c r="P1220" s="79"/>
      <c r="Q1220" s="77"/>
      <c r="R1220" s="77" t="str">
        <f t="shared" ref="R1220:R1283" si="64">IFERROR($N1220-$P1220-$Q1220,"")</f>
        <v/>
      </c>
      <c r="S1220" s="80"/>
    </row>
    <row r="1221" spans="1:19" ht="25.5" customHeight="1" x14ac:dyDescent="0.2">
      <c r="A1221" s="3" t="str">
        <f>CONCATENATE(COUNTIF($E$156:E1221,E1221),E1221)</f>
        <v>0</v>
      </c>
      <c r="D1221" s="99"/>
      <c r="E1221" s="100"/>
      <c r="F1221" s="101"/>
      <c r="G1221" s="102"/>
      <c r="H1221" s="102"/>
      <c r="I1221" s="102"/>
      <c r="J1221" s="102" t="str">
        <f>IFERROR(LOOKUP($G1221,'قائمة اسعار'!A$2:A$5,'قائمة اسعار'!B$2:B$5),"")</f>
        <v/>
      </c>
      <c r="K1221" s="102" t="str">
        <f>IFERROR(LOOKUP($G1221,'قائمة اسعار'!$A$2:$A$5,'قائمة اسعار'!$E$2:$E$5),"")</f>
        <v/>
      </c>
      <c r="L1221" s="102" t="str">
        <f>IFERROR(LOOKUP($G1221,'قائمة اسعار'!$A$2:$A$5,'قائمة اسعار'!$D$2:$D$5),"")</f>
        <v/>
      </c>
      <c r="M1221" s="102" t="str">
        <f t="shared" si="62"/>
        <v/>
      </c>
      <c r="N1221" s="103" t="str">
        <f t="shared" si="63"/>
        <v/>
      </c>
      <c r="O1221" s="104"/>
      <c r="P1221" s="105"/>
      <c r="Q1221" s="103"/>
      <c r="R1221" s="103" t="str">
        <f t="shared" si="64"/>
        <v/>
      </c>
      <c r="S1221" s="106"/>
    </row>
    <row r="1222" spans="1:19" ht="25.5" customHeight="1" x14ac:dyDescent="0.2">
      <c r="A1222" s="3" t="str">
        <f>CONCATENATE(COUNTIF($E$156:E1222,E1222),E1222)</f>
        <v>0</v>
      </c>
      <c r="D1222" s="73"/>
      <c r="E1222" s="74"/>
      <c r="F1222" s="75"/>
      <c r="G1222" s="7"/>
      <c r="H1222" s="7"/>
      <c r="I1222" s="7"/>
      <c r="J1222" s="7" t="str">
        <f>IFERROR(LOOKUP($G1222,'قائمة اسعار'!A$2:A$5,'قائمة اسعار'!B$2:B$5),"")</f>
        <v/>
      </c>
      <c r="K1222" s="7" t="str">
        <f>IFERROR(LOOKUP($G1222,'قائمة اسعار'!$A$2:$A$5,'قائمة اسعار'!$E$2:$E$5),"")</f>
        <v/>
      </c>
      <c r="L1222" s="76" t="str">
        <f>IFERROR(LOOKUP($G1222,'قائمة اسعار'!$A$2:$A$5,'قائمة اسعار'!$D$2:$D$5),"")</f>
        <v/>
      </c>
      <c r="M1222" s="7" t="str">
        <f t="shared" si="62"/>
        <v/>
      </c>
      <c r="N1222" s="77" t="str">
        <f t="shared" si="63"/>
        <v/>
      </c>
      <c r="O1222" s="78"/>
      <c r="P1222" s="79"/>
      <c r="Q1222" s="77"/>
      <c r="R1222" s="77" t="str">
        <f t="shared" si="64"/>
        <v/>
      </c>
      <c r="S1222" s="80"/>
    </row>
    <row r="1223" spans="1:19" ht="25.5" customHeight="1" x14ac:dyDescent="0.2">
      <c r="A1223" s="3" t="str">
        <f>CONCATENATE(COUNTIF($E$156:E1223,E1223),E1223)</f>
        <v>0</v>
      </c>
      <c r="D1223" s="99"/>
      <c r="E1223" s="100"/>
      <c r="F1223" s="101"/>
      <c r="G1223" s="102"/>
      <c r="H1223" s="102"/>
      <c r="I1223" s="102"/>
      <c r="J1223" s="102" t="str">
        <f>IFERROR(LOOKUP($G1223,'قائمة اسعار'!A$2:A$5,'قائمة اسعار'!B$2:B$5),"")</f>
        <v/>
      </c>
      <c r="K1223" s="102" t="str">
        <f>IFERROR(LOOKUP($G1223,'قائمة اسعار'!$A$2:$A$5,'قائمة اسعار'!$E$2:$E$5),"")</f>
        <v/>
      </c>
      <c r="L1223" s="102" t="str">
        <f>IFERROR(LOOKUP($G1223,'قائمة اسعار'!$A$2:$A$5,'قائمة اسعار'!$D$2:$D$5),"")</f>
        <v/>
      </c>
      <c r="M1223" s="102" t="str">
        <f t="shared" si="62"/>
        <v/>
      </c>
      <c r="N1223" s="103" t="str">
        <f t="shared" si="63"/>
        <v/>
      </c>
      <c r="O1223" s="104"/>
      <c r="P1223" s="105"/>
      <c r="Q1223" s="103"/>
      <c r="R1223" s="103" t="str">
        <f t="shared" si="64"/>
        <v/>
      </c>
      <c r="S1223" s="106"/>
    </row>
    <row r="1224" spans="1:19" ht="25.5" customHeight="1" x14ac:dyDescent="0.2">
      <c r="A1224" s="3" t="str">
        <f>CONCATENATE(COUNTIF($E$156:E1224,E1224),E1224)</f>
        <v>0</v>
      </c>
      <c r="D1224" s="73"/>
      <c r="E1224" s="74"/>
      <c r="F1224" s="75"/>
      <c r="G1224" s="7"/>
      <c r="H1224" s="7"/>
      <c r="I1224" s="7"/>
      <c r="J1224" s="7" t="str">
        <f>IFERROR(LOOKUP($G1224,'قائمة اسعار'!A$2:A$5,'قائمة اسعار'!B$2:B$5),"")</f>
        <v/>
      </c>
      <c r="K1224" s="7" t="str">
        <f>IFERROR(LOOKUP($G1224,'قائمة اسعار'!$A$2:$A$5,'قائمة اسعار'!$E$2:$E$5),"")</f>
        <v/>
      </c>
      <c r="L1224" s="76" t="str">
        <f>IFERROR(LOOKUP($G1224,'قائمة اسعار'!$A$2:$A$5,'قائمة اسعار'!$D$2:$D$5),"")</f>
        <v/>
      </c>
      <c r="M1224" s="7" t="str">
        <f t="shared" si="62"/>
        <v/>
      </c>
      <c r="N1224" s="77" t="str">
        <f t="shared" si="63"/>
        <v/>
      </c>
      <c r="O1224" s="78"/>
      <c r="P1224" s="79"/>
      <c r="Q1224" s="77"/>
      <c r="R1224" s="77" t="str">
        <f t="shared" si="64"/>
        <v/>
      </c>
      <c r="S1224" s="80"/>
    </row>
    <row r="1225" spans="1:19" ht="25.5" customHeight="1" x14ac:dyDescent="0.2">
      <c r="A1225" s="3" t="str">
        <f>CONCATENATE(COUNTIF($E$156:E1225,E1225),E1225)</f>
        <v>0</v>
      </c>
      <c r="D1225" s="99"/>
      <c r="E1225" s="100"/>
      <c r="F1225" s="101"/>
      <c r="G1225" s="102"/>
      <c r="H1225" s="102"/>
      <c r="I1225" s="102"/>
      <c r="J1225" s="102" t="str">
        <f>IFERROR(LOOKUP($G1225,'قائمة اسعار'!A$2:A$5,'قائمة اسعار'!B$2:B$5),"")</f>
        <v/>
      </c>
      <c r="K1225" s="102" t="str">
        <f>IFERROR(LOOKUP($G1225,'قائمة اسعار'!$A$2:$A$5,'قائمة اسعار'!$E$2:$E$5),"")</f>
        <v/>
      </c>
      <c r="L1225" s="102" t="str">
        <f>IFERROR(LOOKUP($G1225,'قائمة اسعار'!$A$2:$A$5,'قائمة اسعار'!$D$2:$D$5),"")</f>
        <v/>
      </c>
      <c r="M1225" s="102" t="str">
        <f t="shared" si="62"/>
        <v/>
      </c>
      <c r="N1225" s="103" t="str">
        <f t="shared" si="63"/>
        <v/>
      </c>
      <c r="O1225" s="104"/>
      <c r="P1225" s="105"/>
      <c r="Q1225" s="103"/>
      <c r="R1225" s="103" t="str">
        <f t="shared" si="64"/>
        <v/>
      </c>
      <c r="S1225" s="106"/>
    </row>
    <row r="1226" spans="1:19" ht="25.5" customHeight="1" x14ac:dyDescent="0.2">
      <c r="A1226" s="3" t="str">
        <f>CONCATENATE(COUNTIF($E$156:E1226,E1226),E1226)</f>
        <v>0</v>
      </c>
      <c r="D1226" s="73"/>
      <c r="E1226" s="74"/>
      <c r="F1226" s="75"/>
      <c r="G1226" s="7"/>
      <c r="H1226" s="7"/>
      <c r="I1226" s="7"/>
      <c r="J1226" s="7" t="str">
        <f>IFERROR(LOOKUP($G1226,'قائمة اسعار'!A$2:A$5,'قائمة اسعار'!B$2:B$5),"")</f>
        <v/>
      </c>
      <c r="K1226" s="7" t="str">
        <f>IFERROR(LOOKUP($G1226,'قائمة اسعار'!$A$2:$A$5,'قائمة اسعار'!$E$2:$E$5),"")</f>
        <v/>
      </c>
      <c r="L1226" s="76" t="str">
        <f>IFERROR(LOOKUP($G1226,'قائمة اسعار'!$A$2:$A$5,'قائمة اسعار'!$D$2:$D$5),"")</f>
        <v/>
      </c>
      <c r="M1226" s="7" t="str">
        <f t="shared" si="62"/>
        <v/>
      </c>
      <c r="N1226" s="77" t="str">
        <f t="shared" si="63"/>
        <v/>
      </c>
      <c r="O1226" s="78"/>
      <c r="P1226" s="79"/>
      <c r="Q1226" s="77"/>
      <c r="R1226" s="77" t="str">
        <f t="shared" si="64"/>
        <v/>
      </c>
      <c r="S1226" s="80"/>
    </row>
    <row r="1227" spans="1:19" ht="25.5" customHeight="1" x14ac:dyDescent="0.2">
      <c r="A1227" s="3" t="str">
        <f>CONCATENATE(COUNTIF($E$156:E1227,E1227),E1227)</f>
        <v>0</v>
      </c>
      <c r="D1227" s="99"/>
      <c r="E1227" s="100"/>
      <c r="F1227" s="101"/>
      <c r="G1227" s="102"/>
      <c r="H1227" s="102"/>
      <c r="I1227" s="102"/>
      <c r="J1227" s="102" t="str">
        <f>IFERROR(LOOKUP($G1227,'قائمة اسعار'!A$2:A$5,'قائمة اسعار'!B$2:B$5),"")</f>
        <v/>
      </c>
      <c r="K1227" s="102" t="str">
        <f>IFERROR(LOOKUP($G1227,'قائمة اسعار'!$A$2:$A$5,'قائمة اسعار'!$E$2:$E$5),"")</f>
        <v/>
      </c>
      <c r="L1227" s="102" t="str">
        <f>IFERROR(LOOKUP($G1227,'قائمة اسعار'!$A$2:$A$5,'قائمة اسعار'!$D$2:$D$5),"")</f>
        <v/>
      </c>
      <c r="M1227" s="102" t="str">
        <f t="shared" si="62"/>
        <v/>
      </c>
      <c r="N1227" s="103" t="str">
        <f t="shared" si="63"/>
        <v/>
      </c>
      <c r="O1227" s="104"/>
      <c r="P1227" s="105"/>
      <c r="Q1227" s="103"/>
      <c r="R1227" s="103" t="str">
        <f t="shared" si="64"/>
        <v/>
      </c>
      <c r="S1227" s="106"/>
    </row>
    <row r="1228" spans="1:19" ht="25.5" customHeight="1" x14ac:dyDescent="0.2">
      <c r="A1228" s="3" t="str">
        <f>CONCATENATE(COUNTIF($E$156:E1228,E1228),E1228)</f>
        <v>0</v>
      </c>
      <c r="D1228" s="73"/>
      <c r="E1228" s="74"/>
      <c r="F1228" s="75"/>
      <c r="G1228" s="7"/>
      <c r="H1228" s="7"/>
      <c r="I1228" s="7"/>
      <c r="J1228" s="7" t="str">
        <f>IFERROR(LOOKUP($G1228,'قائمة اسعار'!A$2:A$5,'قائمة اسعار'!B$2:B$5),"")</f>
        <v/>
      </c>
      <c r="K1228" s="7" t="str">
        <f>IFERROR(LOOKUP($G1228,'قائمة اسعار'!$A$2:$A$5,'قائمة اسعار'!$E$2:$E$5),"")</f>
        <v/>
      </c>
      <c r="L1228" s="76" t="str">
        <f>IFERROR(LOOKUP($G1228,'قائمة اسعار'!$A$2:$A$5,'قائمة اسعار'!$D$2:$D$5),"")</f>
        <v/>
      </c>
      <c r="M1228" s="7" t="str">
        <f t="shared" si="62"/>
        <v/>
      </c>
      <c r="N1228" s="77" t="str">
        <f t="shared" si="63"/>
        <v/>
      </c>
      <c r="O1228" s="78"/>
      <c r="P1228" s="79"/>
      <c r="Q1228" s="77"/>
      <c r="R1228" s="77" t="str">
        <f t="shared" si="64"/>
        <v/>
      </c>
      <c r="S1228" s="80"/>
    </row>
    <row r="1229" spans="1:19" ht="25.5" customHeight="1" x14ac:dyDescent="0.2">
      <c r="A1229" s="3" t="str">
        <f>CONCATENATE(COUNTIF($E$156:E1229,E1229),E1229)</f>
        <v>0</v>
      </c>
      <c r="D1229" s="99"/>
      <c r="E1229" s="100"/>
      <c r="F1229" s="101"/>
      <c r="G1229" s="102"/>
      <c r="H1229" s="102"/>
      <c r="I1229" s="102"/>
      <c r="J1229" s="102" t="str">
        <f>IFERROR(LOOKUP($G1229,'قائمة اسعار'!A$2:A$5,'قائمة اسعار'!B$2:B$5),"")</f>
        <v/>
      </c>
      <c r="K1229" s="102" t="str">
        <f>IFERROR(LOOKUP($G1229,'قائمة اسعار'!$A$2:$A$5,'قائمة اسعار'!$E$2:$E$5),"")</f>
        <v/>
      </c>
      <c r="L1229" s="102" t="str">
        <f>IFERROR(LOOKUP($G1229,'قائمة اسعار'!$A$2:$A$5,'قائمة اسعار'!$D$2:$D$5),"")</f>
        <v/>
      </c>
      <c r="M1229" s="102" t="str">
        <f t="shared" si="62"/>
        <v/>
      </c>
      <c r="N1229" s="103" t="str">
        <f t="shared" si="63"/>
        <v/>
      </c>
      <c r="O1229" s="104"/>
      <c r="P1229" s="105"/>
      <c r="Q1229" s="103"/>
      <c r="R1229" s="103" t="str">
        <f t="shared" si="64"/>
        <v/>
      </c>
      <c r="S1229" s="106"/>
    </row>
    <row r="1230" spans="1:19" ht="25.5" customHeight="1" x14ac:dyDescent="0.2">
      <c r="A1230" s="3" t="str">
        <f>CONCATENATE(COUNTIF($E$156:E1230,E1230),E1230)</f>
        <v>0</v>
      </c>
      <c r="D1230" s="73"/>
      <c r="E1230" s="74"/>
      <c r="F1230" s="75"/>
      <c r="G1230" s="7"/>
      <c r="H1230" s="7"/>
      <c r="I1230" s="7"/>
      <c r="J1230" s="7" t="str">
        <f>IFERROR(LOOKUP($G1230,'قائمة اسعار'!A$2:A$5,'قائمة اسعار'!B$2:B$5),"")</f>
        <v/>
      </c>
      <c r="K1230" s="7" t="str">
        <f>IFERROR(LOOKUP($G1230,'قائمة اسعار'!$A$2:$A$5,'قائمة اسعار'!$E$2:$E$5),"")</f>
        <v/>
      </c>
      <c r="L1230" s="76" t="str">
        <f>IFERROR(LOOKUP($G1230,'قائمة اسعار'!$A$2:$A$5,'قائمة اسعار'!$D$2:$D$5),"")</f>
        <v/>
      </c>
      <c r="M1230" s="7" t="str">
        <f t="shared" si="62"/>
        <v/>
      </c>
      <c r="N1230" s="77" t="str">
        <f t="shared" si="63"/>
        <v/>
      </c>
      <c r="O1230" s="78"/>
      <c r="P1230" s="79"/>
      <c r="Q1230" s="77"/>
      <c r="R1230" s="77" t="str">
        <f t="shared" si="64"/>
        <v/>
      </c>
      <c r="S1230" s="80"/>
    </row>
    <row r="1231" spans="1:19" ht="25.5" customHeight="1" x14ac:dyDescent="0.2">
      <c r="A1231" s="3" t="str">
        <f>CONCATENATE(COUNTIF($E$156:E1231,E1231),E1231)</f>
        <v>0</v>
      </c>
      <c r="D1231" s="99"/>
      <c r="E1231" s="100"/>
      <c r="F1231" s="101"/>
      <c r="G1231" s="102"/>
      <c r="H1231" s="102"/>
      <c r="I1231" s="102"/>
      <c r="J1231" s="102" t="str">
        <f>IFERROR(LOOKUP($G1231,'قائمة اسعار'!A$2:A$5,'قائمة اسعار'!B$2:B$5),"")</f>
        <v/>
      </c>
      <c r="K1231" s="102" t="str">
        <f>IFERROR(LOOKUP($G1231,'قائمة اسعار'!$A$2:$A$5,'قائمة اسعار'!$E$2:$E$5),"")</f>
        <v/>
      </c>
      <c r="L1231" s="102" t="str">
        <f>IFERROR(LOOKUP($G1231,'قائمة اسعار'!$A$2:$A$5,'قائمة اسعار'!$D$2:$D$5),"")</f>
        <v/>
      </c>
      <c r="M1231" s="102" t="str">
        <f t="shared" si="62"/>
        <v/>
      </c>
      <c r="N1231" s="103" t="str">
        <f t="shared" si="63"/>
        <v/>
      </c>
      <c r="O1231" s="104"/>
      <c r="P1231" s="105"/>
      <c r="Q1231" s="103"/>
      <c r="R1231" s="103" t="str">
        <f t="shared" si="64"/>
        <v/>
      </c>
      <c r="S1231" s="106"/>
    </row>
    <row r="1232" spans="1:19" ht="25.5" customHeight="1" x14ac:dyDescent="0.2">
      <c r="A1232" s="3" t="str">
        <f>CONCATENATE(COUNTIF($E$156:E1232,E1232),E1232)</f>
        <v>0</v>
      </c>
      <c r="D1232" s="73"/>
      <c r="E1232" s="74"/>
      <c r="F1232" s="75"/>
      <c r="G1232" s="7"/>
      <c r="H1232" s="7"/>
      <c r="I1232" s="7"/>
      <c r="J1232" s="7" t="str">
        <f>IFERROR(LOOKUP($G1232,'قائمة اسعار'!A$2:A$5,'قائمة اسعار'!B$2:B$5),"")</f>
        <v/>
      </c>
      <c r="K1232" s="7" t="str">
        <f>IFERROR(LOOKUP($G1232,'قائمة اسعار'!$A$2:$A$5,'قائمة اسعار'!$E$2:$E$5),"")</f>
        <v/>
      </c>
      <c r="L1232" s="76" t="str">
        <f>IFERROR(LOOKUP($G1232,'قائمة اسعار'!$A$2:$A$5,'قائمة اسعار'!$D$2:$D$5),"")</f>
        <v/>
      </c>
      <c r="M1232" s="7" t="str">
        <f t="shared" si="62"/>
        <v/>
      </c>
      <c r="N1232" s="77" t="str">
        <f t="shared" si="63"/>
        <v/>
      </c>
      <c r="O1232" s="78"/>
      <c r="P1232" s="79"/>
      <c r="Q1232" s="77"/>
      <c r="R1232" s="77" t="str">
        <f t="shared" si="64"/>
        <v/>
      </c>
      <c r="S1232" s="80"/>
    </row>
    <row r="1233" spans="1:19" ht="25.5" customHeight="1" x14ac:dyDescent="0.2">
      <c r="A1233" s="3" t="str">
        <f>CONCATENATE(COUNTIF($E$156:E1233,E1233),E1233)</f>
        <v>0</v>
      </c>
      <c r="D1233" s="99"/>
      <c r="E1233" s="100"/>
      <c r="F1233" s="101"/>
      <c r="G1233" s="102"/>
      <c r="H1233" s="102"/>
      <c r="I1233" s="102"/>
      <c r="J1233" s="102" t="str">
        <f>IFERROR(LOOKUP($G1233,'قائمة اسعار'!A$2:A$5,'قائمة اسعار'!B$2:B$5),"")</f>
        <v/>
      </c>
      <c r="K1233" s="102" t="str">
        <f>IFERROR(LOOKUP($G1233,'قائمة اسعار'!$A$2:$A$5,'قائمة اسعار'!$E$2:$E$5),"")</f>
        <v/>
      </c>
      <c r="L1233" s="102" t="str">
        <f>IFERROR(LOOKUP($G1233,'قائمة اسعار'!$A$2:$A$5,'قائمة اسعار'!$D$2:$D$5),"")</f>
        <v/>
      </c>
      <c r="M1233" s="102" t="str">
        <f t="shared" si="62"/>
        <v/>
      </c>
      <c r="N1233" s="103" t="str">
        <f t="shared" si="63"/>
        <v/>
      </c>
      <c r="O1233" s="104"/>
      <c r="P1233" s="105"/>
      <c r="Q1233" s="103"/>
      <c r="R1233" s="103" t="str">
        <f t="shared" si="64"/>
        <v/>
      </c>
      <c r="S1233" s="106"/>
    </row>
    <row r="1234" spans="1:19" ht="25.5" customHeight="1" x14ac:dyDescent="0.2">
      <c r="A1234" s="3" t="str">
        <f>CONCATENATE(COUNTIF($E$156:E1234,E1234),E1234)</f>
        <v>0</v>
      </c>
      <c r="D1234" s="73"/>
      <c r="E1234" s="74"/>
      <c r="F1234" s="75"/>
      <c r="G1234" s="7"/>
      <c r="H1234" s="7"/>
      <c r="I1234" s="7"/>
      <c r="J1234" s="7" t="str">
        <f>IFERROR(LOOKUP($G1234,'قائمة اسعار'!A$2:A$5,'قائمة اسعار'!B$2:B$5),"")</f>
        <v/>
      </c>
      <c r="K1234" s="7" t="str">
        <f>IFERROR(LOOKUP($G1234,'قائمة اسعار'!$A$2:$A$5,'قائمة اسعار'!$E$2:$E$5),"")</f>
        <v/>
      </c>
      <c r="L1234" s="76" t="str">
        <f>IFERROR(LOOKUP($G1234,'قائمة اسعار'!$A$2:$A$5,'قائمة اسعار'!$D$2:$D$5),"")</f>
        <v/>
      </c>
      <c r="M1234" s="7" t="str">
        <f t="shared" si="62"/>
        <v/>
      </c>
      <c r="N1234" s="77" t="str">
        <f t="shared" si="63"/>
        <v/>
      </c>
      <c r="O1234" s="78"/>
      <c r="P1234" s="79"/>
      <c r="Q1234" s="77"/>
      <c r="R1234" s="77" t="str">
        <f t="shared" si="64"/>
        <v/>
      </c>
      <c r="S1234" s="80"/>
    </row>
    <row r="1235" spans="1:19" ht="25.5" customHeight="1" x14ac:dyDescent="0.2">
      <c r="A1235" s="3" t="str">
        <f>CONCATENATE(COUNTIF($E$156:E1235,E1235),E1235)</f>
        <v>0</v>
      </c>
      <c r="D1235" s="99"/>
      <c r="E1235" s="100"/>
      <c r="F1235" s="101"/>
      <c r="G1235" s="102"/>
      <c r="H1235" s="102"/>
      <c r="I1235" s="102"/>
      <c r="J1235" s="102" t="str">
        <f>IFERROR(LOOKUP($G1235,'قائمة اسعار'!A$2:A$5,'قائمة اسعار'!B$2:B$5),"")</f>
        <v/>
      </c>
      <c r="K1235" s="102" t="str">
        <f>IFERROR(LOOKUP($G1235,'قائمة اسعار'!$A$2:$A$5,'قائمة اسعار'!$E$2:$E$5),"")</f>
        <v/>
      </c>
      <c r="L1235" s="102" t="str">
        <f>IFERROR(LOOKUP($G1235,'قائمة اسعار'!$A$2:$A$5,'قائمة اسعار'!$D$2:$D$5),"")</f>
        <v/>
      </c>
      <c r="M1235" s="102" t="str">
        <f t="shared" si="62"/>
        <v/>
      </c>
      <c r="N1235" s="103" t="str">
        <f t="shared" si="63"/>
        <v/>
      </c>
      <c r="O1235" s="104"/>
      <c r="P1235" s="105"/>
      <c r="Q1235" s="103"/>
      <c r="R1235" s="103" t="str">
        <f t="shared" si="64"/>
        <v/>
      </c>
      <c r="S1235" s="106"/>
    </row>
    <row r="1236" spans="1:19" ht="25.5" customHeight="1" x14ac:dyDescent="0.2">
      <c r="A1236" s="3" t="str">
        <f>CONCATENATE(COUNTIF($E$156:E1236,E1236),E1236)</f>
        <v>0</v>
      </c>
      <c r="D1236" s="73"/>
      <c r="E1236" s="74"/>
      <c r="F1236" s="75"/>
      <c r="G1236" s="7"/>
      <c r="H1236" s="7"/>
      <c r="I1236" s="7"/>
      <c r="J1236" s="7" t="str">
        <f>IFERROR(LOOKUP($G1236,'قائمة اسعار'!A$2:A$5,'قائمة اسعار'!B$2:B$5),"")</f>
        <v/>
      </c>
      <c r="K1236" s="7" t="str">
        <f>IFERROR(LOOKUP($G1236,'قائمة اسعار'!$A$2:$A$5,'قائمة اسعار'!$E$2:$E$5),"")</f>
        <v/>
      </c>
      <c r="L1236" s="76" t="str">
        <f>IFERROR(LOOKUP($G1236,'قائمة اسعار'!$A$2:$A$5,'قائمة اسعار'!$D$2:$D$5),"")</f>
        <v/>
      </c>
      <c r="M1236" s="7" t="str">
        <f t="shared" si="62"/>
        <v/>
      </c>
      <c r="N1236" s="77" t="str">
        <f t="shared" si="63"/>
        <v/>
      </c>
      <c r="O1236" s="78"/>
      <c r="P1236" s="79"/>
      <c r="Q1236" s="77"/>
      <c r="R1236" s="77" t="str">
        <f t="shared" si="64"/>
        <v/>
      </c>
      <c r="S1236" s="80"/>
    </row>
    <row r="1237" spans="1:19" ht="25.5" customHeight="1" x14ac:dyDescent="0.2">
      <c r="A1237" s="3" t="str">
        <f>CONCATENATE(COUNTIF($E$156:E1237,E1237),E1237)</f>
        <v>0</v>
      </c>
      <c r="D1237" s="99"/>
      <c r="E1237" s="100"/>
      <c r="F1237" s="101"/>
      <c r="G1237" s="102"/>
      <c r="H1237" s="102"/>
      <c r="I1237" s="102"/>
      <c r="J1237" s="102" t="str">
        <f>IFERROR(LOOKUP($G1237,'قائمة اسعار'!A$2:A$5,'قائمة اسعار'!B$2:B$5),"")</f>
        <v/>
      </c>
      <c r="K1237" s="102" t="str">
        <f>IFERROR(LOOKUP($G1237,'قائمة اسعار'!$A$2:$A$5,'قائمة اسعار'!$E$2:$E$5),"")</f>
        <v/>
      </c>
      <c r="L1237" s="102" t="str">
        <f>IFERROR(LOOKUP($G1237,'قائمة اسعار'!$A$2:$A$5,'قائمة اسعار'!$D$2:$D$5),"")</f>
        <v/>
      </c>
      <c r="M1237" s="102" t="str">
        <f t="shared" si="62"/>
        <v/>
      </c>
      <c r="N1237" s="103" t="str">
        <f t="shared" si="63"/>
        <v/>
      </c>
      <c r="O1237" s="104"/>
      <c r="P1237" s="105"/>
      <c r="Q1237" s="103"/>
      <c r="R1237" s="103" t="str">
        <f t="shared" si="64"/>
        <v/>
      </c>
      <c r="S1237" s="106"/>
    </row>
    <row r="1238" spans="1:19" ht="25.5" customHeight="1" x14ac:dyDescent="0.2">
      <c r="A1238" s="3" t="str">
        <f>CONCATENATE(COUNTIF($E$156:E1238,E1238),E1238)</f>
        <v>0</v>
      </c>
      <c r="D1238" s="73"/>
      <c r="E1238" s="74"/>
      <c r="F1238" s="75"/>
      <c r="G1238" s="7"/>
      <c r="H1238" s="7"/>
      <c r="I1238" s="7"/>
      <c r="J1238" s="7" t="str">
        <f>IFERROR(LOOKUP($G1238,'قائمة اسعار'!A$2:A$5,'قائمة اسعار'!B$2:B$5),"")</f>
        <v/>
      </c>
      <c r="K1238" s="7" t="str">
        <f>IFERROR(LOOKUP($G1238,'قائمة اسعار'!$A$2:$A$5,'قائمة اسعار'!$E$2:$E$5),"")</f>
        <v/>
      </c>
      <c r="L1238" s="76" t="str">
        <f>IFERROR(LOOKUP($G1238,'قائمة اسعار'!$A$2:$A$5,'قائمة اسعار'!$D$2:$D$5),"")</f>
        <v/>
      </c>
      <c r="M1238" s="7" t="str">
        <f t="shared" si="62"/>
        <v/>
      </c>
      <c r="N1238" s="77" t="str">
        <f t="shared" si="63"/>
        <v/>
      </c>
      <c r="O1238" s="78"/>
      <c r="P1238" s="79"/>
      <c r="Q1238" s="77"/>
      <c r="R1238" s="77" t="str">
        <f t="shared" si="64"/>
        <v/>
      </c>
      <c r="S1238" s="80"/>
    </row>
    <row r="1239" spans="1:19" ht="25.5" customHeight="1" x14ac:dyDescent="0.2">
      <c r="A1239" s="3" t="str">
        <f>CONCATENATE(COUNTIF($E$156:E1239,E1239),E1239)</f>
        <v>0</v>
      </c>
      <c r="D1239" s="99"/>
      <c r="E1239" s="100"/>
      <c r="F1239" s="101"/>
      <c r="G1239" s="102"/>
      <c r="H1239" s="102"/>
      <c r="I1239" s="102"/>
      <c r="J1239" s="102" t="str">
        <f>IFERROR(LOOKUP($G1239,'قائمة اسعار'!A$2:A$5,'قائمة اسعار'!B$2:B$5),"")</f>
        <v/>
      </c>
      <c r="K1239" s="102" t="str">
        <f>IFERROR(LOOKUP($G1239,'قائمة اسعار'!$A$2:$A$5,'قائمة اسعار'!$E$2:$E$5),"")</f>
        <v/>
      </c>
      <c r="L1239" s="102" t="str">
        <f>IFERROR(LOOKUP($G1239,'قائمة اسعار'!$A$2:$A$5,'قائمة اسعار'!$D$2:$D$5),"")</f>
        <v/>
      </c>
      <c r="M1239" s="102" t="str">
        <f t="shared" si="62"/>
        <v/>
      </c>
      <c r="N1239" s="103" t="str">
        <f t="shared" si="63"/>
        <v/>
      </c>
      <c r="O1239" s="104"/>
      <c r="P1239" s="105"/>
      <c r="Q1239" s="103"/>
      <c r="R1239" s="103" t="str">
        <f t="shared" si="64"/>
        <v/>
      </c>
      <c r="S1239" s="106"/>
    </row>
    <row r="1240" spans="1:19" ht="25.5" customHeight="1" x14ac:dyDescent="0.2">
      <c r="A1240" s="3" t="str">
        <f>CONCATENATE(COUNTIF($E$156:E1240,E1240),E1240)</f>
        <v>0</v>
      </c>
      <c r="D1240" s="73"/>
      <c r="E1240" s="74"/>
      <c r="F1240" s="75"/>
      <c r="G1240" s="7"/>
      <c r="H1240" s="7"/>
      <c r="I1240" s="7"/>
      <c r="J1240" s="7" t="str">
        <f>IFERROR(LOOKUP($G1240,'قائمة اسعار'!A$2:A$5,'قائمة اسعار'!B$2:B$5),"")</f>
        <v/>
      </c>
      <c r="K1240" s="7" t="str">
        <f>IFERROR(LOOKUP($G1240,'قائمة اسعار'!$A$2:$A$5,'قائمة اسعار'!$E$2:$E$5),"")</f>
        <v/>
      </c>
      <c r="L1240" s="76" t="str">
        <f>IFERROR(LOOKUP($G1240,'قائمة اسعار'!$A$2:$A$5,'قائمة اسعار'!$D$2:$D$5),"")</f>
        <v/>
      </c>
      <c r="M1240" s="7" t="str">
        <f t="shared" si="62"/>
        <v/>
      </c>
      <c r="N1240" s="77" t="str">
        <f t="shared" si="63"/>
        <v/>
      </c>
      <c r="O1240" s="78"/>
      <c r="P1240" s="79"/>
      <c r="Q1240" s="77"/>
      <c r="R1240" s="77" t="str">
        <f t="shared" si="64"/>
        <v/>
      </c>
      <c r="S1240" s="80"/>
    </row>
    <row r="1241" spans="1:19" ht="25.5" customHeight="1" x14ac:dyDescent="0.2">
      <c r="A1241" s="3" t="str">
        <f>CONCATENATE(COUNTIF($E$156:E1241,E1241),E1241)</f>
        <v>0</v>
      </c>
      <c r="D1241" s="99"/>
      <c r="E1241" s="100"/>
      <c r="F1241" s="101"/>
      <c r="G1241" s="102"/>
      <c r="H1241" s="102"/>
      <c r="I1241" s="102"/>
      <c r="J1241" s="102" t="str">
        <f>IFERROR(LOOKUP($G1241,'قائمة اسعار'!A$2:A$5,'قائمة اسعار'!B$2:B$5),"")</f>
        <v/>
      </c>
      <c r="K1241" s="102" t="str">
        <f>IFERROR(LOOKUP($G1241,'قائمة اسعار'!$A$2:$A$5,'قائمة اسعار'!$E$2:$E$5),"")</f>
        <v/>
      </c>
      <c r="L1241" s="102" t="str">
        <f>IFERROR(LOOKUP($G1241,'قائمة اسعار'!$A$2:$A$5,'قائمة اسعار'!$D$2:$D$5),"")</f>
        <v/>
      </c>
      <c r="M1241" s="102" t="str">
        <f t="shared" si="62"/>
        <v/>
      </c>
      <c r="N1241" s="103" t="str">
        <f t="shared" si="63"/>
        <v/>
      </c>
      <c r="O1241" s="104"/>
      <c r="P1241" s="105"/>
      <c r="Q1241" s="103"/>
      <c r="R1241" s="103" t="str">
        <f t="shared" si="64"/>
        <v/>
      </c>
      <c r="S1241" s="106"/>
    </row>
    <row r="1242" spans="1:19" ht="25.5" customHeight="1" x14ac:dyDescent="0.2">
      <c r="A1242" s="3" t="str">
        <f>CONCATENATE(COUNTIF($E$156:E1242,E1242),E1242)</f>
        <v>0</v>
      </c>
      <c r="D1242" s="73"/>
      <c r="E1242" s="74"/>
      <c r="F1242" s="75"/>
      <c r="G1242" s="7"/>
      <c r="H1242" s="7"/>
      <c r="I1242" s="7"/>
      <c r="J1242" s="7" t="str">
        <f>IFERROR(LOOKUP($G1242,'قائمة اسعار'!A$2:A$5,'قائمة اسعار'!B$2:B$5),"")</f>
        <v/>
      </c>
      <c r="K1242" s="7" t="str">
        <f>IFERROR(LOOKUP($G1242,'قائمة اسعار'!$A$2:$A$5,'قائمة اسعار'!$E$2:$E$5),"")</f>
        <v/>
      </c>
      <c r="L1242" s="76" t="str">
        <f>IFERROR(LOOKUP($G1242,'قائمة اسعار'!$A$2:$A$5,'قائمة اسعار'!$D$2:$D$5),"")</f>
        <v/>
      </c>
      <c r="M1242" s="7" t="str">
        <f t="shared" si="62"/>
        <v/>
      </c>
      <c r="N1242" s="77" t="str">
        <f t="shared" si="63"/>
        <v/>
      </c>
      <c r="O1242" s="78"/>
      <c r="P1242" s="79"/>
      <c r="Q1242" s="77"/>
      <c r="R1242" s="77" t="str">
        <f t="shared" si="64"/>
        <v/>
      </c>
      <c r="S1242" s="80"/>
    </row>
    <row r="1243" spans="1:19" ht="25.5" customHeight="1" x14ac:dyDescent="0.2">
      <c r="A1243" s="3" t="str">
        <f>CONCATENATE(COUNTIF($E$156:E1243,E1243),E1243)</f>
        <v>0</v>
      </c>
      <c r="D1243" s="99"/>
      <c r="E1243" s="100"/>
      <c r="F1243" s="101"/>
      <c r="G1243" s="102"/>
      <c r="H1243" s="102"/>
      <c r="I1243" s="102"/>
      <c r="J1243" s="102" t="str">
        <f>IFERROR(LOOKUP($G1243,'قائمة اسعار'!A$2:A$5,'قائمة اسعار'!B$2:B$5),"")</f>
        <v/>
      </c>
      <c r="K1243" s="102" t="str">
        <f>IFERROR(LOOKUP($G1243,'قائمة اسعار'!$A$2:$A$5,'قائمة اسعار'!$E$2:$E$5),"")</f>
        <v/>
      </c>
      <c r="L1243" s="102" t="str">
        <f>IFERROR(LOOKUP($G1243,'قائمة اسعار'!$A$2:$A$5,'قائمة اسعار'!$D$2:$D$5),"")</f>
        <v/>
      </c>
      <c r="M1243" s="102" t="str">
        <f t="shared" si="62"/>
        <v/>
      </c>
      <c r="N1243" s="103" t="str">
        <f t="shared" si="63"/>
        <v/>
      </c>
      <c r="O1243" s="104"/>
      <c r="P1243" s="105"/>
      <c r="Q1243" s="103"/>
      <c r="R1243" s="103" t="str">
        <f t="shared" si="64"/>
        <v/>
      </c>
      <c r="S1243" s="106"/>
    </row>
    <row r="1244" spans="1:19" ht="25.5" customHeight="1" x14ac:dyDescent="0.2">
      <c r="A1244" s="3" t="str">
        <f>CONCATENATE(COUNTIF($E$156:E1244,E1244),E1244)</f>
        <v>0</v>
      </c>
      <c r="D1244" s="73"/>
      <c r="E1244" s="74"/>
      <c r="F1244" s="75"/>
      <c r="G1244" s="7"/>
      <c r="H1244" s="7"/>
      <c r="I1244" s="7"/>
      <c r="J1244" s="7" t="str">
        <f>IFERROR(LOOKUP($G1244,'قائمة اسعار'!A$2:A$5,'قائمة اسعار'!B$2:B$5),"")</f>
        <v/>
      </c>
      <c r="K1244" s="7" t="str">
        <f>IFERROR(LOOKUP($G1244,'قائمة اسعار'!$A$2:$A$5,'قائمة اسعار'!$E$2:$E$5),"")</f>
        <v/>
      </c>
      <c r="L1244" s="76" t="str">
        <f>IFERROR(LOOKUP($G1244,'قائمة اسعار'!$A$2:$A$5,'قائمة اسعار'!$D$2:$D$5),"")</f>
        <v/>
      </c>
      <c r="M1244" s="7" t="str">
        <f t="shared" si="62"/>
        <v/>
      </c>
      <c r="N1244" s="77" t="str">
        <f t="shared" si="63"/>
        <v/>
      </c>
      <c r="O1244" s="78"/>
      <c r="P1244" s="79"/>
      <c r="Q1244" s="77"/>
      <c r="R1244" s="77" t="str">
        <f t="shared" si="64"/>
        <v/>
      </c>
      <c r="S1244" s="80"/>
    </row>
    <row r="1245" spans="1:19" ht="25.5" customHeight="1" x14ac:dyDescent="0.2">
      <c r="A1245" s="3" t="str">
        <f>CONCATENATE(COUNTIF($E$156:E1245,E1245),E1245)</f>
        <v>0</v>
      </c>
      <c r="D1245" s="99"/>
      <c r="E1245" s="100"/>
      <c r="F1245" s="101"/>
      <c r="G1245" s="102"/>
      <c r="H1245" s="102"/>
      <c r="I1245" s="102"/>
      <c r="J1245" s="102" t="str">
        <f>IFERROR(LOOKUP($G1245,'قائمة اسعار'!A$2:A$5,'قائمة اسعار'!B$2:B$5),"")</f>
        <v/>
      </c>
      <c r="K1245" s="102" t="str">
        <f>IFERROR(LOOKUP($G1245,'قائمة اسعار'!$A$2:$A$5,'قائمة اسعار'!$E$2:$E$5),"")</f>
        <v/>
      </c>
      <c r="L1245" s="102" t="str">
        <f>IFERROR(LOOKUP($G1245,'قائمة اسعار'!$A$2:$A$5,'قائمة اسعار'!$D$2:$D$5),"")</f>
        <v/>
      </c>
      <c r="M1245" s="102" t="str">
        <f t="shared" si="62"/>
        <v/>
      </c>
      <c r="N1245" s="103" t="str">
        <f t="shared" si="63"/>
        <v/>
      </c>
      <c r="O1245" s="104"/>
      <c r="P1245" s="105"/>
      <c r="Q1245" s="103"/>
      <c r="R1245" s="103" t="str">
        <f t="shared" si="64"/>
        <v/>
      </c>
      <c r="S1245" s="106"/>
    </row>
    <row r="1246" spans="1:19" ht="25.5" customHeight="1" x14ac:dyDescent="0.2">
      <c r="A1246" s="3" t="str">
        <f>CONCATENATE(COUNTIF($E$156:E1246,E1246),E1246)</f>
        <v>0</v>
      </c>
      <c r="D1246" s="73"/>
      <c r="E1246" s="74"/>
      <c r="F1246" s="75"/>
      <c r="G1246" s="7"/>
      <c r="H1246" s="7"/>
      <c r="I1246" s="7"/>
      <c r="J1246" s="7" t="str">
        <f>IFERROR(LOOKUP($G1246,'قائمة اسعار'!A$2:A$5,'قائمة اسعار'!B$2:B$5),"")</f>
        <v/>
      </c>
      <c r="K1246" s="7" t="str">
        <f>IFERROR(LOOKUP($G1246,'قائمة اسعار'!$A$2:$A$5,'قائمة اسعار'!$E$2:$E$5),"")</f>
        <v/>
      </c>
      <c r="L1246" s="76" t="str">
        <f>IFERROR(LOOKUP($G1246,'قائمة اسعار'!$A$2:$A$5,'قائمة اسعار'!$D$2:$D$5),"")</f>
        <v/>
      </c>
      <c r="M1246" s="7" t="str">
        <f t="shared" si="62"/>
        <v/>
      </c>
      <c r="N1246" s="77" t="str">
        <f t="shared" si="63"/>
        <v/>
      </c>
      <c r="O1246" s="78"/>
      <c r="P1246" s="79"/>
      <c r="Q1246" s="77"/>
      <c r="R1246" s="77" t="str">
        <f t="shared" si="64"/>
        <v/>
      </c>
      <c r="S1246" s="80"/>
    </row>
    <row r="1247" spans="1:19" ht="25.5" customHeight="1" x14ac:dyDescent="0.2">
      <c r="A1247" s="3" t="str">
        <f>CONCATENATE(COUNTIF($E$156:E1247,E1247),E1247)</f>
        <v>0</v>
      </c>
      <c r="D1247" s="99"/>
      <c r="E1247" s="100"/>
      <c r="F1247" s="101"/>
      <c r="G1247" s="102"/>
      <c r="H1247" s="102"/>
      <c r="I1247" s="102"/>
      <c r="J1247" s="102" t="str">
        <f>IFERROR(LOOKUP($G1247,'قائمة اسعار'!A$2:A$5,'قائمة اسعار'!B$2:B$5),"")</f>
        <v/>
      </c>
      <c r="K1247" s="102" t="str">
        <f>IFERROR(LOOKUP($G1247,'قائمة اسعار'!$A$2:$A$5,'قائمة اسعار'!$E$2:$E$5),"")</f>
        <v/>
      </c>
      <c r="L1247" s="102" t="str">
        <f>IFERROR(LOOKUP($G1247,'قائمة اسعار'!$A$2:$A$5,'قائمة اسعار'!$D$2:$D$5),"")</f>
        <v/>
      </c>
      <c r="M1247" s="102" t="str">
        <f t="shared" si="62"/>
        <v/>
      </c>
      <c r="N1247" s="103" t="str">
        <f t="shared" si="63"/>
        <v/>
      </c>
      <c r="O1247" s="104"/>
      <c r="P1247" s="105"/>
      <c r="Q1247" s="103"/>
      <c r="R1247" s="103" t="str">
        <f t="shared" si="64"/>
        <v/>
      </c>
      <c r="S1247" s="106"/>
    </row>
    <row r="1248" spans="1:19" ht="25.5" customHeight="1" x14ac:dyDescent="0.2">
      <c r="A1248" s="3" t="str">
        <f>CONCATENATE(COUNTIF($E$156:E1248,E1248),E1248)</f>
        <v>0</v>
      </c>
      <c r="D1248" s="73"/>
      <c r="E1248" s="74"/>
      <c r="F1248" s="75"/>
      <c r="G1248" s="7"/>
      <c r="H1248" s="7"/>
      <c r="I1248" s="7"/>
      <c r="J1248" s="7" t="str">
        <f>IFERROR(LOOKUP($G1248,'قائمة اسعار'!A$2:A$5,'قائمة اسعار'!B$2:B$5),"")</f>
        <v/>
      </c>
      <c r="K1248" s="7" t="str">
        <f>IFERROR(LOOKUP($G1248,'قائمة اسعار'!$A$2:$A$5,'قائمة اسعار'!$E$2:$E$5),"")</f>
        <v/>
      </c>
      <c r="L1248" s="76" t="str">
        <f>IFERROR(LOOKUP($G1248,'قائمة اسعار'!$A$2:$A$5,'قائمة اسعار'!$D$2:$D$5),"")</f>
        <v/>
      </c>
      <c r="M1248" s="7" t="str">
        <f t="shared" si="62"/>
        <v/>
      </c>
      <c r="N1248" s="77" t="str">
        <f t="shared" si="63"/>
        <v/>
      </c>
      <c r="O1248" s="78"/>
      <c r="P1248" s="79"/>
      <c r="Q1248" s="77"/>
      <c r="R1248" s="77" t="str">
        <f t="shared" si="64"/>
        <v/>
      </c>
      <c r="S1248" s="80"/>
    </row>
    <row r="1249" spans="1:19" ht="25.5" customHeight="1" x14ac:dyDescent="0.2">
      <c r="A1249" s="3" t="str">
        <f>CONCATENATE(COUNTIF($E$156:E1249,E1249),E1249)</f>
        <v>0</v>
      </c>
      <c r="D1249" s="99"/>
      <c r="E1249" s="100"/>
      <c r="F1249" s="101"/>
      <c r="G1249" s="102"/>
      <c r="H1249" s="102"/>
      <c r="I1249" s="102"/>
      <c r="J1249" s="102" t="str">
        <f>IFERROR(LOOKUP($G1249,'قائمة اسعار'!A$2:A$5,'قائمة اسعار'!B$2:B$5),"")</f>
        <v/>
      </c>
      <c r="K1249" s="102" t="str">
        <f>IFERROR(LOOKUP($G1249,'قائمة اسعار'!$A$2:$A$5,'قائمة اسعار'!$E$2:$E$5),"")</f>
        <v/>
      </c>
      <c r="L1249" s="102" t="str">
        <f>IFERROR(LOOKUP($G1249,'قائمة اسعار'!$A$2:$A$5,'قائمة اسعار'!$D$2:$D$5),"")</f>
        <v/>
      </c>
      <c r="M1249" s="102" t="str">
        <f t="shared" si="62"/>
        <v/>
      </c>
      <c r="N1249" s="103" t="str">
        <f t="shared" si="63"/>
        <v/>
      </c>
      <c r="O1249" s="104"/>
      <c r="P1249" s="105"/>
      <c r="Q1249" s="103"/>
      <c r="R1249" s="103" t="str">
        <f t="shared" si="64"/>
        <v/>
      </c>
      <c r="S1249" s="106"/>
    </row>
    <row r="1250" spans="1:19" ht="25.5" customHeight="1" x14ac:dyDescent="0.2">
      <c r="A1250" s="3" t="str">
        <f>CONCATENATE(COUNTIF($E$156:E1250,E1250),E1250)</f>
        <v>0</v>
      </c>
      <c r="D1250" s="73"/>
      <c r="E1250" s="74"/>
      <c r="F1250" s="75"/>
      <c r="G1250" s="7"/>
      <c r="H1250" s="7"/>
      <c r="I1250" s="7"/>
      <c r="J1250" s="7" t="str">
        <f>IFERROR(LOOKUP($G1250,'قائمة اسعار'!A$2:A$5,'قائمة اسعار'!B$2:B$5),"")</f>
        <v/>
      </c>
      <c r="K1250" s="7" t="str">
        <f>IFERROR(LOOKUP($G1250,'قائمة اسعار'!$A$2:$A$5,'قائمة اسعار'!$E$2:$E$5),"")</f>
        <v/>
      </c>
      <c r="L1250" s="76" t="str">
        <f>IFERROR(LOOKUP($G1250,'قائمة اسعار'!$A$2:$A$5,'قائمة اسعار'!$D$2:$D$5),"")</f>
        <v/>
      </c>
      <c r="M1250" s="7" t="str">
        <f t="shared" si="62"/>
        <v/>
      </c>
      <c r="N1250" s="77" t="str">
        <f t="shared" si="63"/>
        <v/>
      </c>
      <c r="O1250" s="78"/>
      <c r="P1250" s="79"/>
      <c r="Q1250" s="77"/>
      <c r="R1250" s="77" t="str">
        <f t="shared" si="64"/>
        <v/>
      </c>
      <c r="S1250" s="80"/>
    </row>
    <row r="1251" spans="1:19" ht="25.5" customHeight="1" x14ac:dyDescent="0.2">
      <c r="A1251" s="3" t="str">
        <f>CONCATENATE(COUNTIF($E$156:E1251,E1251),E1251)</f>
        <v>0</v>
      </c>
      <c r="D1251" s="99"/>
      <c r="E1251" s="100"/>
      <c r="F1251" s="101"/>
      <c r="G1251" s="102"/>
      <c r="H1251" s="102"/>
      <c r="I1251" s="102"/>
      <c r="J1251" s="102" t="str">
        <f>IFERROR(LOOKUP($G1251,'قائمة اسعار'!A$2:A$5,'قائمة اسعار'!B$2:B$5),"")</f>
        <v/>
      </c>
      <c r="K1251" s="102" t="str">
        <f>IFERROR(LOOKUP($G1251,'قائمة اسعار'!$A$2:$A$5,'قائمة اسعار'!$E$2:$E$5),"")</f>
        <v/>
      </c>
      <c r="L1251" s="102" t="str">
        <f>IFERROR(LOOKUP($G1251,'قائمة اسعار'!$A$2:$A$5,'قائمة اسعار'!$D$2:$D$5),"")</f>
        <v/>
      </c>
      <c r="M1251" s="102" t="str">
        <f t="shared" si="62"/>
        <v/>
      </c>
      <c r="N1251" s="103" t="str">
        <f t="shared" si="63"/>
        <v/>
      </c>
      <c r="O1251" s="104"/>
      <c r="P1251" s="105"/>
      <c r="Q1251" s="103"/>
      <c r="R1251" s="103" t="str">
        <f t="shared" si="64"/>
        <v/>
      </c>
      <c r="S1251" s="106"/>
    </row>
    <row r="1252" spans="1:19" ht="25.5" customHeight="1" x14ac:dyDescent="0.2">
      <c r="A1252" s="3" t="str">
        <f>CONCATENATE(COUNTIF($E$156:E1252,E1252),E1252)</f>
        <v>0</v>
      </c>
      <c r="D1252" s="73"/>
      <c r="E1252" s="74"/>
      <c r="F1252" s="75"/>
      <c r="G1252" s="7"/>
      <c r="H1252" s="7"/>
      <c r="I1252" s="7"/>
      <c r="J1252" s="7" t="str">
        <f>IFERROR(LOOKUP($G1252,'قائمة اسعار'!A$2:A$5,'قائمة اسعار'!B$2:B$5),"")</f>
        <v/>
      </c>
      <c r="K1252" s="7" t="str">
        <f>IFERROR(LOOKUP($G1252,'قائمة اسعار'!$A$2:$A$5,'قائمة اسعار'!$E$2:$E$5),"")</f>
        <v/>
      </c>
      <c r="L1252" s="76" t="str">
        <f>IFERROR(LOOKUP($G1252,'قائمة اسعار'!$A$2:$A$5,'قائمة اسعار'!$D$2:$D$5),"")</f>
        <v/>
      </c>
      <c r="M1252" s="7" t="str">
        <f t="shared" si="62"/>
        <v/>
      </c>
      <c r="N1252" s="77" t="str">
        <f t="shared" si="63"/>
        <v/>
      </c>
      <c r="O1252" s="78"/>
      <c r="P1252" s="79"/>
      <c r="Q1252" s="77"/>
      <c r="R1252" s="77" t="str">
        <f t="shared" si="64"/>
        <v/>
      </c>
      <c r="S1252" s="80"/>
    </row>
    <row r="1253" spans="1:19" ht="25.5" customHeight="1" x14ac:dyDescent="0.2">
      <c r="A1253" s="3" t="str">
        <f>CONCATENATE(COUNTIF($E$156:E1253,E1253),E1253)</f>
        <v>0</v>
      </c>
      <c r="D1253" s="99"/>
      <c r="E1253" s="100"/>
      <c r="F1253" s="101"/>
      <c r="G1253" s="102"/>
      <c r="H1253" s="102"/>
      <c r="I1253" s="102"/>
      <c r="J1253" s="102" t="str">
        <f>IFERROR(LOOKUP($G1253,'قائمة اسعار'!A$2:A$5,'قائمة اسعار'!B$2:B$5),"")</f>
        <v/>
      </c>
      <c r="K1253" s="102" t="str">
        <f>IFERROR(LOOKUP($G1253,'قائمة اسعار'!$A$2:$A$5,'قائمة اسعار'!$E$2:$E$5),"")</f>
        <v/>
      </c>
      <c r="L1253" s="102" t="str">
        <f>IFERROR(LOOKUP($G1253,'قائمة اسعار'!$A$2:$A$5,'قائمة اسعار'!$D$2:$D$5),"")</f>
        <v/>
      </c>
      <c r="M1253" s="102" t="str">
        <f t="shared" si="62"/>
        <v/>
      </c>
      <c r="N1253" s="103" t="str">
        <f t="shared" si="63"/>
        <v/>
      </c>
      <c r="O1253" s="104"/>
      <c r="P1253" s="105"/>
      <c r="Q1253" s="103"/>
      <c r="R1253" s="103" t="str">
        <f t="shared" si="64"/>
        <v/>
      </c>
      <c r="S1253" s="106"/>
    </row>
    <row r="1254" spans="1:19" ht="25.5" customHeight="1" x14ac:dyDescent="0.2">
      <c r="A1254" s="3" t="str">
        <f>CONCATENATE(COUNTIF($E$156:E1254,E1254),E1254)</f>
        <v>0</v>
      </c>
      <c r="D1254" s="73"/>
      <c r="E1254" s="74"/>
      <c r="F1254" s="75"/>
      <c r="G1254" s="7"/>
      <c r="H1254" s="7"/>
      <c r="I1254" s="7"/>
      <c r="J1254" s="7" t="str">
        <f>IFERROR(LOOKUP($G1254,'قائمة اسعار'!A$2:A$5,'قائمة اسعار'!B$2:B$5),"")</f>
        <v/>
      </c>
      <c r="K1254" s="7" t="str">
        <f>IFERROR(LOOKUP($G1254,'قائمة اسعار'!$A$2:$A$5,'قائمة اسعار'!$E$2:$E$5),"")</f>
        <v/>
      </c>
      <c r="L1254" s="76" t="str">
        <f>IFERROR(LOOKUP($G1254,'قائمة اسعار'!$A$2:$A$5,'قائمة اسعار'!$D$2:$D$5),"")</f>
        <v/>
      </c>
      <c r="M1254" s="7" t="str">
        <f t="shared" si="62"/>
        <v/>
      </c>
      <c r="N1254" s="77" t="str">
        <f t="shared" si="63"/>
        <v/>
      </c>
      <c r="O1254" s="78"/>
      <c r="P1254" s="79"/>
      <c r="Q1254" s="77"/>
      <c r="R1254" s="77" t="str">
        <f t="shared" si="64"/>
        <v/>
      </c>
      <c r="S1254" s="80"/>
    </row>
    <row r="1255" spans="1:19" ht="25.5" customHeight="1" x14ac:dyDescent="0.2">
      <c r="A1255" s="3" t="str">
        <f>CONCATENATE(COUNTIF($E$156:E1255,E1255),E1255)</f>
        <v>0</v>
      </c>
      <c r="D1255" s="99"/>
      <c r="E1255" s="100"/>
      <c r="F1255" s="101"/>
      <c r="G1255" s="102"/>
      <c r="H1255" s="102"/>
      <c r="I1255" s="102"/>
      <c r="J1255" s="102" t="str">
        <f>IFERROR(LOOKUP($G1255,'قائمة اسعار'!A$2:A$5,'قائمة اسعار'!B$2:B$5),"")</f>
        <v/>
      </c>
      <c r="K1255" s="102" t="str">
        <f>IFERROR(LOOKUP($G1255,'قائمة اسعار'!$A$2:$A$5,'قائمة اسعار'!$E$2:$E$5),"")</f>
        <v/>
      </c>
      <c r="L1255" s="102" t="str">
        <f>IFERROR(LOOKUP($G1255,'قائمة اسعار'!$A$2:$A$5,'قائمة اسعار'!$D$2:$D$5),"")</f>
        <v/>
      </c>
      <c r="M1255" s="102" t="str">
        <f t="shared" si="62"/>
        <v/>
      </c>
      <c r="N1255" s="103" t="str">
        <f t="shared" si="63"/>
        <v/>
      </c>
      <c r="O1255" s="104"/>
      <c r="P1255" s="105"/>
      <c r="Q1255" s="103"/>
      <c r="R1255" s="103" t="str">
        <f t="shared" si="64"/>
        <v/>
      </c>
      <c r="S1255" s="106"/>
    </row>
    <row r="1256" spans="1:19" ht="25.5" customHeight="1" x14ac:dyDescent="0.2">
      <c r="A1256" s="3" t="str">
        <f>CONCATENATE(COUNTIF($E$156:E1256,E1256),E1256)</f>
        <v>0</v>
      </c>
      <c r="D1256" s="73"/>
      <c r="E1256" s="74"/>
      <c r="F1256" s="75"/>
      <c r="G1256" s="7"/>
      <c r="H1256" s="7"/>
      <c r="I1256" s="7"/>
      <c r="J1256" s="7" t="str">
        <f>IFERROR(LOOKUP($G1256,'قائمة اسعار'!A$2:A$5,'قائمة اسعار'!B$2:B$5),"")</f>
        <v/>
      </c>
      <c r="K1256" s="7" t="str">
        <f>IFERROR(LOOKUP($G1256,'قائمة اسعار'!$A$2:$A$5,'قائمة اسعار'!$E$2:$E$5),"")</f>
        <v/>
      </c>
      <c r="L1256" s="76" t="str">
        <f>IFERROR(LOOKUP($G1256,'قائمة اسعار'!$A$2:$A$5,'قائمة اسعار'!$D$2:$D$5),"")</f>
        <v/>
      </c>
      <c r="M1256" s="7" t="str">
        <f t="shared" si="62"/>
        <v/>
      </c>
      <c r="N1256" s="77" t="str">
        <f t="shared" si="63"/>
        <v/>
      </c>
      <c r="O1256" s="78"/>
      <c r="P1256" s="79"/>
      <c r="Q1256" s="77"/>
      <c r="R1256" s="77" t="str">
        <f t="shared" si="64"/>
        <v/>
      </c>
      <c r="S1256" s="80"/>
    </row>
    <row r="1257" spans="1:19" ht="25.5" customHeight="1" x14ac:dyDescent="0.2">
      <c r="A1257" s="3" t="str">
        <f>CONCATENATE(COUNTIF($E$156:E1257,E1257),E1257)</f>
        <v>0</v>
      </c>
      <c r="D1257" s="99"/>
      <c r="E1257" s="100"/>
      <c r="F1257" s="101"/>
      <c r="G1257" s="102"/>
      <c r="H1257" s="102"/>
      <c r="I1257" s="102"/>
      <c r="J1257" s="102" t="str">
        <f>IFERROR(LOOKUP($G1257,'قائمة اسعار'!A$2:A$5,'قائمة اسعار'!B$2:B$5),"")</f>
        <v/>
      </c>
      <c r="K1257" s="102" t="str">
        <f>IFERROR(LOOKUP($G1257,'قائمة اسعار'!$A$2:$A$5,'قائمة اسعار'!$E$2:$E$5),"")</f>
        <v/>
      </c>
      <c r="L1257" s="102" t="str">
        <f>IFERROR(LOOKUP($G1257,'قائمة اسعار'!$A$2:$A$5,'قائمة اسعار'!$D$2:$D$5),"")</f>
        <v/>
      </c>
      <c r="M1257" s="102" t="str">
        <f t="shared" si="62"/>
        <v/>
      </c>
      <c r="N1257" s="103" t="str">
        <f t="shared" si="63"/>
        <v/>
      </c>
      <c r="O1257" s="104"/>
      <c r="P1257" s="105"/>
      <c r="Q1257" s="103"/>
      <c r="R1257" s="103" t="str">
        <f t="shared" si="64"/>
        <v/>
      </c>
      <c r="S1257" s="106"/>
    </row>
    <row r="1258" spans="1:19" ht="25.5" customHeight="1" x14ac:dyDescent="0.2">
      <c r="A1258" s="3" t="str">
        <f>CONCATENATE(COUNTIF($E$156:E1258,E1258),E1258)</f>
        <v>0</v>
      </c>
      <c r="D1258" s="73"/>
      <c r="E1258" s="74"/>
      <c r="F1258" s="75"/>
      <c r="G1258" s="7"/>
      <c r="H1258" s="7"/>
      <c r="I1258" s="7"/>
      <c r="J1258" s="7" t="str">
        <f>IFERROR(LOOKUP($G1258,'قائمة اسعار'!A$2:A$5,'قائمة اسعار'!B$2:B$5),"")</f>
        <v/>
      </c>
      <c r="K1258" s="7" t="str">
        <f>IFERROR(LOOKUP($G1258,'قائمة اسعار'!$A$2:$A$5,'قائمة اسعار'!$E$2:$E$5),"")</f>
        <v/>
      </c>
      <c r="L1258" s="76" t="str">
        <f>IFERROR(LOOKUP($G1258,'قائمة اسعار'!$A$2:$A$5,'قائمة اسعار'!$D$2:$D$5),"")</f>
        <v/>
      </c>
      <c r="M1258" s="7" t="str">
        <f t="shared" si="62"/>
        <v/>
      </c>
      <c r="N1258" s="77" t="str">
        <f t="shared" si="63"/>
        <v/>
      </c>
      <c r="O1258" s="78"/>
      <c r="P1258" s="79"/>
      <c r="Q1258" s="77"/>
      <c r="R1258" s="77" t="str">
        <f t="shared" si="64"/>
        <v/>
      </c>
      <c r="S1258" s="80"/>
    </row>
    <row r="1259" spans="1:19" ht="25.5" customHeight="1" x14ac:dyDescent="0.2">
      <c r="A1259" s="3" t="str">
        <f>CONCATENATE(COUNTIF($E$156:E1259,E1259),E1259)</f>
        <v>0</v>
      </c>
      <c r="D1259" s="99"/>
      <c r="E1259" s="100"/>
      <c r="F1259" s="101"/>
      <c r="G1259" s="102"/>
      <c r="H1259" s="102"/>
      <c r="I1259" s="102"/>
      <c r="J1259" s="102" t="str">
        <f>IFERROR(LOOKUP($G1259,'قائمة اسعار'!A$2:A$5,'قائمة اسعار'!B$2:B$5),"")</f>
        <v/>
      </c>
      <c r="K1259" s="102" t="str">
        <f>IFERROR(LOOKUP($G1259,'قائمة اسعار'!$A$2:$A$5,'قائمة اسعار'!$E$2:$E$5),"")</f>
        <v/>
      </c>
      <c r="L1259" s="102" t="str">
        <f>IFERROR(LOOKUP($G1259,'قائمة اسعار'!$A$2:$A$5,'قائمة اسعار'!$D$2:$D$5),"")</f>
        <v/>
      </c>
      <c r="M1259" s="102" t="str">
        <f t="shared" si="62"/>
        <v/>
      </c>
      <c r="N1259" s="103" t="str">
        <f t="shared" si="63"/>
        <v/>
      </c>
      <c r="O1259" s="104"/>
      <c r="P1259" s="105"/>
      <c r="Q1259" s="103"/>
      <c r="R1259" s="103" t="str">
        <f t="shared" si="64"/>
        <v/>
      </c>
      <c r="S1259" s="106"/>
    </row>
    <row r="1260" spans="1:19" ht="25.5" customHeight="1" x14ac:dyDescent="0.2">
      <c r="A1260" s="3" t="str">
        <f>CONCATENATE(COUNTIF($E$156:E1260,E1260),E1260)</f>
        <v>0</v>
      </c>
      <c r="D1260" s="73"/>
      <c r="E1260" s="74"/>
      <c r="F1260" s="75"/>
      <c r="G1260" s="7"/>
      <c r="H1260" s="7"/>
      <c r="I1260" s="7"/>
      <c r="J1260" s="7" t="str">
        <f>IFERROR(LOOKUP($G1260,'قائمة اسعار'!A$2:A$5,'قائمة اسعار'!B$2:B$5),"")</f>
        <v/>
      </c>
      <c r="K1260" s="7" t="str">
        <f>IFERROR(LOOKUP($G1260,'قائمة اسعار'!$A$2:$A$5,'قائمة اسعار'!$E$2:$E$5),"")</f>
        <v/>
      </c>
      <c r="L1260" s="76" t="str">
        <f>IFERROR(LOOKUP($G1260,'قائمة اسعار'!$A$2:$A$5,'قائمة اسعار'!$D$2:$D$5),"")</f>
        <v/>
      </c>
      <c r="M1260" s="7" t="str">
        <f t="shared" si="62"/>
        <v/>
      </c>
      <c r="N1260" s="77" t="str">
        <f t="shared" si="63"/>
        <v/>
      </c>
      <c r="O1260" s="78"/>
      <c r="P1260" s="79"/>
      <c r="Q1260" s="77"/>
      <c r="R1260" s="77" t="str">
        <f t="shared" si="64"/>
        <v/>
      </c>
      <c r="S1260" s="80"/>
    </row>
    <row r="1261" spans="1:19" ht="25.5" customHeight="1" x14ac:dyDescent="0.2">
      <c r="A1261" s="3" t="str">
        <f>CONCATENATE(COUNTIF($E$156:E1261,E1261),E1261)</f>
        <v>0</v>
      </c>
      <c r="D1261" s="99"/>
      <c r="E1261" s="100"/>
      <c r="F1261" s="101"/>
      <c r="G1261" s="102"/>
      <c r="H1261" s="102"/>
      <c r="I1261" s="102"/>
      <c r="J1261" s="102" t="str">
        <f>IFERROR(LOOKUP($G1261,'قائمة اسعار'!A$2:A$5,'قائمة اسعار'!B$2:B$5),"")</f>
        <v/>
      </c>
      <c r="K1261" s="102" t="str">
        <f>IFERROR(LOOKUP($G1261,'قائمة اسعار'!$A$2:$A$5,'قائمة اسعار'!$E$2:$E$5),"")</f>
        <v/>
      </c>
      <c r="L1261" s="102" t="str">
        <f>IFERROR(LOOKUP($G1261,'قائمة اسعار'!$A$2:$A$5,'قائمة اسعار'!$D$2:$D$5),"")</f>
        <v/>
      </c>
      <c r="M1261" s="102" t="str">
        <f t="shared" si="62"/>
        <v/>
      </c>
      <c r="N1261" s="103" t="str">
        <f t="shared" si="63"/>
        <v/>
      </c>
      <c r="O1261" s="104"/>
      <c r="P1261" s="105"/>
      <c r="Q1261" s="103"/>
      <c r="R1261" s="103" t="str">
        <f t="shared" si="64"/>
        <v/>
      </c>
      <c r="S1261" s="106"/>
    </row>
    <row r="1262" spans="1:19" ht="25.5" customHeight="1" x14ac:dyDescent="0.2">
      <c r="A1262" s="3" t="str">
        <f>CONCATENATE(COUNTIF($E$156:E1262,E1262),E1262)</f>
        <v>0</v>
      </c>
      <c r="D1262" s="73"/>
      <c r="E1262" s="74"/>
      <c r="F1262" s="75"/>
      <c r="G1262" s="7"/>
      <c r="H1262" s="7"/>
      <c r="I1262" s="7"/>
      <c r="J1262" s="7" t="str">
        <f>IFERROR(LOOKUP($G1262,'قائمة اسعار'!A$2:A$5,'قائمة اسعار'!B$2:B$5),"")</f>
        <v/>
      </c>
      <c r="K1262" s="7" t="str">
        <f>IFERROR(LOOKUP($G1262,'قائمة اسعار'!$A$2:$A$5,'قائمة اسعار'!$E$2:$E$5),"")</f>
        <v/>
      </c>
      <c r="L1262" s="76" t="str">
        <f>IFERROR(LOOKUP($G1262,'قائمة اسعار'!$A$2:$A$5,'قائمة اسعار'!$D$2:$D$5),"")</f>
        <v/>
      </c>
      <c r="M1262" s="7" t="str">
        <f t="shared" si="62"/>
        <v/>
      </c>
      <c r="N1262" s="77" t="str">
        <f t="shared" si="63"/>
        <v/>
      </c>
      <c r="O1262" s="78"/>
      <c r="P1262" s="79"/>
      <c r="Q1262" s="77"/>
      <c r="R1262" s="77" t="str">
        <f t="shared" si="64"/>
        <v/>
      </c>
      <c r="S1262" s="80"/>
    </row>
    <row r="1263" spans="1:19" ht="25.5" customHeight="1" x14ac:dyDescent="0.2">
      <c r="A1263" s="3" t="str">
        <f>CONCATENATE(COUNTIF($E$156:E1263,E1263),E1263)</f>
        <v>0</v>
      </c>
      <c r="D1263" s="99"/>
      <c r="E1263" s="100"/>
      <c r="F1263" s="101"/>
      <c r="G1263" s="102"/>
      <c r="H1263" s="102"/>
      <c r="I1263" s="102"/>
      <c r="J1263" s="102" t="str">
        <f>IFERROR(LOOKUP($G1263,'قائمة اسعار'!A$2:A$5,'قائمة اسعار'!B$2:B$5),"")</f>
        <v/>
      </c>
      <c r="K1263" s="102" t="str">
        <f>IFERROR(LOOKUP($G1263,'قائمة اسعار'!$A$2:$A$5,'قائمة اسعار'!$E$2:$E$5),"")</f>
        <v/>
      </c>
      <c r="L1263" s="102" t="str">
        <f>IFERROR(LOOKUP($G1263,'قائمة اسعار'!$A$2:$A$5,'قائمة اسعار'!$D$2:$D$5),"")</f>
        <v/>
      </c>
      <c r="M1263" s="102" t="str">
        <f t="shared" si="62"/>
        <v/>
      </c>
      <c r="N1263" s="103" t="str">
        <f t="shared" si="63"/>
        <v/>
      </c>
      <c r="O1263" s="104"/>
      <c r="P1263" s="105"/>
      <c r="Q1263" s="103"/>
      <c r="R1263" s="103" t="str">
        <f t="shared" si="64"/>
        <v/>
      </c>
      <c r="S1263" s="106"/>
    </row>
    <row r="1264" spans="1:19" ht="25.5" customHeight="1" x14ac:dyDescent="0.2">
      <c r="A1264" s="3" t="str">
        <f>CONCATENATE(COUNTIF($E$156:E1264,E1264),E1264)</f>
        <v>0</v>
      </c>
      <c r="D1264" s="73"/>
      <c r="E1264" s="74"/>
      <c r="F1264" s="75"/>
      <c r="G1264" s="7"/>
      <c r="H1264" s="7"/>
      <c r="I1264" s="7"/>
      <c r="J1264" s="7" t="str">
        <f>IFERROR(LOOKUP($G1264,'قائمة اسعار'!A$2:A$5,'قائمة اسعار'!B$2:B$5),"")</f>
        <v/>
      </c>
      <c r="K1264" s="7" t="str">
        <f>IFERROR(LOOKUP($G1264,'قائمة اسعار'!$A$2:$A$5,'قائمة اسعار'!$E$2:$E$5),"")</f>
        <v/>
      </c>
      <c r="L1264" s="76" t="str">
        <f>IFERROR(LOOKUP($G1264,'قائمة اسعار'!$A$2:$A$5,'قائمة اسعار'!$D$2:$D$5),"")</f>
        <v/>
      </c>
      <c r="M1264" s="7" t="str">
        <f t="shared" si="62"/>
        <v/>
      </c>
      <c r="N1264" s="77" t="str">
        <f t="shared" si="63"/>
        <v/>
      </c>
      <c r="O1264" s="78"/>
      <c r="P1264" s="79"/>
      <c r="Q1264" s="77"/>
      <c r="R1264" s="77" t="str">
        <f t="shared" si="64"/>
        <v/>
      </c>
      <c r="S1264" s="80"/>
    </row>
    <row r="1265" spans="1:19" ht="25.5" customHeight="1" x14ac:dyDescent="0.2">
      <c r="A1265" s="3" t="str">
        <f>CONCATENATE(COUNTIF($E$156:E1265,E1265),E1265)</f>
        <v>0</v>
      </c>
      <c r="D1265" s="99"/>
      <c r="E1265" s="100"/>
      <c r="F1265" s="101"/>
      <c r="G1265" s="102"/>
      <c r="H1265" s="102"/>
      <c r="I1265" s="102"/>
      <c r="J1265" s="102" t="str">
        <f>IFERROR(LOOKUP($G1265,'قائمة اسعار'!A$2:A$5,'قائمة اسعار'!B$2:B$5),"")</f>
        <v/>
      </c>
      <c r="K1265" s="102" t="str">
        <f>IFERROR(LOOKUP($G1265,'قائمة اسعار'!$A$2:$A$5,'قائمة اسعار'!$E$2:$E$5),"")</f>
        <v/>
      </c>
      <c r="L1265" s="102" t="str">
        <f>IFERROR(LOOKUP($G1265,'قائمة اسعار'!$A$2:$A$5,'قائمة اسعار'!$D$2:$D$5),"")</f>
        <v/>
      </c>
      <c r="M1265" s="102" t="str">
        <f t="shared" si="62"/>
        <v/>
      </c>
      <c r="N1265" s="103" t="str">
        <f t="shared" si="63"/>
        <v/>
      </c>
      <c r="O1265" s="104"/>
      <c r="P1265" s="105"/>
      <c r="Q1265" s="103"/>
      <c r="R1265" s="103" t="str">
        <f t="shared" si="64"/>
        <v/>
      </c>
      <c r="S1265" s="106"/>
    </row>
    <row r="1266" spans="1:19" ht="25.5" customHeight="1" x14ac:dyDescent="0.2">
      <c r="A1266" s="3" t="str">
        <f>CONCATENATE(COUNTIF($E$156:E1266,E1266),E1266)</f>
        <v>0</v>
      </c>
      <c r="D1266" s="73"/>
      <c r="E1266" s="74"/>
      <c r="F1266" s="75"/>
      <c r="G1266" s="7"/>
      <c r="H1266" s="7"/>
      <c r="I1266" s="7"/>
      <c r="J1266" s="7" t="str">
        <f>IFERROR(LOOKUP($G1266,'قائمة اسعار'!A$2:A$5,'قائمة اسعار'!B$2:B$5),"")</f>
        <v/>
      </c>
      <c r="K1266" s="7" t="str">
        <f>IFERROR(LOOKUP($G1266,'قائمة اسعار'!$A$2:$A$5,'قائمة اسعار'!$E$2:$E$5),"")</f>
        <v/>
      </c>
      <c r="L1266" s="76" t="str">
        <f>IFERROR(LOOKUP($G1266,'قائمة اسعار'!$A$2:$A$5,'قائمة اسعار'!$D$2:$D$5),"")</f>
        <v/>
      </c>
      <c r="M1266" s="7" t="str">
        <f t="shared" si="62"/>
        <v/>
      </c>
      <c r="N1266" s="77" t="str">
        <f t="shared" si="63"/>
        <v/>
      </c>
      <c r="O1266" s="78"/>
      <c r="P1266" s="79"/>
      <c r="Q1266" s="77"/>
      <c r="R1266" s="77" t="str">
        <f t="shared" si="64"/>
        <v/>
      </c>
      <c r="S1266" s="80"/>
    </row>
    <row r="1267" spans="1:19" ht="25.5" customHeight="1" x14ac:dyDescent="0.2">
      <c r="A1267" s="3" t="str">
        <f>CONCATENATE(COUNTIF($E$156:E1267,E1267),E1267)</f>
        <v>0</v>
      </c>
      <c r="D1267" s="99"/>
      <c r="E1267" s="100"/>
      <c r="F1267" s="101"/>
      <c r="G1267" s="102"/>
      <c r="H1267" s="102"/>
      <c r="I1267" s="102"/>
      <c r="J1267" s="102" t="str">
        <f>IFERROR(LOOKUP($G1267,'قائمة اسعار'!A$2:A$5,'قائمة اسعار'!B$2:B$5),"")</f>
        <v/>
      </c>
      <c r="K1267" s="102" t="str">
        <f>IFERROR(LOOKUP($G1267,'قائمة اسعار'!$A$2:$A$5,'قائمة اسعار'!$E$2:$E$5),"")</f>
        <v/>
      </c>
      <c r="L1267" s="102" t="str">
        <f>IFERROR(LOOKUP($G1267,'قائمة اسعار'!$A$2:$A$5,'قائمة اسعار'!$D$2:$D$5),"")</f>
        <v/>
      </c>
      <c r="M1267" s="102" t="str">
        <f t="shared" si="62"/>
        <v/>
      </c>
      <c r="N1267" s="103" t="str">
        <f t="shared" si="63"/>
        <v/>
      </c>
      <c r="O1267" s="104"/>
      <c r="P1267" s="105"/>
      <c r="Q1267" s="103"/>
      <c r="R1267" s="103" t="str">
        <f t="shared" si="64"/>
        <v/>
      </c>
      <c r="S1267" s="106"/>
    </row>
    <row r="1268" spans="1:19" ht="25.5" customHeight="1" x14ac:dyDescent="0.2">
      <c r="A1268" s="3" t="str">
        <f>CONCATENATE(COUNTIF($E$156:E1268,E1268),E1268)</f>
        <v>0</v>
      </c>
      <c r="D1268" s="73"/>
      <c r="E1268" s="74"/>
      <c r="F1268" s="75"/>
      <c r="G1268" s="7"/>
      <c r="H1268" s="7"/>
      <c r="I1268" s="7"/>
      <c r="J1268" s="7" t="str">
        <f>IFERROR(LOOKUP($G1268,'قائمة اسعار'!A$2:A$5,'قائمة اسعار'!B$2:B$5),"")</f>
        <v/>
      </c>
      <c r="K1268" s="7" t="str">
        <f>IFERROR(LOOKUP($G1268,'قائمة اسعار'!$A$2:$A$5,'قائمة اسعار'!$E$2:$E$5),"")</f>
        <v/>
      </c>
      <c r="L1268" s="76" t="str">
        <f>IFERROR(LOOKUP($G1268,'قائمة اسعار'!$A$2:$A$5,'قائمة اسعار'!$D$2:$D$5),"")</f>
        <v/>
      </c>
      <c r="M1268" s="7" t="str">
        <f t="shared" si="62"/>
        <v/>
      </c>
      <c r="N1268" s="77" t="str">
        <f t="shared" si="63"/>
        <v/>
      </c>
      <c r="O1268" s="78"/>
      <c r="P1268" s="79"/>
      <c r="Q1268" s="77"/>
      <c r="R1268" s="77" t="str">
        <f t="shared" si="64"/>
        <v/>
      </c>
      <c r="S1268" s="80"/>
    </row>
    <row r="1269" spans="1:19" ht="25.5" customHeight="1" x14ac:dyDescent="0.2">
      <c r="A1269" s="3" t="str">
        <f>CONCATENATE(COUNTIF($E$156:E1269,E1269),E1269)</f>
        <v>0</v>
      </c>
      <c r="D1269" s="99"/>
      <c r="E1269" s="100"/>
      <c r="F1269" s="101"/>
      <c r="G1269" s="102"/>
      <c r="H1269" s="102"/>
      <c r="I1269" s="102"/>
      <c r="J1269" s="102" t="str">
        <f>IFERROR(LOOKUP($G1269,'قائمة اسعار'!A$2:A$5,'قائمة اسعار'!B$2:B$5),"")</f>
        <v/>
      </c>
      <c r="K1269" s="102" t="str">
        <f>IFERROR(LOOKUP($G1269,'قائمة اسعار'!$A$2:$A$5,'قائمة اسعار'!$E$2:$E$5),"")</f>
        <v/>
      </c>
      <c r="L1269" s="102" t="str">
        <f>IFERROR(LOOKUP($G1269,'قائمة اسعار'!$A$2:$A$5,'قائمة اسعار'!$D$2:$D$5),"")</f>
        <v/>
      </c>
      <c r="M1269" s="102" t="str">
        <f t="shared" si="62"/>
        <v/>
      </c>
      <c r="N1269" s="103" t="str">
        <f t="shared" si="63"/>
        <v/>
      </c>
      <c r="O1269" s="104"/>
      <c r="P1269" s="105"/>
      <c r="Q1269" s="103"/>
      <c r="R1269" s="103" t="str">
        <f t="shared" si="64"/>
        <v/>
      </c>
      <c r="S1269" s="106"/>
    </row>
    <row r="1270" spans="1:19" ht="25.5" customHeight="1" x14ac:dyDescent="0.2">
      <c r="A1270" s="3" t="str">
        <f>CONCATENATE(COUNTIF($E$156:E1270,E1270),E1270)</f>
        <v>0</v>
      </c>
      <c r="D1270" s="73"/>
      <c r="E1270" s="74"/>
      <c r="F1270" s="75"/>
      <c r="G1270" s="7"/>
      <c r="H1270" s="7"/>
      <c r="I1270" s="7"/>
      <c r="J1270" s="7" t="str">
        <f>IFERROR(LOOKUP($G1270,'قائمة اسعار'!A$2:A$5,'قائمة اسعار'!B$2:B$5),"")</f>
        <v/>
      </c>
      <c r="K1270" s="7" t="str">
        <f>IFERROR(LOOKUP($G1270,'قائمة اسعار'!$A$2:$A$5,'قائمة اسعار'!$E$2:$E$5),"")</f>
        <v/>
      </c>
      <c r="L1270" s="76" t="str">
        <f>IFERROR(LOOKUP($G1270,'قائمة اسعار'!$A$2:$A$5,'قائمة اسعار'!$D$2:$D$5),"")</f>
        <v/>
      </c>
      <c r="M1270" s="7" t="str">
        <f t="shared" si="62"/>
        <v/>
      </c>
      <c r="N1270" s="77" t="str">
        <f t="shared" si="63"/>
        <v/>
      </c>
      <c r="O1270" s="78"/>
      <c r="P1270" s="79"/>
      <c r="Q1270" s="77"/>
      <c r="R1270" s="77" t="str">
        <f t="shared" si="64"/>
        <v/>
      </c>
      <c r="S1270" s="80"/>
    </row>
    <row r="1271" spans="1:19" ht="25.5" customHeight="1" x14ac:dyDescent="0.2">
      <c r="A1271" s="3" t="str">
        <f>CONCATENATE(COUNTIF($E$156:E1271,E1271),E1271)</f>
        <v>0</v>
      </c>
      <c r="D1271" s="99"/>
      <c r="E1271" s="100"/>
      <c r="F1271" s="101"/>
      <c r="G1271" s="102"/>
      <c r="H1271" s="102"/>
      <c r="I1271" s="102"/>
      <c r="J1271" s="102" t="str">
        <f>IFERROR(LOOKUP($G1271,'قائمة اسعار'!A$2:A$5,'قائمة اسعار'!B$2:B$5),"")</f>
        <v/>
      </c>
      <c r="K1271" s="102" t="str">
        <f>IFERROR(LOOKUP($G1271,'قائمة اسعار'!$A$2:$A$5,'قائمة اسعار'!$E$2:$E$5),"")</f>
        <v/>
      </c>
      <c r="L1271" s="102" t="str">
        <f>IFERROR(LOOKUP($G1271,'قائمة اسعار'!$A$2:$A$5,'قائمة اسعار'!$D$2:$D$5),"")</f>
        <v/>
      </c>
      <c r="M1271" s="102" t="str">
        <f t="shared" si="62"/>
        <v/>
      </c>
      <c r="N1271" s="103" t="str">
        <f t="shared" si="63"/>
        <v/>
      </c>
      <c r="O1271" s="104"/>
      <c r="P1271" s="105"/>
      <c r="Q1271" s="103"/>
      <c r="R1271" s="103" t="str">
        <f t="shared" si="64"/>
        <v/>
      </c>
      <c r="S1271" s="106"/>
    </row>
    <row r="1272" spans="1:19" ht="25.5" customHeight="1" x14ac:dyDescent="0.2">
      <c r="A1272" s="3" t="str">
        <f>CONCATENATE(COUNTIF($E$156:E1272,E1272),E1272)</f>
        <v>0</v>
      </c>
      <c r="D1272" s="73"/>
      <c r="E1272" s="74"/>
      <c r="F1272" s="75"/>
      <c r="G1272" s="7"/>
      <c r="H1272" s="7"/>
      <c r="I1272" s="7"/>
      <c r="J1272" s="7" t="str">
        <f>IFERROR(LOOKUP($G1272,'قائمة اسعار'!A$2:A$5,'قائمة اسعار'!B$2:B$5),"")</f>
        <v/>
      </c>
      <c r="K1272" s="7" t="str">
        <f>IFERROR(LOOKUP($G1272,'قائمة اسعار'!$A$2:$A$5,'قائمة اسعار'!$E$2:$E$5),"")</f>
        <v/>
      </c>
      <c r="L1272" s="76" t="str">
        <f>IFERROR(LOOKUP($G1272,'قائمة اسعار'!$A$2:$A$5,'قائمة اسعار'!$D$2:$D$5),"")</f>
        <v/>
      </c>
      <c r="M1272" s="7" t="str">
        <f t="shared" si="62"/>
        <v/>
      </c>
      <c r="N1272" s="77" t="str">
        <f t="shared" si="63"/>
        <v/>
      </c>
      <c r="O1272" s="78"/>
      <c r="P1272" s="79"/>
      <c r="Q1272" s="77"/>
      <c r="R1272" s="77" t="str">
        <f t="shared" si="64"/>
        <v/>
      </c>
      <c r="S1272" s="80"/>
    </row>
    <row r="1273" spans="1:19" ht="25.5" customHeight="1" x14ac:dyDescent="0.2">
      <c r="A1273" s="3" t="str">
        <f>CONCATENATE(COUNTIF($E$156:E1273,E1273),E1273)</f>
        <v>0</v>
      </c>
      <c r="D1273" s="99"/>
      <c r="E1273" s="100"/>
      <c r="F1273" s="101"/>
      <c r="G1273" s="102"/>
      <c r="H1273" s="102"/>
      <c r="I1273" s="102"/>
      <c r="J1273" s="102" t="str">
        <f>IFERROR(LOOKUP($G1273,'قائمة اسعار'!A$2:A$5,'قائمة اسعار'!B$2:B$5),"")</f>
        <v/>
      </c>
      <c r="K1273" s="102" t="str">
        <f>IFERROR(LOOKUP($G1273,'قائمة اسعار'!$A$2:$A$5,'قائمة اسعار'!$E$2:$E$5),"")</f>
        <v/>
      </c>
      <c r="L1273" s="102" t="str">
        <f>IFERROR(LOOKUP($G1273,'قائمة اسعار'!$A$2:$A$5,'قائمة اسعار'!$D$2:$D$5),"")</f>
        <v/>
      </c>
      <c r="M1273" s="102" t="str">
        <f t="shared" si="62"/>
        <v/>
      </c>
      <c r="N1273" s="103" t="str">
        <f t="shared" si="63"/>
        <v/>
      </c>
      <c r="O1273" s="104"/>
      <c r="P1273" s="105"/>
      <c r="Q1273" s="103"/>
      <c r="R1273" s="103" t="str">
        <f t="shared" si="64"/>
        <v/>
      </c>
      <c r="S1273" s="106"/>
    </row>
    <row r="1274" spans="1:19" ht="25.5" customHeight="1" x14ac:dyDescent="0.2">
      <c r="A1274" s="3" t="str">
        <f>CONCATENATE(COUNTIF($E$156:E1274,E1274),E1274)</f>
        <v>0</v>
      </c>
      <c r="D1274" s="73"/>
      <c r="E1274" s="74"/>
      <c r="F1274" s="75"/>
      <c r="G1274" s="7"/>
      <c r="H1274" s="7"/>
      <c r="I1274" s="7"/>
      <c r="J1274" s="7" t="str">
        <f>IFERROR(LOOKUP($G1274,'قائمة اسعار'!A$2:A$5,'قائمة اسعار'!B$2:B$5),"")</f>
        <v/>
      </c>
      <c r="K1274" s="7" t="str">
        <f>IFERROR(LOOKUP($G1274,'قائمة اسعار'!$A$2:$A$5,'قائمة اسعار'!$E$2:$E$5),"")</f>
        <v/>
      </c>
      <c r="L1274" s="76" t="str">
        <f>IFERROR(LOOKUP($G1274,'قائمة اسعار'!$A$2:$A$5,'قائمة اسعار'!$D$2:$D$5),"")</f>
        <v/>
      </c>
      <c r="M1274" s="7" t="str">
        <f t="shared" si="62"/>
        <v/>
      </c>
      <c r="N1274" s="77" t="str">
        <f t="shared" si="63"/>
        <v/>
      </c>
      <c r="O1274" s="78"/>
      <c r="P1274" s="79"/>
      <c r="Q1274" s="77"/>
      <c r="R1274" s="77" t="str">
        <f t="shared" si="64"/>
        <v/>
      </c>
      <c r="S1274" s="80"/>
    </row>
    <row r="1275" spans="1:19" ht="25.5" customHeight="1" x14ac:dyDescent="0.2">
      <c r="A1275" s="3" t="str">
        <f>CONCATENATE(COUNTIF($E$156:E1275,E1275),E1275)</f>
        <v>0</v>
      </c>
      <c r="D1275" s="99"/>
      <c r="E1275" s="100"/>
      <c r="F1275" s="101"/>
      <c r="G1275" s="102"/>
      <c r="H1275" s="102"/>
      <c r="I1275" s="102"/>
      <c r="J1275" s="102" t="str">
        <f>IFERROR(LOOKUP($G1275,'قائمة اسعار'!A$2:A$5,'قائمة اسعار'!B$2:B$5),"")</f>
        <v/>
      </c>
      <c r="K1275" s="102" t="str">
        <f>IFERROR(LOOKUP($G1275,'قائمة اسعار'!$A$2:$A$5,'قائمة اسعار'!$E$2:$E$5),"")</f>
        <v/>
      </c>
      <c r="L1275" s="102" t="str">
        <f>IFERROR(LOOKUP($G1275,'قائمة اسعار'!$A$2:$A$5,'قائمة اسعار'!$D$2:$D$5),"")</f>
        <v/>
      </c>
      <c r="M1275" s="102" t="str">
        <f t="shared" si="62"/>
        <v/>
      </c>
      <c r="N1275" s="103" t="str">
        <f t="shared" si="63"/>
        <v/>
      </c>
      <c r="O1275" s="104"/>
      <c r="P1275" s="105"/>
      <c r="Q1275" s="103"/>
      <c r="R1275" s="103" t="str">
        <f t="shared" si="64"/>
        <v/>
      </c>
      <c r="S1275" s="106"/>
    </row>
    <row r="1276" spans="1:19" ht="25.5" customHeight="1" x14ac:dyDescent="0.2">
      <c r="A1276" s="3" t="str">
        <f>CONCATENATE(COUNTIF($E$156:E1276,E1276),E1276)</f>
        <v>0</v>
      </c>
      <c r="D1276" s="73"/>
      <c r="E1276" s="74"/>
      <c r="F1276" s="75"/>
      <c r="G1276" s="7"/>
      <c r="H1276" s="7"/>
      <c r="I1276" s="7"/>
      <c r="J1276" s="7" t="str">
        <f>IFERROR(LOOKUP($G1276,'قائمة اسعار'!A$2:A$5,'قائمة اسعار'!B$2:B$5),"")</f>
        <v/>
      </c>
      <c r="K1276" s="7" t="str">
        <f>IFERROR(LOOKUP($G1276,'قائمة اسعار'!$A$2:$A$5,'قائمة اسعار'!$E$2:$E$5),"")</f>
        <v/>
      </c>
      <c r="L1276" s="76" t="str">
        <f>IFERROR(LOOKUP($G1276,'قائمة اسعار'!$A$2:$A$5,'قائمة اسعار'!$D$2:$D$5),"")</f>
        <v/>
      </c>
      <c r="M1276" s="7" t="str">
        <f t="shared" si="62"/>
        <v/>
      </c>
      <c r="N1276" s="77" t="str">
        <f t="shared" si="63"/>
        <v/>
      </c>
      <c r="O1276" s="78"/>
      <c r="P1276" s="79"/>
      <c r="Q1276" s="77"/>
      <c r="R1276" s="77" t="str">
        <f t="shared" si="64"/>
        <v/>
      </c>
      <c r="S1276" s="80"/>
    </row>
    <row r="1277" spans="1:19" ht="25.5" customHeight="1" x14ac:dyDescent="0.2">
      <c r="A1277" s="3" t="str">
        <f>CONCATENATE(COUNTIF($E$156:E1277,E1277),E1277)</f>
        <v>0</v>
      </c>
      <c r="D1277" s="99"/>
      <c r="E1277" s="100"/>
      <c r="F1277" s="101"/>
      <c r="G1277" s="102"/>
      <c r="H1277" s="102"/>
      <c r="I1277" s="102"/>
      <c r="J1277" s="102" t="str">
        <f>IFERROR(LOOKUP($G1277,'قائمة اسعار'!A$2:A$5,'قائمة اسعار'!B$2:B$5),"")</f>
        <v/>
      </c>
      <c r="K1277" s="102" t="str">
        <f>IFERROR(LOOKUP($G1277,'قائمة اسعار'!$A$2:$A$5,'قائمة اسعار'!$E$2:$E$5),"")</f>
        <v/>
      </c>
      <c r="L1277" s="102" t="str">
        <f>IFERROR(LOOKUP($G1277,'قائمة اسعار'!$A$2:$A$5,'قائمة اسعار'!$D$2:$D$5),"")</f>
        <v/>
      </c>
      <c r="M1277" s="102" t="str">
        <f t="shared" si="62"/>
        <v/>
      </c>
      <c r="N1277" s="103" t="str">
        <f t="shared" si="63"/>
        <v/>
      </c>
      <c r="O1277" s="104"/>
      <c r="P1277" s="105"/>
      <c r="Q1277" s="103"/>
      <c r="R1277" s="103" t="str">
        <f t="shared" si="64"/>
        <v/>
      </c>
      <c r="S1277" s="106"/>
    </row>
    <row r="1278" spans="1:19" ht="25.5" customHeight="1" x14ac:dyDescent="0.2">
      <c r="A1278" s="3" t="str">
        <f>CONCATENATE(COUNTIF($E$156:E1278,E1278),E1278)</f>
        <v>0</v>
      </c>
      <c r="D1278" s="73"/>
      <c r="E1278" s="74"/>
      <c r="F1278" s="75"/>
      <c r="G1278" s="7"/>
      <c r="H1278" s="7"/>
      <c r="I1278" s="7"/>
      <c r="J1278" s="7" t="str">
        <f>IFERROR(LOOKUP($G1278,'قائمة اسعار'!A$2:A$5,'قائمة اسعار'!B$2:B$5),"")</f>
        <v/>
      </c>
      <c r="K1278" s="7" t="str">
        <f>IFERROR(LOOKUP($G1278,'قائمة اسعار'!$A$2:$A$5,'قائمة اسعار'!$E$2:$E$5),"")</f>
        <v/>
      </c>
      <c r="L1278" s="76" t="str">
        <f>IFERROR(LOOKUP($G1278,'قائمة اسعار'!$A$2:$A$5,'قائمة اسعار'!$D$2:$D$5),"")</f>
        <v/>
      </c>
      <c r="M1278" s="7" t="str">
        <f t="shared" si="62"/>
        <v/>
      </c>
      <c r="N1278" s="77" t="str">
        <f t="shared" si="63"/>
        <v/>
      </c>
      <c r="O1278" s="78"/>
      <c r="P1278" s="79"/>
      <c r="Q1278" s="77"/>
      <c r="R1278" s="77" t="str">
        <f t="shared" si="64"/>
        <v/>
      </c>
      <c r="S1278" s="80"/>
    </row>
    <row r="1279" spans="1:19" ht="25.5" customHeight="1" x14ac:dyDescent="0.2">
      <c r="A1279" s="3" t="str">
        <f>CONCATENATE(COUNTIF($E$156:E1279,E1279),E1279)</f>
        <v>0</v>
      </c>
      <c r="D1279" s="99"/>
      <c r="E1279" s="100"/>
      <c r="F1279" s="101"/>
      <c r="G1279" s="102"/>
      <c r="H1279" s="102"/>
      <c r="I1279" s="102"/>
      <c r="J1279" s="102" t="str">
        <f>IFERROR(LOOKUP($G1279,'قائمة اسعار'!A$2:A$5,'قائمة اسعار'!B$2:B$5),"")</f>
        <v/>
      </c>
      <c r="K1279" s="102" t="str">
        <f>IFERROR(LOOKUP($G1279,'قائمة اسعار'!$A$2:$A$5,'قائمة اسعار'!$E$2:$E$5),"")</f>
        <v/>
      </c>
      <c r="L1279" s="102" t="str">
        <f>IFERROR(LOOKUP($G1279,'قائمة اسعار'!$A$2:$A$5,'قائمة اسعار'!$D$2:$D$5),"")</f>
        <v/>
      </c>
      <c r="M1279" s="102" t="str">
        <f t="shared" si="62"/>
        <v/>
      </c>
      <c r="N1279" s="103" t="str">
        <f t="shared" si="63"/>
        <v/>
      </c>
      <c r="O1279" s="104"/>
      <c r="P1279" s="105"/>
      <c r="Q1279" s="103"/>
      <c r="R1279" s="103" t="str">
        <f t="shared" si="64"/>
        <v/>
      </c>
      <c r="S1279" s="106"/>
    </row>
    <row r="1280" spans="1:19" ht="25.5" customHeight="1" x14ac:dyDescent="0.2">
      <c r="A1280" s="3" t="str">
        <f>CONCATENATE(COUNTIF($E$156:E1280,E1280),E1280)</f>
        <v>0</v>
      </c>
      <c r="D1280" s="73"/>
      <c r="E1280" s="74"/>
      <c r="F1280" s="75"/>
      <c r="G1280" s="7"/>
      <c r="H1280" s="7"/>
      <c r="I1280" s="7"/>
      <c r="J1280" s="7" t="str">
        <f>IFERROR(LOOKUP($G1280,'قائمة اسعار'!A$2:A$5,'قائمة اسعار'!B$2:B$5),"")</f>
        <v/>
      </c>
      <c r="K1280" s="7" t="str">
        <f>IFERROR(LOOKUP($G1280,'قائمة اسعار'!$A$2:$A$5,'قائمة اسعار'!$E$2:$E$5),"")</f>
        <v/>
      </c>
      <c r="L1280" s="76" t="str">
        <f>IFERROR(LOOKUP($G1280,'قائمة اسعار'!$A$2:$A$5,'قائمة اسعار'!$D$2:$D$5),"")</f>
        <v/>
      </c>
      <c r="M1280" s="7" t="str">
        <f t="shared" si="62"/>
        <v/>
      </c>
      <c r="N1280" s="77" t="str">
        <f t="shared" si="63"/>
        <v/>
      </c>
      <c r="O1280" s="78"/>
      <c r="P1280" s="79"/>
      <c r="Q1280" s="77"/>
      <c r="R1280" s="77" t="str">
        <f t="shared" si="64"/>
        <v/>
      </c>
      <c r="S1280" s="80"/>
    </row>
    <row r="1281" spans="1:19" ht="25.5" customHeight="1" x14ac:dyDescent="0.2">
      <c r="A1281" s="3" t="str">
        <f>CONCATENATE(COUNTIF($E$156:E1281,E1281),E1281)</f>
        <v>0</v>
      </c>
      <c r="D1281" s="99"/>
      <c r="E1281" s="100"/>
      <c r="F1281" s="101"/>
      <c r="G1281" s="102"/>
      <c r="H1281" s="102"/>
      <c r="I1281" s="102"/>
      <c r="J1281" s="102" t="str">
        <f>IFERROR(LOOKUP($G1281,'قائمة اسعار'!A$2:A$5,'قائمة اسعار'!B$2:B$5),"")</f>
        <v/>
      </c>
      <c r="K1281" s="102" t="str">
        <f>IFERROR(LOOKUP($G1281,'قائمة اسعار'!$A$2:$A$5,'قائمة اسعار'!$E$2:$E$5),"")</f>
        <v/>
      </c>
      <c r="L1281" s="102" t="str">
        <f>IFERROR(LOOKUP($G1281,'قائمة اسعار'!$A$2:$A$5,'قائمة اسعار'!$D$2:$D$5),"")</f>
        <v/>
      </c>
      <c r="M1281" s="102" t="str">
        <f t="shared" si="62"/>
        <v/>
      </c>
      <c r="N1281" s="103" t="str">
        <f t="shared" si="63"/>
        <v/>
      </c>
      <c r="O1281" s="104"/>
      <c r="P1281" s="105"/>
      <c r="Q1281" s="103"/>
      <c r="R1281" s="103" t="str">
        <f t="shared" si="64"/>
        <v/>
      </c>
      <c r="S1281" s="106"/>
    </row>
    <row r="1282" spans="1:19" ht="25.5" customHeight="1" x14ac:dyDescent="0.2">
      <c r="A1282" s="3" t="str">
        <f>CONCATENATE(COUNTIF($E$156:E1282,E1282),E1282)</f>
        <v>0</v>
      </c>
      <c r="D1282" s="73"/>
      <c r="E1282" s="74"/>
      <c r="F1282" s="75"/>
      <c r="G1282" s="7"/>
      <c r="H1282" s="7"/>
      <c r="I1282" s="7"/>
      <c r="J1282" s="7" t="str">
        <f>IFERROR(LOOKUP($G1282,'قائمة اسعار'!A$2:A$5,'قائمة اسعار'!B$2:B$5),"")</f>
        <v/>
      </c>
      <c r="K1282" s="7" t="str">
        <f>IFERROR(LOOKUP($G1282,'قائمة اسعار'!$A$2:$A$5,'قائمة اسعار'!$E$2:$E$5),"")</f>
        <v/>
      </c>
      <c r="L1282" s="76" t="str">
        <f>IFERROR(LOOKUP($G1282,'قائمة اسعار'!$A$2:$A$5,'قائمة اسعار'!$D$2:$D$5),"")</f>
        <v/>
      </c>
      <c r="M1282" s="7" t="str">
        <f t="shared" si="62"/>
        <v/>
      </c>
      <c r="N1282" s="77" t="str">
        <f t="shared" si="63"/>
        <v/>
      </c>
      <c r="O1282" s="78"/>
      <c r="P1282" s="79"/>
      <c r="Q1282" s="77"/>
      <c r="R1282" s="77" t="str">
        <f t="shared" si="64"/>
        <v/>
      </c>
      <c r="S1282" s="80"/>
    </row>
    <row r="1283" spans="1:19" ht="25.5" customHeight="1" x14ac:dyDescent="0.2">
      <c r="A1283" s="3" t="str">
        <f>CONCATENATE(COUNTIF($E$156:E1283,E1283),E1283)</f>
        <v>0</v>
      </c>
      <c r="D1283" s="99"/>
      <c r="E1283" s="100"/>
      <c r="F1283" s="101"/>
      <c r="G1283" s="102"/>
      <c r="H1283" s="102"/>
      <c r="I1283" s="102"/>
      <c r="J1283" s="102" t="str">
        <f>IFERROR(LOOKUP($G1283,'قائمة اسعار'!A$2:A$5,'قائمة اسعار'!B$2:B$5),"")</f>
        <v/>
      </c>
      <c r="K1283" s="102" t="str">
        <f>IFERROR(LOOKUP($G1283,'قائمة اسعار'!$A$2:$A$5,'قائمة اسعار'!$E$2:$E$5),"")</f>
        <v/>
      </c>
      <c r="L1283" s="102" t="str">
        <f>IFERROR(LOOKUP($G1283,'قائمة اسعار'!$A$2:$A$5,'قائمة اسعار'!$D$2:$D$5),"")</f>
        <v/>
      </c>
      <c r="M1283" s="102" t="str">
        <f t="shared" si="62"/>
        <v/>
      </c>
      <c r="N1283" s="103" t="str">
        <f t="shared" si="63"/>
        <v/>
      </c>
      <c r="O1283" s="104"/>
      <c r="P1283" s="105"/>
      <c r="Q1283" s="103"/>
      <c r="R1283" s="103" t="str">
        <f t="shared" si="64"/>
        <v/>
      </c>
      <c r="S1283" s="106"/>
    </row>
    <row r="1284" spans="1:19" ht="25.5" customHeight="1" x14ac:dyDescent="0.2">
      <c r="A1284" s="3" t="str">
        <f>CONCATENATE(COUNTIF($E$156:E1284,E1284),E1284)</f>
        <v>0</v>
      </c>
      <c r="D1284" s="73"/>
      <c r="E1284" s="74"/>
      <c r="F1284" s="75"/>
      <c r="G1284" s="7"/>
      <c r="H1284" s="7"/>
      <c r="I1284" s="7"/>
      <c r="J1284" s="7" t="str">
        <f>IFERROR(LOOKUP($G1284,'قائمة اسعار'!A$2:A$5,'قائمة اسعار'!B$2:B$5),"")</f>
        <v/>
      </c>
      <c r="K1284" s="7" t="str">
        <f>IFERROR(LOOKUP($G1284,'قائمة اسعار'!$A$2:$A$5,'قائمة اسعار'!$E$2:$E$5),"")</f>
        <v/>
      </c>
      <c r="L1284" s="76" t="str">
        <f>IFERROR(LOOKUP($G1284,'قائمة اسعار'!$A$2:$A$5,'قائمة اسعار'!$D$2:$D$5),"")</f>
        <v/>
      </c>
      <c r="M1284" s="7" t="str">
        <f t="shared" ref="M1284:M1347" si="65">IFERROR($H1284*$L1284,"")</f>
        <v/>
      </c>
      <c r="N1284" s="77" t="str">
        <f t="shared" ref="N1284:N1347" si="66">IFERROR(($M1284-15%*$M1284)-5%*($M1284-15%*$M1284),"")</f>
        <v/>
      </c>
      <c r="O1284" s="78"/>
      <c r="P1284" s="79"/>
      <c r="Q1284" s="77"/>
      <c r="R1284" s="77" t="str">
        <f t="shared" ref="R1284:R1347" si="67">IFERROR($N1284-$P1284-$Q1284,"")</f>
        <v/>
      </c>
      <c r="S1284" s="80"/>
    </row>
    <row r="1285" spans="1:19" ht="25.5" customHeight="1" x14ac:dyDescent="0.2">
      <c r="A1285" s="3" t="str">
        <f>CONCATENATE(COUNTIF($E$156:E1285,E1285),E1285)</f>
        <v>0</v>
      </c>
      <c r="D1285" s="99"/>
      <c r="E1285" s="100"/>
      <c r="F1285" s="101"/>
      <c r="G1285" s="102"/>
      <c r="H1285" s="102"/>
      <c r="I1285" s="102"/>
      <c r="J1285" s="102" t="str">
        <f>IFERROR(LOOKUP($G1285,'قائمة اسعار'!A$2:A$5,'قائمة اسعار'!B$2:B$5),"")</f>
        <v/>
      </c>
      <c r="K1285" s="102" t="str">
        <f>IFERROR(LOOKUP($G1285,'قائمة اسعار'!$A$2:$A$5,'قائمة اسعار'!$E$2:$E$5),"")</f>
        <v/>
      </c>
      <c r="L1285" s="102" t="str">
        <f>IFERROR(LOOKUP($G1285,'قائمة اسعار'!$A$2:$A$5,'قائمة اسعار'!$D$2:$D$5),"")</f>
        <v/>
      </c>
      <c r="M1285" s="102" t="str">
        <f t="shared" si="65"/>
        <v/>
      </c>
      <c r="N1285" s="103" t="str">
        <f t="shared" si="66"/>
        <v/>
      </c>
      <c r="O1285" s="104"/>
      <c r="P1285" s="105"/>
      <c r="Q1285" s="103"/>
      <c r="R1285" s="103" t="str">
        <f t="shared" si="67"/>
        <v/>
      </c>
      <c r="S1285" s="106"/>
    </row>
    <row r="1286" spans="1:19" ht="25.5" customHeight="1" x14ac:dyDescent="0.2">
      <c r="A1286" s="3" t="str">
        <f>CONCATENATE(COUNTIF($E$156:E1286,E1286),E1286)</f>
        <v>0</v>
      </c>
      <c r="D1286" s="73"/>
      <c r="E1286" s="74"/>
      <c r="F1286" s="75"/>
      <c r="G1286" s="7"/>
      <c r="H1286" s="7"/>
      <c r="I1286" s="7"/>
      <c r="J1286" s="7" t="str">
        <f>IFERROR(LOOKUP($G1286,'قائمة اسعار'!A$2:A$5,'قائمة اسعار'!B$2:B$5),"")</f>
        <v/>
      </c>
      <c r="K1286" s="7" t="str">
        <f>IFERROR(LOOKUP($G1286,'قائمة اسعار'!$A$2:$A$5,'قائمة اسعار'!$E$2:$E$5),"")</f>
        <v/>
      </c>
      <c r="L1286" s="76" t="str">
        <f>IFERROR(LOOKUP($G1286,'قائمة اسعار'!$A$2:$A$5,'قائمة اسعار'!$D$2:$D$5),"")</f>
        <v/>
      </c>
      <c r="M1286" s="7" t="str">
        <f t="shared" si="65"/>
        <v/>
      </c>
      <c r="N1286" s="77" t="str">
        <f t="shared" si="66"/>
        <v/>
      </c>
      <c r="O1286" s="78"/>
      <c r="P1286" s="79"/>
      <c r="Q1286" s="77"/>
      <c r="R1286" s="77" t="str">
        <f t="shared" si="67"/>
        <v/>
      </c>
      <c r="S1286" s="80"/>
    </row>
    <row r="1287" spans="1:19" ht="25.5" customHeight="1" x14ac:dyDescent="0.2">
      <c r="A1287" s="3" t="str">
        <f>CONCATENATE(COUNTIF($E$156:E1287,E1287),E1287)</f>
        <v>0</v>
      </c>
      <c r="D1287" s="99"/>
      <c r="E1287" s="100"/>
      <c r="F1287" s="101"/>
      <c r="G1287" s="102"/>
      <c r="H1287" s="102"/>
      <c r="I1287" s="102"/>
      <c r="J1287" s="102" t="str">
        <f>IFERROR(LOOKUP($G1287,'قائمة اسعار'!A$2:A$5,'قائمة اسعار'!B$2:B$5),"")</f>
        <v/>
      </c>
      <c r="K1287" s="102" t="str">
        <f>IFERROR(LOOKUP($G1287,'قائمة اسعار'!$A$2:$A$5,'قائمة اسعار'!$E$2:$E$5),"")</f>
        <v/>
      </c>
      <c r="L1287" s="102" t="str">
        <f>IFERROR(LOOKUP($G1287,'قائمة اسعار'!$A$2:$A$5,'قائمة اسعار'!$D$2:$D$5),"")</f>
        <v/>
      </c>
      <c r="M1287" s="102" t="str">
        <f t="shared" si="65"/>
        <v/>
      </c>
      <c r="N1287" s="103" t="str">
        <f t="shared" si="66"/>
        <v/>
      </c>
      <c r="O1287" s="104"/>
      <c r="P1287" s="105"/>
      <c r="Q1287" s="103"/>
      <c r="R1287" s="103" t="str">
        <f t="shared" si="67"/>
        <v/>
      </c>
      <c r="S1287" s="106"/>
    </row>
    <row r="1288" spans="1:19" ht="25.5" customHeight="1" x14ac:dyDescent="0.2">
      <c r="A1288" s="3" t="str">
        <f>CONCATENATE(COUNTIF($E$156:E1288,E1288),E1288)</f>
        <v>0</v>
      </c>
      <c r="D1288" s="73"/>
      <c r="E1288" s="74"/>
      <c r="F1288" s="75"/>
      <c r="G1288" s="7"/>
      <c r="H1288" s="7"/>
      <c r="I1288" s="7"/>
      <c r="J1288" s="7" t="str">
        <f>IFERROR(LOOKUP($G1288,'قائمة اسعار'!A$2:A$5,'قائمة اسعار'!B$2:B$5),"")</f>
        <v/>
      </c>
      <c r="K1288" s="7" t="str">
        <f>IFERROR(LOOKUP($G1288,'قائمة اسعار'!$A$2:$A$5,'قائمة اسعار'!$E$2:$E$5),"")</f>
        <v/>
      </c>
      <c r="L1288" s="76" t="str">
        <f>IFERROR(LOOKUP($G1288,'قائمة اسعار'!$A$2:$A$5,'قائمة اسعار'!$D$2:$D$5),"")</f>
        <v/>
      </c>
      <c r="M1288" s="7" t="str">
        <f t="shared" si="65"/>
        <v/>
      </c>
      <c r="N1288" s="77" t="str">
        <f t="shared" si="66"/>
        <v/>
      </c>
      <c r="O1288" s="78"/>
      <c r="P1288" s="79"/>
      <c r="Q1288" s="77"/>
      <c r="R1288" s="77" t="str">
        <f t="shared" si="67"/>
        <v/>
      </c>
      <c r="S1288" s="80"/>
    </row>
    <row r="1289" spans="1:19" ht="25.5" customHeight="1" x14ac:dyDescent="0.2">
      <c r="A1289" s="3" t="str">
        <f>CONCATENATE(COUNTIF($E$156:E1289,E1289),E1289)</f>
        <v>0</v>
      </c>
      <c r="D1289" s="99"/>
      <c r="E1289" s="100"/>
      <c r="F1289" s="101"/>
      <c r="G1289" s="102"/>
      <c r="H1289" s="102"/>
      <c r="I1289" s="102"/>
      <c r="J1289" s="102" t="str">
        <f>IFERROR(LOOKUP($G1289,'قائمة اسعار'!A$2:A$5,'قائمة اسعار'!B$2:B$5),"")</f>
        <v/>
      </c>
      <c r="K1289" s="102" t="str">
        <f>IFERROR(LOOKUP($G1289,'قائمة اسعار'!$A$2:$A$5,'قائمة اسعار'!$E$2:$E$5),"")</f>
        <v/>
      </c>
      <c r="L1289" s="102" t="str">
        <f>IFERROR(LOOKUP($G1289,'قائمة اسعار'!$A$2:$A$5,'قائمة اسعار'!$D$2:$D$5),"")</f>
        <v/>
      </c>
      <c r="M1289" s="102" t="str">
        <f t="shared" si="65"/>
        <v/>
      </c>
      <c r="N1289" s="103" t="str">
        <f t="shared" si="66"/>
        <v/>
      </c>
      <c r="O1289" s="104"/>
      <c r="P1289" s="105"/>
      <c r="Q1289" s="103"/>
      <c r="R1289" s="103" t="str">
        <f t="shared" si="67"/>
        <v/>
      </c>
      <c r="S1289" s="106"/>
    </row>
    <row r="1290" spans="1:19" ht="25.5" customHeight="1" x14ac:dyDescent="0.2">
      <c r="A1290" s="3" t="str">
        <f>CONCATENATE(COUNTIF($E$156:E1290,E1290),E1290)</f>
        <v>0</v>
      </c>
      <c r="D1290" s="73"/>
      <c r="E1290" s="74"/>
      <c r="F1290" s="75"/>
      <c r="G1290" s="7"/>
      <c r="H1290" s="7"/>
      <c r="I1290" s="7"/>
      <c r="J1290" s="7" t="str">
        <f>IFERROR(LOOKUP($G1290,'قائمة اسعار'!A$2:A$5,'قائمة اسعار'!B$2:B$5),"")</f>
        <v/>
      </c>
      <c r="K1290" s="7" t="str">
        <f>IFERROR(LOOKUP($G1290,'قائمة اسعار'!$A$2:$A$5,'قائمة اسعار'!$E$2:$E$5),"")</f>
        <v/>
      </c>
      <c r="L1290" s="76" t="str">
        <f>IFERROR(LOOKUP($G1290,'قائمة اسعار'!$A$2:$A$5,'قائمة اسعار'!$D$2:$D$5),"")</f>
        <v/>
      </c>
      <c r="M1290" s="7" t="str">
        <f t="shared" si="65"/>
        <v/>
      </c>
      <c r="N1290" s="77" t="str">
        <f t="shared" si="66"/>
        <v/>
      </c>
      <c r="O1290" s="78"/>
      <c r="P1290" s="79"/>
      <c r="Q1290" s="77"/>
      <c r="R1290" s="77" t="str">
        <f t="shared" si="67"/>
        <v/>
      </c>
      <c r="S1290" s="80"/>
    </row>
    <row r="1291" spans="1:19" ht="25.5" customHeight="1" x14ac:dyDescent="0.2">
      <c r="A1291" s="3" t="str">
        <f>CONCATENATE(COUNTIF($E$156:E1291,E1291),E1291)</f>
        <v>0</v>
      </c>
      <c r="D1291" s="99"/>
      <c r="E1291" s="100"/>
      <c r="F1291" s="101"/>
      <c r="G1291" s="102"/>
      <c r="H1291" s="102"/>
      <c r="I1291" s="102"/>
      <c r="J1291" s="102" t="str">
        <f>IFERROR(LOOKUP($G1291,'قائمة اسعار'!A$2:A$5,'قائمة اسعار'!B$2:B$5),"")</f>
        <v/>
      </c>
      <c r="K1291" s="102" t="str">
        <f>IFERROR(LOOKUP($G1291,'قائمة اسعار'!$A$2:$A$5,'قائمة اسعار'!$E$2:$E$5),"")</f>
        <v/>
      </c>
      <c r="L1291" s="102" t="str">
        <f>IFERROR(LOOKUP($G1291,'قائمة اسعار'!$A$2:$A$5,'قائمة اسعار'!$D$2:$D$5),"")</f>
        <v/>
      </c>
      <c r="M1291" s="102" t="str">
        <f t="shared" si="65"/>
        <v/>
      </c>
      <c r="N1291" s="103" t="str">
        <f t="shared" si="66"/>
        <v/>
      </c>
      <c r="O1291" s="104"/>
      <c r="P1291" s="105"/>
      <c r="Q1291" s="103"/>
      <c r="R1291" s="103" t="str">
        <f t="shared" si="67"/>
        <v/>
      </c>
      <c r="S1291" s="106"/>
    </row>
    <row r="1292" spans="1:19" ht="25.5" customHeight="1" x14ac:dyDescent="0.2">
      <c r="A1292" s="3" t="str">
        <f>CONCATENATE(COUNTIF($E$156:E1292,E1292),E1292)</f>
        <v>0</v>
      </c>
      <c r="D1292" s="73"/>
      <c r="E1292" s="74"/>
      <c r="F1292" s="75"/>
      <c r="G1292" s="7"/>
      <c r="H1292" s="7"/>
      <c r="I1292" s="7"/>
      <c r="J1292" s="7" t="str">
        <f>IFERROR(LOOKUP($G1292,'قائمة اسعار'!A$2:A$5,'قائمة اسعار'!B$2:B$5),"")</f>
        <v/>
      </c>
      <c r="K1292" s="7" t="str">
        <f>IFERROR(LOOKUP($G1292,'قائمة اسعار'!$A$2:$A$5,'قائمة اسعار'!$E$2:$E$5),"")</f>
        <v/>
      </c>
      <c r="L1292" s="76" t="str">
        <f>IFERROR(LOOKUP($G1292,'قائمة اسعار'!$A$2:$A$5,'قائمة اسعار'!$D$2:$D$5),"")</f>
        <v/>
      </c>
      <c r="M1292" s="7" t="str">
        <f t="shared" si="65"/>
        <v/>
      </c>
      <c r="N1292" s="77" t="str">
        <f t="shared" si="66"/>
        <v/>
      </c>
      <c r="O1292" s="78"/>
      <c r="P1292" s="79"/>
      <c r="Q1292" s="77"/>
      <c r="R1292" s="77" t="str">
        <f t="shared" si="67"/>
        <v/>
      </c>
      <c r="S1292" s="80"/>
    </row>
    <row r="1293" spans="1:19" ht="25.5" customHeight="1" x14ac:dyDescent="0.2">
      <c r="A1293" s="3" t="str">
        <f>CONCATENATE(COUNTIF($E$156:E1293,E1293),E1293)</f>
        <v>0</v>
      </c>
      <c r="D1293" s="99"/>
      <c r="E1293" s="100"/>
      <c r="F1293" s="101"/>
      <c r="G1293" s="102"/>
      <c r="H1293" s="102"/>
      <c r="I1293" s="102"/>
      <c r="J1293" s="102" t="str">
        <f>IFERROR(LOOKUP($G1293,'قائمة اسعار'!A$2:A$5,'قائمة اسعار'!B$2:B$5),"")</f>
        <v/>
      </c>
      <c r="K1293" s="102" t="str">
        <f>IFERROR(LOOKUP($G1293,'قائمة اسعار'!$A$2:$A$5,'قائمة اسعار'!$E$2:$E$5),"")</f>
        <v/>
      </c>
      <c r="L1293" s="102" t="str">
        <f>IFERROR(LOOKUP($G1293,'قائمة اسعار'!$A$2:$A$5,'قائمة اسعار'!$D$2:$D$5),"")</f>
        <v/>
      </c>
      <c r="M1293" s="102" t="str">
        <f t="shared" si="65"/>
        <v/>
      </c>
      <c r="N1293" s="103" t="str">
        <f t="shared" si="66"/>
        <v/>
      </c>
      <c r="O1293" s="104"/>
      <c r="P1293" s="105"/>
      <c r="Q1293" s="103"/>
      <c r="R1293" s="103" t="str">
        <f t="shared" si="67"/>
        <v/>
      </c>
      <c r="S1293" s="106"/>
    </row>
    <row r="1294" spans="1:19" ht="25.5" customHeight="1" x14ac:dyDescent="0.2">
      <c r="A1294" s="3" t="str">
        <f>CONCATENATE(COUNTIF($E$156:E1294,E1294),E1294)</f>
        <v>0</v>
      </c>
      <c r="D1294" s="73"/>
      <c r="E1294" s="74"/>
      <c r="F1294" s="75"/>
      <c r="G1294" s="7"/>
      <c r="H1294" s="7"/>
      <c r="I1294" s="7"/>
      <c r="J1294" s="7" t="str">
        <f>IFERROR(LOOKUP($G1294,'قائمة اسعار'!A$2:A$5,'قائمة اسعار'!B$2:B$5),"")</f>
        <v/>
      </c>
      <c r="K1294" s="7" t="str">
        <f>IFERROR(LOOKUP($G1294,'قائمة اسعار'!$A$2:$A$5,'قائمة اسعار'!$E$2:$E$5),"")</f>
        <v/>
      </c>
      <c r="L1294" s="76" t="str">
        <f>IFERROR(LOOKUP($G1294,'قائمة اسعار'!$A$2:$A$5,'قائمة اسعار'!$D$2:$D$5),"")</f>
        <v/>
      </c>
      <c r="M1294" s="7" t="str">
        <f t="shared" si="65"/>
        <v/>
      </c>
      <c r="N1294" s="77" t="str">
        <f t="shared" si="66"/>
        <v/>
      </c>
      <c r="O1294" s="78"/>
      <c r="P1294" s="79"/>
      <c r="Q1294" s="77"/>
      <c r="R1294" s="77" t="str">
        <f t="shared" si="67"/>
        <v/>
      </c>
      <c r="S1294" s="80"/>
    </row>
    <row r="1295" spans="1:19" ht="25.5" customHeight="1" x14ac:dyDescent="0.2">
      <c r="A1295" s="3" t="str">
        <f>CONCATENATE(COUNTIF($E$156:E1295,E1295),E1295)</f>
        <v>0</v>
      </c>
      <c r="D1295" s="99"/>
      <c r="E1295" s="100"/>
      <c r="F1295" s="101"/>
      <c r="G1295" s="102"/>
      <c r="H1295" s="102"/>
      <c r="I1295" s="102"/>
      <c r="J1295" s="102" t="str">
        <f>IFERROR(LOOKUP($G1295,'قائمة اسعار'!A$2:A$5,'قائمة اسعار'!B$2:B$5),"")</f>
        <v/>
      </c>
      <c r="K1295" s="102" t="str">
        <f>IFERROR(LOOKUP($G1295,'قائمة اسعار'!$A$2:$A$5,'قائمة اسعار'!$E$2:$E$5),"")</f>
        <v/>
      </c>
      <c r="L1295" s="102" t="str">
        <f>IFERROR(LOOKUP($G1295,'قائمة اسعار'!$A$2:$A$5,'قائمة اسعار'!$D$2:$D$5),"")</f>
        <v/>
      </c>
      <c r="M1295" s="102" t="str">
        <f t="shared" si="65"/>
        <v/>
      </c>
      <c r="N1295" s="103" t="str">
        <f t="shared" si="66"/>
        <v/>
      </c>
      <c r="O1295" s="104"/>
      <c r="P1295" s="105"/>
      <c r="Q1295" s="103"/>
      <c r="R1295" s="103" t="str">
        <f t="shared" si="67"/>
        <v/>
      </c>
      <c r="S1295" s="106"/>
    </row>
    <row r="1296" spans="1:19" ht="25.5" customHeight="1" x14ac:dyDescent="0.2">
      <c r="A1296" s="3" t="str">
        <f>CONCATENATE(COUNTIF($E$156:E1296,E1296),E1296)</f>
        <v>0</v>
      </c>
      <c r="D1296" s="73"/>
      <c r="E1296" s="74"/>
      <c r="F1296" s="75"/>
      <c r="G1296" s="7"/>
      <c r="H1296" s="7"/>
      <c r="I1296" s="7"/>
      <c r="J1296" s="7" t="str">
        <f>IFERROR(LOOKUP($G1296,'قائمة اسعار'!A$2:A$5,'قائمة اسعار'!B$2:B$5),"")</f>
        <v/>
      </c>
      <c r="K1296" s="7" t="str">
        <f>IFERROR(LOOKUP($G1296,'قائمة اسعار'!$A$2:$A$5,'قائمة اسعار'!$E$2:$E$5),"")</f>
        <v/>
      </c>
      <c r="L1296" s="76" t="str">
        <f>IFERROR(LOOKUP($G1296,'قائمة اسعار'!$A$2:$A$5,'قائمة اسعار'!$D$2:$D$5),"")</f>
        <v/>
      </c>
      <c r="M1296" s="7" t="str">
        <f t="shared" si="65"/>
        <v/>
      </c>
      <c r="N1296" s="77" t="str">
        <f t="shared" si="66"/>
        <v/>
      </c>
      <c r="O1296" s="78"/>
      <c r="P1296" s="79"/>
      <c r="Q1296" s="77"/>
      <c r="R1296" s="77" t="str">
        <f t="shared" si="67"/>
        <v/>
      </c>
      <c r="S1296" s="80"/>
    </row>
    <row r="1297" spans="1:19" ht="25.5" customHeight="1" x14ac:dyDescent="0.2">
      <c r="A1297" s="3" t="str">
        <f>CONCATENATE(COUNTIF($E$156:E1297,E1297),E1297)</f>
        <v>0</v>
      </c>
      <c r="D1297" s="99"/>
      <c r="E1297" s="100"/>
      <c r="F1297" s="101"/>
      <c r="G1297" s="102"/>
      <c r="H1297" s="102"/>
      <c r="I1297" s="102"/>
      <c r="J1297" s="102" t="str">
        <f>IFERROR(LOOKUP($G1297,'قائمة اسعار'!A$2:A$5,'قائمة اسعار'!B$2:B$5),"")</f>
        <v/>
      </c>
      <c r="K1297" s="102" t="str">
        <f>IFERROR(LOOKUP($G1297,'قائمة اسعار'!$A$2:$A$5,'قائمة اسعار'!$E$2:$E$5),"")</f>
        <v/>
      </c>
      <c r="L1297" s="102" t="str">
        <f>IFERROR(LOOKUP($G1297,'قائمة اسعار'!$A$2:$A$5,'قائمة اسعار'!$D$2:$D$5),"")</f>
        <v/>
      </c>
      <c r="M1297" s="102" t="str">
        <f t="shared" si="65"/>
        <v/>
      </c>
      <c r="N1297" s="103" t="str">
        <f t="shared" si="66"/>
        <v/>
      </c>
      <c r="O1297" s="104"/>
      <c r="P1297" s="105"/>
      <c r="Q1297" s="103"/>
      <c r="R1297" s="103" t="str">
        <f t="shared" si="67"/>
        <v/>
      </c>
      <c r="S1297" s="106"/>
    </row>
    <row r="1298" spans="1:19" ht="25.5" customHeight="1" x14ac:dyDescent="0.2">
      <c r="A1298" s="3" t="str">
        <f>CONCATENATE(COUNTIF($E$156:E1298,E1298),E1298)</f>
        <v>0</v>
      </c>
      <c r="D1298" s="73"/>
      <c r="E1298" s="74"/>
      <c r="F1298" s="75"/>
      <c r="G1298" s="7"/>
      <c r="H1298" s="7"/>
      <c r="I1298" s="7"/>
      <c r="J1298" s="7" t="str">
        <f>IFERROR(LOOKUP($G1298,'قائمة اسعار'!A$2:A$5,'قائمة اسعار'!B$2:B$5),"")</f>
        <v/>
      </c>
      <c r="K1298" s="7" t="str">
        <f>IFERROR(LOOKUP($G1298,'قائمة اسعار'!$A$2:$A$5,'قائمة اسعار'!$E$2:$E$5),"")</f>
        <v/>
      </c>
      <c r="L1298" s="76" t="str">
        <f>IFERROR(LOOKUP($G1298,'قائمة اسعار'!$A$2:$A$5,'قائمة اسعار'!$D$2:$D$5),"")</f>
        <v/>
      </c>
      <c r="M1298" s="7" t="str">
        <f t="shared" si="65"/>
        <v/>
      </c>
      <c r="N1298" s="77" t="str">
        <f t="shared" si="66"/>
        <v/>
      </c>
      <c r="O1298" s="78"/>
      <c r="P1298" s="79"/>
      <c r="Q1298" s="77"/>
      <c r="R1298" s="77" t="str">
        <f t="shared" si="67"/>
        <v/>
      </c>
      <c r="S1298" s="80"/>
    </row>
    <row r="1299" spans="1:19" ht="25.5" customHeight="1" x14ac:dyDescent="0.2">
      <c r="A1299" s="3" t="str">
        <f>CONCATENATE(COUNTIF($E$156:E1299,E1299),E1299)</f>
        <v>0</v>
      </c>
      <c r="D1299" s="99"/>
      <c r="E1299" s="100"/>
      <c r="F1299" s="101"/>
      <c r="G1299" s="102"/>
      <c r="H1299" s="102"/>
      <c r="I1299" s="102"/>
      <c r="J1299" s="102" t="str">
        <f>IFERROR(LOOKUP($G1299,'قائمة اسعار'!A$2:A$5,'قائمة اسعار'!B$2:B$5),"")</f>
        <v/>
      </c>
      <c r="K1299" s="102" t="str">
        <f>IFERROR(LOOKUP($G1299,'قائمة اسعار'!$A$2:$A$5,'قائمة اسعار'!$E$2:$E$5),"")</f>
        <v/>
      </c>
      <c r="L1299" s="102" t="str">
        <f>IFERROR(LOOKUP($G1299,'قائمة اسعار'!$A$2:$A$5,'قائمة اسعار'!$D$2:$D$5),"")</f>
        <v/>
      </c>
      <c r="M1299" s="102" t="str">
        <f t="shared" si="65"/>
        <v/>
      </c>
      <c r="N1299" s="103" t="str">
        <f t="shared" si="66"/>
        <v/>
      </c>
      <c r="O1299" s="104"/>
      <c r="P1299" s="105"/>
      <c r="Q1299" s="103"/>
      <c r="R1299" s="103" t="str">
        <f t="shared" si="67"/>
        <v/>
      </c>
      <c r="S1299" s="106"/>
    </row>
    <row r="1300" spans="1:19" ht="25.5" customHeight="1" x14ac:dyDescent="0.2">
      <c r="A1300" s="3" t="str">
        <f>CONCATENATE(COUNTIF($E$156:E1300,E1300),E1300)</f>
        <v>0</v>
      </c>
      <c r="D1300" s="73"/>
      <c r="E1300" s="74"/>
      <c r="F1300" s="75"/>
      <c r="G1300" s="7"/>
      <c r="H1300" s="7"/>
      <c r="I1300" s="7"/>
      <c r="J1300" s="7" t="str">
        <f>IFERROR(LOOKUP($G1300,'قائمة اسعار'!A$2:A$5,'قائمة اسعار'!B$2:B$5),"")</f>
        <v/>
      </c>
      <c r="K1300" s="7" t="str">
        <f>IFERROR(LOOKUP($G1300,'قائمة اسعار'!$A$2:$A$5,'قائمة اسعار'!$E$2:$E$5),"")</f>
        <v/>
      </c>
      <c r="L1300" s="76" t="str">
        <f>IFERROR(LOOKUP($G1300,'قائمة اسعار'!$A$2:$A$5,'قائمة اسعار'!$D$2:$D$5),"")</f>
        <v/>
      </c>
      <c r="M1300" s="7" t="str">
        <f t="shared" si="65"/>
        <v/>
      </c>
      <c r="N1300" s="77" t="str">
        <f t="shared" si="66"/>
        <v/>
      </c>
      <c r="O1300" s="78"/>
      <c r="P1300" s="79"/>
      <c r="Q1300" s="77"/>
      <c r="R1300" s="77" t="str">
        <f t="shared" si="67"/>
        <v/>
      </c>
      <c r="S1300" s="80"/>
    </row>
    <row r="1301" spans="1:19" ht="25.5" customHeight="1" x14ac:dyDescent="0.2">
      <c r="A1301" s="3" t="str">
        <f>CONCATENATE(COUNTIF($E$156:E1301,E1301),E1301)</f>
        <v>0</v>
      </c>
      <c r="D1301" s="99"/>
      <c r="E1301" s="100"/>
      <c r="F1301" s="101"/>
      <c r="G1301" s="102"/>
      <c r="H1301" s="102"/>
      <c r="I1301" s="102"/>
      <c r="J1301" s="102" t="str">
        <f>IFERROR(LOOKUP($G1301,'قائمة اسعار'!A$2:A$5,'قائمة اسعار'!B$2:B$5),"")</f>
        <v/>
      </c>
      <c r="K1301" s="102" t="str">
        <f>IFERROR(LOOKUP($G1301,'قائمة اسعار'!$A$2:$A$5,'قائمة اسعار'!$E$2:$E$5),"")</f>
        <v/>
      </c>
      <c r="L1301" s="102" t="str">
        <f>IFERROR(LOOKUP($G1301,'قائمة اسعار'!$A$2:$A$5,'قائمة اسعار'!$D$2:$D$5),"")</f>
        <v/>
      </c>
      <c r="M1301" s="102" t="str">
        <f t="shared" si="65"/>
        <v/>
      </c>
      <c r="N1301" s="103" t="str">
        <f t="shared" si="66"/>
        <v/>
      </c>
      <c r="O1301" s="104"/>
      <c r="P1301" s="105"/>
      <c r="Q1301" s="103"/>
      <c r="R1301" s="103" t="str">
        <f t="shared" si="67"/>
        <v/>
      </c>
      <c r="S1301" s="106"/>
    </row>
    <row r="1302" spans="1:19" ht="25.5" customHeight="1" x14ac:dyDescent="0.2">
      <c r="A1302" s="3" t="str">
        <f>CONCATENATE(COUNTIF($E$156:E1302,E1302),E1302)</f>
        <v>0</v>
      </c>
      <c r="D1302" s="73"/>
      <c r="E1302" s="74"/>
      <c r="F1302" s="75"/>
      <c r="G1302" s="7"/>
      <c r="H1302" s="7"/>
      <c r="I1302" s="7"/>
      <c r="J1302" s="7" t="str">
        <f>IFERROR(LOOKUP($G1302,'قائمة اسعار'!A$2:A$5,'قائمة اسعار'!B$2:B$5),"")</f>
        <v/>
      </c>
      <c r="K1302" s="7" t="str">
        <f>IFERROR(LOOKUP($G1302,'قائمة اسعار'!$A$2:$A$5,'قائمة اسعار'!$E$2:$E$5),"")</f>
        <v/>
      </c>
      <c r="L1302" s="76" t="str">
        <f>IFERROR(LOOKUP($G1302,'قائمة اسعار'!$A$2:$A$5,'قائمة اسعار'!$D$2:$D$5),"")</f>
        <v/>
      </c>
      <c r="M1302" s="7" t="str">
        <f t="shared" si="65"/>
        <v/>
      </c>
      <c r="N1302" s="77" t="str">
        <f t="shared" si="66"/>
        <v/>
      </c>
      <c r="O1302" s="78"/>
      <c r="P1302" s="79"/>
      <c r="Q1302" s="77"/>
      <c r="R1302" s="77" t="str">
        <f t="shared" si="67"/>
        <v/>
      </c>
      <c r="S1302" s="80"/>
    </row>
    <row r="1303" spans="1:19" ht="25.5" customHeight="1" x14ac:dyDescent="0.2">
      <c r="A1303" s="3" t="str">
        <f>CONCATENATE(COUNTIF($E$156:E1303,E1303),E1303)</f>
        <v>0</v>
      </c>
      <c r="D1303" s="99"/>
      <c r="E1303" s="100"/>
      <c r="F1303" s="101"/>
      <c r="G1303" s="102"/>
      <c r="H1303" s="102"/>
      <c r="I1303" s="102"/>
      <c r="J1303" s="102" t="str">
        <f>IFERROR(LOOKUP($G1303,'قائمة اسعار'!A$2:A$5,'قائمة اسعار'!B$2:B$5),"")</f>
        <v/>
      </c>
      <c r="K1303" s="102" t="str">
        <f>IFERROR(LOOKUP($G1303,'قائمة اسعار'!$A$2:$A$5,'قائمة اسعار'!$E$2:$E$5),"")</f>
        <v/>
      </c>
      <c r="L1303" s="102" t="str">
        <f>IFERROR(LOOKUP($G1303,'قائمة اسعار'!$A$2:$A$5,'قائمة اسعار'!$D$2:$D$5),"")</f>
        <v/>
      </c>
      <c r="M1303" s="102" t="str">
        <f t="shared" si="65"/>
        <v/>
      </c>
      <c r="N1303" s="103" t="str">
        <f t="shared" si="66"/>
        <v/>
      </c>
      <c r="O1303" s="104"/>
      <c r="P1303" s="105"/>
      <c r="Q1303" s="103"/>
      <c r="R1303" s="103" t="str">
        <f t="shared" si="67"/>
        <v/>
      </c>
      <c r="S1303" s="106"/>
    </row>
    <row r="1304" spans="1:19" ht="25.5" customHeight="1" x14ac:dyDescent="0.2">
      <c r="A1304" s="3" t="str">
        <f>CONCATENATE(COUNTIF($E$156:E1304,E1304),E1304)</f>
        <v>0</v>
      </c>
      <c r="D1304" s="73"/>
      <c r="E1304" s="74"/>
      <c r="F1304" s="75"/>
      <c r="G1304" s="7"/>
      <c r="H1304" s="7"/>
      <c r="I1304" s="7"/>
      <c r="J1304" s="7" t="str">
        <f>IFERROR(LOOKUP($G1304,'قائمة اسعار'!A$2:A$5,'قائمة اسعار'!B$2:B$5),"")</f>
        <v/>
      </c>
      <c r="K1304" s="7" t="str">
        <f>IFERROR(LOOKUP($G1304,'قائمة اسعار'!$A$2:$A$5,'قائمة اسعار'!$E$2:$E$5),"")</f>
        <v/>
      </c>
      <c r="L1304" s="76" t="str">
        <f>IFERROR(LOOKUP($G1304,'قائمة اسعار'!$A$2:$A$5,'قائمة اسعار'!$D$2:$D$5),"")</f>
        <v/>
      </c>
      <c r="M1304" s="7" t="str">
        <f t="shared" si="65"/>
        <v/>
      </c>
      <c r="N1304" s="77" t="str">
        <f t="shared" si="66"/>
        <v/>
      </c>
      <c r="O1304" s="78"/>
      <c r="P1304" s="79"/>
      <c r="Q1304" s="77"/>
      <c r="R1304" s="77" t="str">
        <f t="shared" si="67"/>
        <v/>
      </c>
      <c r="S1304" s="80"/>
    </row>
    <row r="1305" spans="1:19" ht="25.5" customHeight="1" x14ac:dyDescent="0.2">
      <c r="A1305" s="3" t="str">
        <f>CONCATENATE(COUNTIF($E$156:E1305,E1305),E1305)</f>
        <v>0</v>
      </c>
      <c r="D1305" s="99"/>
      <c r="E1305" s="100"/>
      <c r="F1305" s="101"/>
      <c r="G1305" s="102"/>
      <c r="H1305" s="102"/>
      <c r="I1305" s="102"/>
      <c r="J1305" s="102" t="str">
        <f>IFERROR(LOOKUP($G1305,'قائمة اسعار'!A$2:A$5,'قائمة اسعار'!B$2:B$5),"")</f>
        <v/>
      </c>
      <c r="K1305" s="102" t="str">
        <f>IFERROR(LOOKUP($G1305,'قائمة اسعار'!$A$2:$A$5,'قائمة اسعار'!$E$2:$E$5),"")</f>
        <v/>
      </c>
      <c r="L1305" s="102" t="str">
        <f>IFERROR(LOOKUP($G1305,'قائمة اسعار'!$A$2:$A$5,'قائمة اسعار'!$D$2:$D$5),"")</f>
        <v/>
      </c>
      <c r="M1305" s="102" t="str">
        <f t="shared" si="65"/>
        <v/>
      </c>
      <c r="N1305" s="103" t="str">
        <f t="shared" si="66"/>
        <v/>
      </c>
      <c r="O1305" s="104"/>
      <c r="P1305" s="105"/>
      <c r="Q1305" s="103"/>
      <c r="R1305" s="103" t="str">
        <f t="shared" si="67"/>
        <v/>
      </c>
      <c r="S1305" s="106"/>
    </row>
    <row r="1306" spans="1:19" ht="25.5" customHeight="1" x14ac:dyDescent="0.2">
      <c r="A1306" s="3" t="str">
        <f>CONCATENATE(COUNTIF($E$156:E1306,E1306),E1306)</f>
        <v>0</v>
      </c>
      <c r="D1306" s="73"/>
      <c r="E1306" s="74"/>
      <c r="F1306" s="75"/>
      <c r="G1306" s="7"/>
      <c r="H1306" s="7"/>
      <c r="I1306" s="7"/>
      <c r="J1306" s="7" t="str">
        <f>IFERROR(LOOKUP($G1306,'قائمة اسعار'!A$2:A$5,'قائمة اسعار'!B$2:B$5),"")</f>
        <v/>
      </c>
      <c r="K1306" s="7" t="str">
        <f>IFERROR(LOOKUP($G1306,'قائمة اسعار'!$A$2:$A$5,'قائمة اسعار'!$E$2:$E$5),"")</f>
        <v/>
      </c>
      <c r="L1306" s="76" t="str">
        <f>IFERROR(LOOKUP($G1306,'قائمة اسعار'!$A$2:$A$5,'قائمة اسعار'!$D$2:$D$5),"")</f>
        <v/>
      </c>
      <c r="M1306" s="7" t="str">
        <f t="shared" si="65"/>
        <v/>
      </c>
      <c r="N1306" s="77" t="str">
        <f t="shared" si="66"/>
        <v/>
      </c>
      <c r="O1306" s="78"/>
      <c r="P1306" s="79"/>
      <c r="Q1306" s="77"/>
      <c r="R1306" s="77" t="str">
        <f t="shared" si="67"/>
        <v/>
      </c>
      <c r="S1306" s="80"/>
    </row>
    <row r="1307" spans="1:19" ht="25.5" customHeight="1" x14ac:dyDescent="0.2">
      <c r="A1307" s="3" t="str">
        <f>CONCATENATE(COUNTIF($E$156:E1307,E1307),E1307)</f>
        <v>0</v>
      </c>
      <c r="D1307" s="99"/>
      <c r="E1307" s="100"/>
      <c r="F1307" s="101"/>
      <c r="G1307" s="102"/>
      <c r="H1307" s="102"/>
      <c r="I1307" s="102"/>
      <c r="J1307" s="102" t="str">
        <f>IFERROR(LOOKUP($G1307,'قائمة اسعار'!A$2:A$5,'قائمة اسعار'!B$2:B$5),"")</f>
        <v/>
      </c>
      <c r="K1307" s="102" t="str">
        <f>IFERROR(LOOKUP($G1307,'قائمة اسعار'!$A$2:$A$5,'قائمة اسعار'!$E$2:$E$5),"")</f>
        <v/>
      </c>
      <c r="L1307" s="102" t="str">
        <f>IFERROR(LOOKUP($G1307,'قائمة اسعار'!$A$2:$A$5,'قائمة اسعار'!$D$2:$D$5),"")</f>
        <v/>
      </c>
      <c r="M1307" s="102" t="str">
        <f t="shared" si="65"/>
        <v/>
      </c>
      <c r="N1307" s="103" t="str">
        <f t="shared" si="66"/>
        <v/>
      </c>
      <c r="O1307" s="104"/>
      <c r="P1307" s="105"/>
      <c r="Q1307" s="103"/>
      <c r="R1307" s="103" t="str">
        <f t="shared" si="67"/>
        <v/>
      </c>
      <c r="S1307" s="106"/>
    </row>
    <row r="1308" spans="1:19" ht="25.5" customHeight="1" x14ac:dyDescent="0.2">
      <c r="A1308" s="3" t="str">
        <f>CONCATENATE(COUNTIF($E$156:E1308,E1308),E1308)</f>
        <v>0</v>
      </c>
      <c r="D1308" s="73"/>
      <c r="E1308" s="74"/>
      <c r="F1308" s="75"/>
      <c r="G1308" s="7"/>
      <c r="H1308" s="7"/>
      <c r="I1308" s="7"/>
      <c r="J1308" s="7" t="str">
        <f>IFERROR(LOOKUP($G1308,'قائمة اسعار'!A$2:A$5,'قائمة اسعار'!B$2:B$5),"")</f>
        <v/>
      </c>
      <c r="K1308" s="7" t="str">
        <f>IFERROR(LOOKUP($G1308,'قائمة اسعار'!$A$2:$A$5,'قائمة اسعار'!$E$2:$E$5),"")</f>
        <v/>
      </c>
      <c r="L1308" s="76" t="str">
        <f>IFERROR(LOOKUP($G1308,'قائمة اسعار'!$A$2:$A$5,'قائمة اسعار'!$D$2:$D$5),"")</f>
        <v/>
      </c>
      <c r="M1308" s="7" t="str">
        <f t="shared" si="65"/>
        <v/>
      </c>
      <c r="N1308" s="77" t="str">
        <f t="shared" si="66"/>
        <v/>
      </c>
      <c r="O1308" s="78"/>
      <c r="P1308" s="79"/>
      <c r="Q1308" s="77"/>
      <c r="R1308" s="77" t="str">
        <f t="shared" si="67"/>
        <v/>
      </c>
      <c r="S1308" s="80"/>
    </row>
    <row r="1309" spans="1:19" ht="25.5" customHeight="1" x14ac:dyDescent="0.2">
      <c r="A1309" s="3" t="str">
        <f>CONCATENATE(COUNTIF($E$156:E1309,E1309),E1309)</f>
        <v>0</v>
      </c>
      <c r="D1309" s="99"/>
      <c r="E1309" s="100"/>
      <c r="F1309" s="101"/>
      <c r="G1309" s="102"/>
      <c r="H1309" s="102"/>
      <c r="I1309" s="102"/>
      <c r="J1309" s="102" t="str">
        <f>IFERROR(LOOKUP($G1309,'قائمة اسعار'!A$2:A$5,'قائمة اسعار'!B$2:B$5),"")</f>
        <v/>
      </c>
      <c r="K1309" s="102" t="str">
        <f>IFERROR(LOOKUP($G1309,'قائمة اسعار'!$A$2:$A$5,'قائمة اسعار'!$E$2:$E$5),"")</f>
        <v/>
      </c>
      <c r="L1309" s="102" t="str">
        <f>IFERROR(LOOKUP($G1309,'قائمة اسعار'!$A$2:$A$5,'قائمة اسعار'!$D$2:$D$5),"")</f>
        <v/>
      </c>
      <c r="M1309" s="102" t="str">
        <f t="shared" si="65"/>
        <v/>
      </c>
      <c r="N1309" s="103" t="str">
        <f t="shared" si="66"/>
        <v/>
      </c>
      <c r="O1309" s="104"/>
      <c r="P1309" s="105"/>
      <c r="Q1309" s="103"/>
      <c r="R1309" s="103" t="str">
        <f t="shared" si="67"/>
        <v/>
      </c>
      <c r="S1309" s="106"/>
    </row>
    <row r="1310" spans="1:19" ht="25.5" customHeight="1" x14ac:dyDescent="0.2">
      <c r="A1310" s="3" t="str">
        <f>CONCATENATE(COUNTIF($E$156:E1310,E1310),E1310)</f>
        <v>0</v>
      </c>
      <c r="D1310" s="73"/>
      <c r="E1310" s="74"/>
      <c r="F1310" s="75"/>
      <c r="G1310" s="7"/>
      <c r="H1310" s="7"/>
      <c r="I1310" s="7"/>
      <c r="J1310" s="7" t="str">
        <f>IFERROR(LOOKUP($G1310,'قائمة اسعار'!A$2:A$5,'قائمة اسعار'!B$2:B$5),"")</f>
        <v/>
      </c>
      <c r="K1310" s="7" t="str">
        <f>IFERROR(LOOKUP($G1310,'قائمة اسعار'!$A$2:$A$5,'قائمة اسعار'!$E$2:$E$5),"")</f>
        <v/>
      </c>
      <c r="L1310" s="76" t="str">
        <f>IFERROR(LOOKUP($G1310,'قائمة اسعار'!$A$2:$A$5,'قائمة اسعار'!$D$2:$D$5),"")</f>
        <v/>
      </c>
      <c r="M1310" s="7" t="str">
        <f t="shared" si="65"/>
        <v/>
      </c>
      <c r="N1310" s="77" t="str">
        <f t="shared" si="66"/>
        <v/>
      </c>
      <c r="O1310" s="78"/>
      <c r="P1310" s="79"/>
      <c r="Q1310" s="77"/>
      <c r="R1310" s="77" t="str">
        <f t="shared" si="67"/>
        <v/>
      </c>
      <c r="S1310" s="80"/>
    </row>
    <row r="1311" spans="1:19" ht="25.5" customHeight="1" x14ac:dyDescent="0.2">
      <c r="A1311" s="3" t="str">
        <f>CONCATENATE(COUNTIF($E$156:E1311,E1311),E1311)</f>
        <v>0</v>
      </c>
      <c r="D1311" s="99"/>
      <c r="E1311" s="100"/>
      <c r="F1311" s="101"/>
      <c r="G1311" s="102"/>
      <c r="H1311" s="102"/>
      <c r="I1311" s="102"/>
      <c r="J1311" s="102" t="str">
        <f>IFERROR(LOOKUP($G1311,'قائمة اسعار'!A$2:A$5,'قائمة اسعار'!B$2:B$5),"")</f>
        <v/>
      </c>
      <c r="K1311" s="102" t="str">
        <f>IFERROR(LOOKUP($G1311,'قائمة اسعار'!$A$2:$A$5,'قائمة اسعار'!$E$2:$E$5),"")</f>
        <v/>
      </c>
      <c r="L1311" s="102" t="str">
        <f>IFERROR(LOOKUP($G1311,'قائمة اسعار'!$A$2:$A$5,'قائمة اسعار'!$D$2:$D$5),"")</f>
        <v/>
      </c>
      <c r="M1311" s="102" t="str">
        <f t="shared" si="65"/>
        <v/>
      </c>
      <c r="N1311" s="103" t="str">
        <f t="shared" si="66"/>
        <v/>
      </c>
      <c r="O1311" s="104"/>
      <c r="P1311" s="105"/>
      <c r="Q1311" s="103"/>
      <c r="R1311" s="103" t="str">
        <f t="shared" si="67"/>
        <v/>
      </c>
      <c r="S1311" s="106"/>
    </row>
    <row r="1312" spans="1:19" ht="25.5" customHeight="1" x14ac:dyDescent="0.2">
      <c r="A1312" s="3" t="str">
        <f>CONCATENATE(COUNTIF($E$156:E1312,E1312),E1312)</f>
        <v>0</v>
      </c>
      <c r="D1312" s="73"/>
      <c r="E1312" s="74"/>
      <c r="F1312" s="75"/>
      <c r="G1312" s="7"/>
      <c r="H1312" s="7"/>
      <c r="I1312" s="7"/>
      <c r="J1312" s="7" t="str">
        <f>IFERROR(LOOKUP($G1312,'قائمة اسعار'!A$2:A$5,'قائمة اسعار'!B$2:B$5),"")</f>
        <v/>
      </c>
      <c r="K1312" s="7" t="str">
        <f>IFERROR(LOOKUP($G1312,'قائمة اسعار'!$A$2:$A$5,'قائمة اسعار'!$E$2:$E$5),"")</f>
        <v/>
      </c>
      <c r="L1312" s="76" t="str">
        <f>IFERROR(LOOKUP($G1312,'قائمة اسعار'!$A$2:$A$5,'قائمة اسعار'!$D$2:$D$5),"")</f>
        <v/>
      </c>
      <c r="M1312" s="7" t="str">
        <f t="shared" si="65"/>
        <v/>
      </c>
      <c r="N1312" s="77" t="str">
        <f t="shared" si="66"/>
        <v/>
      </c>
      <c r="O1312" s="78"/>
      <c r="P1312" s="79"/>
      <c r="Q1312" s="77"/>
      <c r="R1312" s="77" t="str">
        <f t="shared" si="67"/>
        <v/>
      </c>
      <c r="S1312" s="80"/>
    </row>
    <row r="1313" spans="1:19" ht="25.5" customHeight="1" x14ac:dyDescent="0.2">
      <c r="A1313" s="3" t="str">
        <f>CONCATENATE(COUNTIF($E$156:E1313,E1313),E1313)</f>
        <v>0</v>
      </c>
      <c r="D1313" s="99"/>
      <c r="E1313" s="100"/>
      <c r="F1313" s="101"/>
      <c r="G1313" s="102"/>
      <c r="H1313" s="102"/>
      <c r="I1313" s="102"/>
      <c r="J1313" s="102" t="str">
        <f>IFERROR(LOOKUP($G1313,'قائمة اسعار'!A$2:A$5,'قائمة اسعار'!B$2:B$5),"")</f>
        <v/>
      </c>
      <c r="K1313" s="102" t="str">
        <f>IFERROR(LOOKUP($G1313,'قائمة اسعار'!$A$2:$A$5,'قائمة اسعار'!$E$2:$E$5),"")</f>
        <v/>
      </c>
      <c r="L1313" s="102" t="str">
        <f>IFERROR(LOOKUP($G1313,'قائمة اسعار'!$A$2:$A$5,'قائمة اسعار'!$D$2:$D$5),"")</f>
        <v/>
      </c>
      <c r="M1313" s="102" t="str">
        <f t="shared" si="65"/>
        <v/>
      </c>
      <c r="N1313" s="103" t="str">
        <f t="shared" si="66"/>
        <v/>
      </c>
      <c r="O1313" s="104"/>
      <c r="P1313" s="105"/>
      <c r="Q1313" s="103"/>
      <c r="R1313" s="103" t="str">
        <f t="shared" si="67"/>
        <v/>
      </c>
      <c r="S1313" s="106"/>
    </row>
    <row r="1314" spans="1:19" ht="25.5" customHeight="1" x14ac:dyDescent="0.2">
      <c r="A1314" s="3" t="str">
        <f>CONCATENATE(COUNTIF($E$156:E1314,E1314),E1314)</f>
        <v>0</v>
      </c>
      <c r="D1314" s="73"/>
      <c r="E1314" s="74"/>
      <c r="F1314" s="75"/>
      <c r="G1314" s="7"/>
      <c r="H1314" s="7"/>
      <c r="I1314" s="7"/>
      <c r="J1314" s="7" t="str">
        <f>IFERROR(LOOKUP($G1314,'قائمة اسعار'!A$2:A$5,'قائمة اسعار'!B$2:B$5),"")</f>
        <v/>
      </c>
      <c r="K1314" s="7" t="str">
        <f>IFERROR(LOOKUP($G1314,'قائمة اسعار'!$A$2:$A$5,'قائمة اسعار'!$E$2:$E$5),"")</f>
        <v/>
      </c>
      <c r="L1314" s="76" t="str">
        <f>IFERROR(LOOKUP($G1314,'قائمة اسعار'!$A$2:$A$5,'قائمة اسعار'!$D$2:$D$5),"")</f>
        <v/>
      </c>
      <c r="M1314" s="7" t="str">
        <f t="shared" si="65"/>
        <v/>
      </c>
      <c r="N1314" s="77" t="str">
        <f t="shared" si="66"/>
        <v/>
      </c>
      <c r="O1314" s="78"/>
      <c r="P1314" s="79"/>
      <c r="Q1314" s="77"/>
      <c r="R1314" s="77" t="str">
        <f t="shared" si="67"/>
        <v/>
      </c>
      <c r="S1314" s="80"/>
    </row>
    <row r="1315" spans="1:19" ht="25.5" customHeight="1" x14ac:dyDescent="0.2">
      <c r="A1315" s="3" t="str">
        <f>CONCATENATE(COUNTIF($E$156:E1315,E1315),E1315)</f>
        <v>0</v>
      </c>
      <c r="D1315" s="99"/>
      <c r="E1315" s="100"/>
      <c r="F1315" s="101"/>
      <c r="G1315" s="102"/>
      <c r="H1315" s="102"/>
      <c r="I1315" s="102"/>
      <c r="J1315" s="102" t="str">
        <f>IFERROR(LOOKUP($G1315,'قائمة اسعار'!A$2:A$5,'قائمة اسعار'!B$2:B$5),"")</f>
        <v/>
      </c>
      <c r="K1315" s="102" t="str">
        <f>IFERROR(LOOKUP($G1315,'قائمة اسعار'!$A$2:$A$5,'قائمة اسعار'!$E$2:$E$5),"")</f>
        <v/>
      </c>
      <c r="L1315" s="102" t="str">
        <f>IFERROR(LOOKUP($G1315,'قائمة اسعار'!$A$2:$A$5,'قائمة اسعار'!$D$2:$D$5),"")</f>
        <v/>
      </c>
      <c r="M1315" s="102" t="str">
        <f t="shared" si="65"/>
        <v/>
      </c>
      <c r="N1315" s="103" t="str">
        <f t="shared" si="66"/>
        <v/>
      </c>
      <c r="O1315" s="104"/>
      <c r="P1315" s="105"/>
      <c r="Q1315" s="103"/>
      <c r="R1315" s="103" t="str">
        <f t="shared" si="67"/>
        <v/>
      </c>
      <c r="S1315" s="106"/>
    </row>
    <row r="1316" spans="1:19" ht="25.5" customHeight="1" x14ac:dyDescent="0.2">
      <c r="A1316" s="3" t="str">
        <f>CONCATENATE(COUNTIF($E$156:E1316,E1316),E1316)</f>
        <v>0</v>
      </c>
      <c r="D1316" s="73"/>
      <c r="E1316" s="74"/>
      <c r="F1316" s="75"/>
      <c r="G1316" s="7"/>
      <c r="H1316" s="7"/>
      <c r="I1316" s="7"/>
      <c r="J1316" s="7" t="str">
        <f>IFERROR(LOOKUP($G1316,'قائمة اسعار'!A$2:A$5,'قائمة اسعار'!B$2:B$5),"")</f>
        <v/>
      </c>
      <c r="K1316" s="7" t="str">
        <f>IFERROR(LOOKUP($G1316,'قائمة اسعار'!$A$2:$A$5,'قائمة اسعار'!$E$2:$E$5),"")</f>
        <v/>
      </c>
      <c r="L1316" s="76" t="str">
        <f>IFERROR(LOOKUP($G1316,'قائمة اسعار'!$A$2:$A$5,'قائمة اسعار'!$D$2:$D$5),"")</f>
        <v/>
      </c>
      <c r="M1316" s="7" t="str">
        <f t="shared" si="65"/>
        <v/>
      </c>
      <c r="N1316" s="77" t="str">
        <f t="shared" si="66"/>
        <v/>
      </c>
      <c r="O1316" s="78"/>
      <c r="P1316" s="79"/>
      <c r="Q1316" s="77"/>
      <c r="R1316" s="77" t="str">
        <f t="shared" si="67"/>
        <v/>
      </c>
      <c r="S1316" s="80"/>
    </row>
    <row r="1317" spans="1:19" ht="25.5" customHeight="1" x14ac:dyDescent="0.2">
      <c r="A1317" s="3" t="str">
        <f>CONCATENATE(COUNTIF($E$156:E1317,E1317),E1317)</f>
        <v>0</v>
      </c>
      <c r="D1317" s="99"/>
      <c r="E1317" s="100"/>
      <c r="F1317" s="101"/>
      <c r="G1317" s="102"/>
      <c r="H1317" s="102"/>
      <c r="I1317" s="102"/>
      <c r="J1317" s="102" t="str">
        <f>IFERROR(LOOKUP($G1317,'قائمة اسعار'!A$2:A$5,'قائمة اسعار'!B$2:B$5),"")</f>
        <v/>
      </c>
      <c r="K1317" s="102" t="str">
        <f>IFERROR(LOOKUP($G1317,'قائمة اسعار'!$A$2:$A$5,'قائمة اسعار'!$E$2:$E$5),"")</f>
        <v/>
      </c>
      <c r="L1317" s="102" t="str">
        <f>IFERROR(LOOKUP($G1317,'قائمة اسعار'!$A$2:$A$5,'قائمة اسعار'!$D$2:$D$5),"")</f>
        <v/>
      </c>
      <c r="M1317" s="102" t="str">
        <f t="shared" si="65"/>
        <v/>
      </c>
      <c r="N1317" s="103" t="str">
        <f t="shared" si="66"/>
        <v/>
      </c>
      <c r="O1317" s="104"/>
      <c r="P1317" s="105"/>
      <c r="Q1317" s="103"/>
      <c r="R1317" s="103" t="str">
        <f t="shared" si="67"/>
        <v/>
      </c>
      <c r="S1317" s="106"/>
    </row>
    <row r="1318" spans="1:19" ht="25.5" customHeight="1" x14ac:dyDescent="0.2">
      <c r="A1318" s="3" t="str">
        <f>CONCATENATE(COUNTIF($E$156:E1318,E1318),E1318)</f>
        <v>0</v>
      </c>
      <c r="D1318" s="73"/>
      <c r="E1318" s="74"/>
      <c r="F1318" s="75"/>
      <c r="G1318" s="7"/>
      <c r="H1318" s="7"/>
      <c r="I1318" s="7"/>
      <c r="J1318" s="7" t="str">
        <f>IFERROR(LOOKUP($G1318,'قائمة اسعار'!A$2:A$5,'قائمة اسعار'!B$2:B$5),"")</f>
        <v/>
      </c>
      <c r="K1318" s="7" t="str">
        <f>IFERROR(LOOKUP($G1318,'قائمة اسعار'!$A$2:$A$5,'قائمة اسعار'!$E$2:$E$5),"")</f>
        <v/>
      </c>
      <c r="L1318" s="76" t="str">
        <f>IFERROR(LOOKUP($G1318,'قائمة اسعار'!$A$2:$A$5,'قائمة اسعار'!$D$2:$D$5),"")</f>
        <v/>
      </c>
      <c r="M1318" s="7" t="str">
        <f t="shared" si="65"/>
        <v/>
      </c>
      <c r="N1318" s="77" t="str">
        <f t="shared" si="66"/>
        <v/>
      </c>
      <c r="O1318" s="78"/>
      <c r="P1318" s="79"/>
      <c r="Q1318" s="77"/>
      <c r="R1318" s="77" t="str">
        <f t="shared" si="67"/>
        <v/>
      </c>
      <c r="S1318" s="80"/>
    </row>
    <row r="1319" spans="1:19" ht="25.5" customHeight="1" x14ac:dyDescent="0.2">
      <c r="A1319" s="3" t="str">
        <f>CONCATENATE(COUNTIF($E$156:E1319,E1319),E1319)</f>
        <v>0</v>
      </c>
      <c r="D1319" s="99"/>
      <c r="E1319" s="100"/>
      <c r="F1319" s="101"/>
      <c r="G1319" s="102"/>
      <c r="H1319" s="102"/>
      <c r="I1319" s="102"/>
      <c r="J1319" s="102" t="str">
        <f>IFERROR(LOOKUP($G1319,'قائمة اسعار'!A$2:A$5,'قائمة اسعار'!B$2:B$5),"")</f>
        <v/>
      </c>
      <c r="K1319" s="102" t="str">
        <f>IFERROR(LOOKUP($G1319,'قائمة اسعار'!$A$2:$A$5,'قائمة اسعار'!$E$2:$E$5),"")</f>
        <v/>
      </c>
      <c r="L1319" s="102" t="str">
        <f>IFERROR(LOOKUP($G1319,'قائمة اسعار'!$A$2:$A$5,'قائمة اسعار'!$D$2:$D$5),"")</f>
        <v/>
      </c>
      <c r="M1319" s="102" t="str">
        <f t="shared" si="65"/>
        <v/>
      </c>
      <c r="N1319" s="103" t="str">
        <f t="shared" si="66"/>
        <v/>
      </c>
      <c r="O1319" s="104"/>
      <c r="P1319" s="105"/>
      <c r="Q1319" s="103"/>
      <c r="R1319" s="103" t="str">
        <f t="shared" si="67"/>
        <v/>
      </c>
      <c r="S1319" s="106"/>
    </row>
    <row r="1320" spans="1:19" ht="25.5" customHeight="1" x14ac:dyDescent="0.2">
      <c r="A1320" s="3" t="str">
        <f>CONCATENATE(COUNTIF($E$156:E1320,E1320),E1320)</f>
        <v>0</v>
      </c>
      <c r="D1320" s="73"/>
      <c r="E1320" s="74"/>
      <c r="F1320" s="75"/>
      <c r="G1320" s="7"/>
      <c r="H1320" s="7"/>
      <c r="I1320" s="7"/>
      <c r="J1320" s="7" t="str">
        <f>IFERROR(LOOKUP($G1320,'قائمة اسعار'!A$2:A$5,'قائمة اسعار'!B$2:B$5),"")</f>
        <v/>
      </c>
      <c r="K1320" s="7" t="str">
        <f>IFERROR(LOOKUP($G1320,'قائمة اسعار'!$A$2:$A$5,'قائمة اسعار'!$E$2:$E$5),"")</f>
        <v/>
      </c>
      <c r="L1320" s="76" t="str">
        <f>IFERROR(LOOKUP($G1320,'قائمة اسعار'!$A$2:$A$5,'قائمة اسعار'!$D$2:$D$5),"")</f>
        <v/>
      </c>
      <c r="M1320" s="7" t="str">
        <f t="shared" si="65"/>
        <v/>
      </c>
      <c r="N1320" s="77" t="str">
        <f t="shared" si="66"/>
        <v/>
      </c>
      <c r="O1320" s="78"/>
      <c r="P1320" s="79"/>
      <c r="Q1320" s="77"/>
      <c r="R1320" s="77" t="str">
        <f t="shared" si="67"/>
        <v/>
      </c>
      <c r="S1320" s="80"/>
    </row>
    <row r="1321" spans="1:19" ht="25.5" customHeight="1" x14ac:dyDescent="0.2">
      <c r="A1321" s="3" t="str">
        <f>CONCATENATE(COUNTIF($E$156:E1321,E1321),E1321)</f>
        <v>0</v>
      </c>
      <c r="D1321" s="99"/>
      <c r="E1321" s="100"/>
      <c r="F1321" s="101"/>
      <c r="G1321" s="102"/>
      <c r="H1321" s="102"/>
      <c r="I1321" s="102"/>
      <c r="J1321" s="102" t="str">
        <f>IFERROR(LOOKUP($G1321,'قائمة اسعار'!A$2:A$5,'قائمة اسعار'!B$2:B$5),"")</f>
        <v/>
      </c>
      <c r="K1321" s="102" t="str">
        <f>IFERROR(LOOKUP($G1321,'قائمة اسعار'!$A$2:$A$5,'قائمة اسعار'!$E$2:$E$5),"")</f>
        <v/>
      </c>
      <c r="L1321" s="102" t="str">
        <f>IFERROR(LOOKUP($G1321,'قائمة اسعار'!$A$2:$A$5,'قائمة اسعار'!$D$2:$D$5),"")</f>
        <v/>
      </c>
      <c r="M1321" s="102" t="str">
        <f t="shared" si="65"/>
        <v/>
      </c>
      <c r="N1321" s="103" t="str">
        <f t="shared" si="66"/>
        <v/>
      </c>
      <c r="O1321" s="104"/>
      <c r="P1321" s="105"/>
      <c r="Q1321" s="103"/>
      <c r="R1321" s="103" t="str">
        <f t="shared" si="67"/>
        <v/>
      </c>
      <c r="S1321" s="106"/>
    </row>
    <row r="1322" spans="1:19" ht="25.5" customHeight="1" x14ac:dyDescent="0.2">
      <c r="A1322" s="3" t="str">
        <f>CONCATENATE(COUNTIF($E$156:E1322,E1322),E1322)</f>
        <v>0</v>
      </c>
      <c r="D1322" s="73"/>
      <c r="E1322" s="74"/>
      <c r="F1322" s="75"/>
      <c r="G1322" s="7"/>
      <c r="H1322" s="7"/>
      <c r="I1322" s="7"/>
      <c r="J1322" s="7" t="str">
        <f>IFERROR(LOOKUP($G1322,'قائمة اسعار'!A$2:A$5,'قائمة اسعار'!B$2:B$5),"")</f>
        <v/>
      </c>
      <c r="K1322" s="7" t="str">
        <f>IFERROR(LOOKUP($G1322,'قائمة اسعار'!$A$2:$A$5,'قائمة اسعار'!$E$2:$E$5),"")</f>
        <v/>
      </c>
      <c r="L1322" s="76" t="str">
        <f>IFERROR(LOOKUP($G1322,'قائمة اسعار'!$A$2:$A$5,'قائمة اسعار'!$D$2:$D$5),"")</f>
        <v/>
      </c>
      <c r="M1322" s="7" t="str">
        <f t="shared" si="65"/>
        <v/>
      </c>
      <c r="N1322" s="77" t="str">
        <f t="shared" si="66"/>
        <v/>
      </c>
      <c r="O1322" s="78"/>
      <c r="P1322" s="79"/>
      <c r="Q1322" s="77"/>
      <c r="R1322" s="77" t="str">
        <f t="shared" si="67"/>
        <v/>
      </c>
      <c r="S1322" s="80"/>
    </row>
    <row r="1323" spans="1:19" ht="25.5" customHeight="1" x14ac:dyDescent="0.2">
      <c r="A1323" s="3" t="str">
        <f>CONCATENATE(COUNTIF($E$156:E1323,E1323),E1323)</f>
        <v>0</v>
      </c>
      <c r="D1323" s="99"/>
      <c r="E1323" s="100"/>
      <c r="F1323" s="101"/>
      <c r="G1323" s="102"/>
      <c r="H1323" s="102"/>
      <c r="I1323" s="102"/>
      <c r="J1323" s="102" t="str">
        <f>IFERROR(LOOKUP($G1323,'قائمة اسعار'!A$2:A$5,'قائمة اسعار'!B$2:B$5),"")</f>
        <v/>
      </c>
      <c r="K1323" s="102" t="str">
        <f>IFERROR(LOOKUP($G1323,'قائمة اسعار'!$A$2:$A$5,'قائمة اسعار'!$E$2:$E$5),"")</f>
        <v/>
      </c>
      <c r="L1323" s="102" t="str">
        <f>IFERROR(LOOKUP($G1323,'قائمة اسعار'!$A$2:$A$5,'قائمة اسعار'!$D$2:$D$5),"")</f>
        <v/>
      </c>
      <c r="M1323" s="102" t="str">
        <f t="shared" si="65"/>
        <v/>
      </c>
      <c r="N1323" s="103" t="str">
        <f t="shared" si="66"/>
        <v/>
      </c>
      <c r="O1323" s="104"/>
      <c r="P1323" s="105"/>
      <c r="Q1323" s="103"/>
      <c r="R1323" s="103" t="str">
        <f t="shared" si="67"/>
        <v/>
      </c>
      <c r="S1323" s="106"/>
    </row>
    <row r="1324" spans="1:19" ht="25.5" customHeight="1" x14ac:dyDescent="0.2">
      <c r="A1324" s="3" t="str">
        <f>CONCATENATE(COUNTIF($E$156:E1324,E1324),E1324)</f>
        <v>0</v>
      </c>
      <c r="D1324" s="73"/>
      <c r="E1324" s="74"/>
      <c r="F1324" s="75"/>
      <c r="G1324" s="7"/>
      <c r="H1324" s="7"/>
      <c r="I1324" s="7"/>
      <c r="J1324" s="7" t="str">
        <f>IFERROR(LOOKUP($G1324,'قائمة اسعار'!A$2:A$5,'قائمة اسعار'!B$2:B$5),"")</f>
        <v/>
      </c>
      <c r="K1324" s="7" t="str">
        <f>IFERROR(LOOKUP($G1324,'قائمة اسعار'!$A$2:$A$5,'قائمة اسعار'!$E$2:$E$5),"")</f>
        <v/>
      </c>
      <c r="L1324" s="76" t="str">
        <f>IFERROR(LOOKUP($G1324,'قائمة اسعار'!$A$2:$A$5,'قائمة اسعار'!$D$2:$D$5),"")</f>
        <v/>
      </c>
      <c r="M1324" s="7" t="str">
        <f t="shared" si="65"/>
        <v/>
      </c>
      <c r="N1324" s="77" t="str">
        <f t="shared" si="66"/>
        <v/>
      </c>
      <c r="O1324" s="78"/>
      <c r="P1324" s="79"/>
      <c r="Q1324" s="77"/>
      <c r="R1324" s="77" t="str">
        <f t="shared" si="67"/>
        <v/>
      </c>
      <c r="S1324" s="80"/>
    </row>
    <row r="1325" spans="1:19" ht="25.5" customHeight="1" x14ac:dyDescent="0.2">
      <c r="A1325" s="3" t="str">
        <f>CONCATENATE(COUNTIF($E$156:E1325,E1325),E1325)</f>
        <v>0</v>
      </c>
      <c r="D1325" s="99"/>
      <c r="E1325" s="100"/>
      <c r="F1325" s="101"/>
      <c r="G1325" s="102"/>
      <c r="H1325" s="102"/>
      <c r="I1325" s="102"/>
      <c r="J1325" s="102" t="str">
        <f>IFERROR(LOOKUP($G1325,'قائمة اسعار'!A$2:A$5,'قائمة اسعار'!B$2:B$5),"")</f>
        <v/>
      </c>
      <c r="K1325" s="102" t="str">
        <f>IFERROR(LOOKUP($G1325,'قائمة اسعار'!$A$2:$A$5,'قائمة اسعار'!$E$2:$E$5),"")</f>
        <v/>
      </c>
      <c r="L1325" s="102" t="str">
        <f>IFERROR(LOOKUP($G1325,'قائمة اسعار'!$A$2:$A$5,'قائمة اسعار'!$D$2:$D$5),"")</f>
        <v/>
      </c>
      <c r="M1325" s="102" t="str">
        <f t="shared" si="65"/>
        <v/>
      </c>
      <c r="N1325" s="103" t="str">
        <f t="shared" si="66"/>
        <v/>
      </c>
      <c r="O1325" s="104"/>
      <c r="P1325" s="105"/>
      <c r="Q1325" s="103"/>
      <c r="R1325" s="103" t="str">
        <f t="shared" si="67"/>
        <v/>
      </c>
      <c r="S1325" s="106"/>
    </row>
    <row r="1326" spans="1:19" ht="25.5" customHeight="1" x14ac:dyDescent="0.2">
      <c r="A1326" s="3" t="str">
        <f>CONCATENATE(COUNTIF($E$156:E1326,E1326),E1326)</f>
        <v>0</v>
      </c>
      <c r="D1326" s="73"/>
      <c r="E1326" s="74"/>
      <c r="F1326" s="75"/>
      <c r="G1326" s="7"/>
      <c r="H1326" s="7"/>
      <c r="I1326" s="7"/>
      <c r="J1326" s="7" t="str">
        <f>IFERROR(LOOKUP($G1326,'قائمة اسعار'!A$2:A$5,'قائمة اسعار'!B$2:B$5),"")</f>
        <v/>
      </c>
      <c r="K1326" s="7" t="str">
        <f>IFERROR(LOOKUP($G1326,'قائمة اسعار'!$A$2:$A$5,'قائمة اسعار'!$E$2:$E$5),"")</f>
        <v/>
      </c>
      <c r="L1326" s="76" t="str">
        <f>IFERROR(LOOKUP($G1326,'قائمة اسعار'!$A$2:$A$5,'قائمة اسعار'!$D$2:$D$5),"")</f>
        <v/>
      </c>
      <c r="M1326" s="7" t="str">
        <f t="shared" si="65"/>
        <v/>
      </c>
      <c r="N1326" s="77" t="str">
        <f t="shared" si="66"/>
        <v/>
      </c>
      <c r="O1326" s="78"/>
      <c r="P1326" s="79"/>
      <c r="Q1326" s="77"/>
      <c r="R1326" s="77" t="str">
        <f t="shared" si="67"/>
        <v/>
      </c>
      <c r="S1326" s="80"/>
    </row>
    <row r="1327" spans="1:19" ht="25.5" customHeight="1" x14ac:dyDescent="0.2">
      <c r="A1327" s="3" t="str">
        <f>CONCATENATE(COUNTIF($E$156:E1327,E1327),E1327)</f>
        <v>0</v>
      </c>
      <c r="D1327" s="99"/>
      <c r="E1327" s="100"/>
      <c r="F1327" s="101"/>
      <c r="G1327" s="102"/>
      <c r="H1327" s="102"/>
      <c r="I1327" s="102"/>
      <c r="J1327" s="102" t="str">
        <f>IFERROR(LOOKUP($G1327,'قائمة اسعار'!A$2:A$5,'قائمة اسعار'!B$2:B$5),"")</f>
        <v/>
      </c>
      <c r="K1327" s="102" t="str">
        <f>IFERROR(LOOKUP($G1327,'قائمة اسعار'!$A$2:$A$5,'قائمة اسعار'!$E$2:$E$5),"")</f>
        <v/>
      </c>
      <c r="L1327" s="102" t="str">
        <f>IFERROR(LOOKUP($G1327,'قائمة اسعار'!$A$2:$A$5,'قائمة اسعار'!$D$2:$D$5),"")</f>
        <v/>
      </c>
      <c r="M1327" s="102" t="str">
        <f t="shared" si="65"/>
        <v/>
      </c>
      <c r="N1327" s="103" t="str">
        <f t="shared" si="66"/>
        <v/>
      </c>
      <c r="O1327" s="104"/>
      <c r="P1327" s="105"/>
      <c r="Q1327" s="103"/>
      <c r="R1327" s="103" t="str">
        <f t="shared" si="67"/>
        <v/>
      </c>
      <c r="S1327" s="106"/>
    </row>
    <row r="1328" spans="1:19" ht="25.5" customHeight="1" x14ac:dyDescent="0.2">
      <c r="A1328" s="3" t="str">
        <f>CONCATENATE(COUNTIF($E$156:E1328,E1328),E1328)</f>
        <v>0</v>
      </c>
      <c r="D1328" s="73"/>
      <c r="E1328" s="74"/>
      <c r="F1328" s="75"/>
      <c r="G1328" s="7"/>
      <c r="H1328" s="7"/>
      <c r="I1328" s="7"/>
      <c r="J1328" s="7" t="str">
        <f>IFERROR(LOOKUP($G1328,'قائمة اسعار'!A$2:A$5,'قائمة اسعار'!B$2:B$5),"")</f>
        <v/>
      </c>
      <c r="K1328" s="7" t="str">
        <f>IFERROR(LOOKUP($G1328,'قائمة اسعار'!$A$2:$A$5,'قائمة اسعار'!$E$2:$E$5),"")</f>
        <v/>
      </c>
      <c r="L1328" s="76" t="str">
        <f>IFERROR(LOOKUP($G1328,'قائمة اسعار'!$A$2:$A$5,'قائمة اسعار'!$D$2:$D$5),"")</f>
        <v/>
      </c>
      <c r="M1328" s="7" t="str">
        <f t="shared" si="65"/>
        <v/>
      </c>
      <c r="N1328" s="77" t="str">
        <f t="shared" si="66"/>
        <v/>
      </c>
      <c r="O1328" s="78"/>
      <c r="P1328" s="79"/>
      <c r="Q1328" s="77"/>
      <c r="R1328" s="77" t="str">
        <f t="shared" si="67"/>
        <v/>
      </c>
      <c r="S1328" s="80"/>
    </row>
    <row r="1329" spans="1:19" ht="25.5" customHeight="1" x14ac:dyDescent="0.2">
      <c r="A1329" s="3" t="str">
        <f>CONCATENATE(COUNTIF($E$156:E1329,E1329),E1329)</f>
        <v>0</v>
      </c>
      <c r="D1329" s="99"/>
      <c r="E1329" s="100"/>
      <c r="F1329" s="101"/>
      <c r="G1329" s="102"/>
      <c r="H1329" s="102"/>
      <c r="I1329" s="102"/>
      <c r="J1329" s="102" t="str">
        <f>IFERROR(LOOKUP($G1329,'قائمة اسعار'!A$2:A$5,'قائمة اسعار'!B$2:B$5),"")</f>
        <v/>
      </c>
      <c r="K1329" s="102" t="str">
        <f>IFERROR(LOOKUP($G1329,'قائمة اسعار'!$A$2:$A$5,'قائمة اسعار'!$E$2:$E$5),"")</f>
        <v/>
      </c>
      <c r="L1329" s="102" t="str">
        <f>IFERROR(LOOKUP($G1329,'قائمة اسعار'!$A$2:$A$5,'قائمة اسعار'!$D$2:$D$5),"")</f>
        <v/>
      </c>
      <c r="M1329" s="102" t="str">
        <f t="shared" si="65"/>
        <v/>
      </c>
      <c r="N1329" s="103" t="str">
        <f t="shared" si="66"/>
        <v/>
      </c>
      <c r="O1329" s="104"/>
      <c r="P1329" s="105"/>
      <c r="Q1329" s="103"/>
      <c r="R1329" s="103" t="str">
        <f t="shared" si="67"/>
        <v/>
      </c>
      <c r="S1329" s="106"/>
    </row>
    <row r="1330" spans="1:19" ht="25.5" customHeight="1" x14ac:dyDescent="0.2">
      <c r="A1330" s="3" t="str">
        <f>CONCATENATE(COUNTIF($E$156:E1330,E1330),E1330)</f>
        <v>0</v>
      </c>
      <c r="D1330" s="73"/>
      <c r="E1330" s="74"/>
      <c r="F1330" s="75"/>
      <c r="G1330" s="7"/>
      <c r="H1330" s="7"/>
      <c r="I1330" s="7"/>
      <c r="J1330" s="7" t="str">
        <f>IFERROR(LOOKUP($G1330,'قائمة اسعار'!A$2:A$5,'قائمة اسعار'!B$2:B$5),"")</f>
        <v/>
      </c>
      <c r="K1330" s="7" t="str">
        <f>IFERROR(LOOKUP($G1330,'قائمة اسعار'!$A$2:$A$5,'قائمة اسعار'!$E$2:$E$5),"")</f>
        <v/>
      </c>
      <c r="L1330" s="76" t="str">
        <f>IFERROR(LOOKUP($G1330,'قائمة اسعار'!$A$2:$A$5,'قائمة اسعار'!$D$2:$D$5),"")</f>
        <v/>
      </c>
      <c r="M1330" s="7" t="str">
        <f t="shared" si="65"/>
        <v/>
      </c>
      <c r="N1330" s="77" t="str">
        <f t="shared" si="66"/>
        <v/>
      </c>
      <c r="O1330" s="78"/>
      <c r="P1330" s="79"/>
      <c r="Q1330" s="77"/>
      <c r="R1330" s="77" t="str">
        <f t="shared" si="67"/>
        <v/>
      </c>
      <c r="S1330" s="80"/>
    </row>
    <row r="1331" spans="1:19" ht="25.5" customHeight="1" x14ac:dyDescent="0.2">
      <c r="A1331" s="3" t="str">
        <f>CONCATENATE(COUNTIF($E$156:E1331,E1331),E1331)</f>
        <v>0</v>
      </c>
      <c r="D1331" s="99"/>
      <c r="E1331" s="100"/>
      <c r="F1331" s="101"/>
      <c r="G1331" s="102"/>
      <c r="H1331" s="102"/>
      <c r="I1331" s="102"/>
      <c r="J1331" s="102" t="str">
        <f>IFERROR(LOOKUP($G1331,'قائمة اسعار'!A$2:A$5,'قائمة اسعار'!B$2:B$5),"")</f>
        <v/>
      </c>
      <c r="K1331" s="102" t="str">
        <f>IFERROR(LOOKUP($G1331,'قائمة اسعار'!$A$2:$A$5,'قائمة اسعار'!$E$2:$E$5),"")</f>
        <v/>
      </c>
      <c r="L1331" s="102" t="str">
        <f>IFERROR(LOOKUP($G1331,'قائمة اسعار'!$A$2:$A$5,'قائمة اسعار'!$D$2:$D$5),"")</f>
        <v/>
      </c>
      <c r="M1331" s="102" t="str">
        <f t="shared" si="65"/>
        <v/>
      </c>
      <c r="N1331" s="103" t="str">
        <f t="shared" si="66"/>
        <v/>
      </c>
      <c r="O1331" s="104"/>
      <c r="P1331" s="105"/>
      <c r="Q1331" s="103"/>
      <c r="R1331" s="103" t="str">
        <f t="shared" si="67"/>
        <v/>
      </c>
      <c r="S1331" s="106"/>
    </row>
    <row r="1332" spans="1:19" ht="25.5" customHeight="1" x14ac:dyDescent="0.2">
      <c r="A1332" s="3" t="str">
        <f>CONCATENATE(COUNTIF($E$156:E1332,E1332),E1332)</f>
        <v>0</v>
      </c>
      <c r="D1332" s="73"/>
      <c r="E1332" s="74"/>
      <c r="F1332" s="75"/>
      <c r="G1332" s="7"/>
      <c r="H1332" s="7"/>
      <c r="I1332" s="7"/>
      <c r="J1332" s="7" t="str">
        <f>IFERROR(LOOKUP($G1332,'قائمة اسعار'!A$2:A$5,'قائمة اسعار'!B$2:B$5),"")</f>
        <v/>
      </c>
      <c r="K1332" s="7" t="str">
        <f>IFERROR(LOOKUP($G1332,'قائمة اسعار'!$A$2:$A$5,'قائمة اسعار'!$E$2:$E$5),"")</f>
        <v/>
      </c>
      <c r="L1332" s="76" t="str">
        <f>IFERROR(LOOKUP($G1332,'قائمة اسعار'!$A$2:$A$5,'قائمة اسعار'!$D$2:$D$5),"")</f>
        <v/>
      </c>
      <c r="M1332" s="7" t="str">
        <f t="shared" si="65"/>
        <v/>
      </c>
      <c r="N1332" s="77" t="str">
        <f t="shared" si="66"/>
        <v/>
      </c>
      <c r="O1332" s="78"/>
      <c r="P1332" s="79"/>
      <c r="Q1332" s="77"/>
      <c r="R1332" s="77" t="str">
        <f t="shared" si="67"/>
        <v/>
      </c>
      <c r="S1332" s="80"/>
    </row>
    <row r="1333" spans="1:19" ht="25.5" customHeight="1" x14ac:dyDescent="0.2">
      <c r="A1333" s="3" t="str">
        <f>CONCATENATE(COUNTIF($E$156:E1333,E1333),E1333)</f>
        <v>0</v>
      </c>
      <c r="D1333" s="99"/>
      <c r="E1333" s="100"/>
      <c r="F1333" s="101"/>
      <c r="G1333" s="102"/>
      <c r="H1333" s="102"/>
      <c r="I1333" s="102"/>
      <c r="J1333" s="102" t="str">
        <f>IFERROR(LOOKUP($G1333,'قائمة اسعار'!A$2:A$5,'قائمة اسعار'!B$2:B$5),"")</f>
        <v/>
      </c>
      <c r="K1333" s="102" t="str">
        <f>IFERROR(LOOKUP($G1333,'قائمة اسعار'!$A$2:$A$5,'قائمة اسعار'!$E$2:$E$5),"")</f>
        <v/>
      </c>
      <c r="L1333" s="102" t="str">
        <f>IFERROR(LOOKUP($G1333,'قائمة اسعار'!$A$2:$A$5,'قائمة اسعار'!$D$2:$D$5),"")</f>
        <v/>
      </c>
      <c r="M1333" s="102" t="str">
        <f t="shared" si="65"/>
        <v/>
      </c>
      <c r="N1333" s="103" t="str">
        <f t="shared" si="66"/>
        <v/>
      </c>
      <c r="O1333" s="104"/>
      <c r="P1333" s="105"/>
      <c r="Q1333" s="103"/>
      <c r="R1333" s="103" t="str">
        <f t="shared" si="67"/>
        <v/>
      </c>
      <c r="S1333" s="106"/>
    </row>
    <row r="1334" spans="1:19" ht="25.5" customHeight="1" x14ac:dyDescent="0.2">
      <c r="A1334" s="3" t="str">
        <f>CONCATENATE(COUNTIF($E$156:E1334,E1334),E1334)</f>
        <v>0</v>
      </c>
      <c r="D1334" s="73"/>
      <c r="E1334" s="74"/>
      <c r="F1334" s="75"/>
      <c r="G1334" s="7"/>
      <c r="H1334" s="7"/>
      <c r="I1334" s="7"/>
      <c r="J1334" s="7" t="str">
        <f>IFERROR(LOOKUP($G1334,'قائمة اسعار'!A$2:A$5,'قائمة اسعار'!B$2:B$5),"")</f>
        <v/>
      </c>
      <c r="K1334" s="7" t="str">
        <f>IFERROR(LOOKUP($G1334,'قائمة اسعار'!$A$2:$A$5,'قائمة اسعار'!$E$2:$E$5),"")</f>
        <v/>
      </c>
      <c r="L1334" s="76" t="str">
        <f>IFERROR(LOOKUP($G1334,'قائمة اسعار'!$A$2:$A$5,'قائمة اسعار'!$D$2:$D$5),"")</f>
        <v/>
      </c>
      <c r="M1334" s="7" t="str">
        <f t="shared" si="65"/>
        <v/>
      </c>
      <c r="N1334" s="77" t="str">
        <f t="shared" si="66"/>
        <v/>
      </c>
      <c r="O1334" s="78"/>
      <c r="P1334" s="79"/>
      <c r="Q1334" s="77"/>
      <c r="R1334" s="77" t="str">
        <f t="shared" si="67"/>
        <v/>
      </c>
      <c r="S1334" s="80"/>
    </row>
    <row r="1335" spans="1:19" ht="25.5" customHeight="1" x14ac:dyDescent="0.2">
      <c r="A1335" s="3" t="str">
        <f>CONCATENATE(COUNTIF($E$156:E1335,E1335),E1335)</f>
        <v>0</v>
      </c>
      <c r="D1335" s="99"/>
      <c r="E1335" s="100"/>
      <c r="F1335" s="101"/>
      <c r="G1335" s="102"/>
      <c r="H1335" s="102"/>
      <c r="I1335" s="102"/>
      <c r="J1335" s="102" t="str">
        <f>IFERROR(LOOKUP($G1335,'قائمة اسعار'!A$2:A$5,'قائمة اسعار'!B$2:B$5),"")</f>
        <v/>
      </c>
      <c r="K1335" s="102" t="str">
        <f>IFERROR(LOOKUP($G1335,'قائمة اسعار'!$A$2:$A$5,'قائمة اسعار'!$E$2:$E$5),"")</f>
        <v/>
      </c>
      <c r="L1335" s="102" t="str">
        <f>IFERROR(LOOKUP($G1335,'قائمة اسعار'!$A$2:$A$5,'قائمة اسعار'!$D$2:$D$5),"")</f>
        <v/>
      </c>
      <c r="M1335" s="102" t="str">
        <f t="shared" si="65"/>
        <v/>
      </c>
      <c r="N1335" s="103" t="str">
        <f t="shared" si="66"/>
        <v/>
      </c>
      <c r="O1335" s="104"/>
      <c r="P1335" s="105"/>
      <c r="Q1335" s="103"/>
      <c r="R1335" s="103" t="str">
        <f t="shared" si="67"/>
        <v/>
      </c>
      <c r="S1335" s="106"/>
    </row>
    <row r="1336" spans="1:19" ht="25.5" customHeight="1" x14ac:dyDescent="0.2">
      <c r="A1336" s="3" t="str">
        <f>CONCATENATE(COUNTIF($E$156:E1336,E1336),E1336)</f>
        <v>0</v>
      </c>
      <c r="D1336" s="73"/>
      <c r="E1336" s="74"/>
      <c r="F1336" s="75"/>
      <c r="G1336" s="7"/>
      <c r="H1336" s="7"/>
      <c r="I1336" s="7"/>
      <c r="J1336" s="7" t="str">
        <f>IFERROR(LOOKUP($G1336,'قائمة اسعار'!A$2:A$5,'قائمة اسعار'!B$2:B$5),"")</f>
        <v/>
      </c>
      <c r="K1336" s="7" t="str">
        <f>IFERROR(LOOKUP($G1336,'قائمة اسعار'!$A$2:$A$5,'قائمة اسعار'!$E$2:$E$5),"")</f>
        <v/>
      </c>
      <c r="L1336" s="76" t="str">
        <f>IFERROR(LOOKUP($G1336,'قائمة اسعار'!$A$2:$A$5,'قائمة اسعار'!$D$2:$D$5),"")</f>
        <v/>
      </c>
      <c r="M1336" s="7" t="str">
        <f t="shared" si="65"/>
        <v/>
      </c>
      <c r="N1336" s="77" t="str">
        <f t="shared" si="66"/>
        <v/>
      </c>
      <c r="O1336" s="78"/>
      <c r="P1336" s="79"/>
      <c r="Q1336" s="77"/>
      <c r="R1336" s="77" t="str">
        <f t="shared" si="67"/>
        <v/>
      </c>
      <c r="S1336" s="80"/>
    </row>
    <row r="1337" spans="1:19" ht="25.5" customHeight="1" x14ac:dyDescent="0.2">
      <c r="A1337" s="3" t="str">
        <f>CONCATENATE(COUNTIF($E$156:E1337,E1337),E1337)</f>
        <v>0</v>
      </c>
      <c r="D1337" s="99"/>
      <c r="E1337" s="100"/>
      <c r="F1337" s="101"/>
      <c r="G1337" s="102"/>
      <c r="H1337" s="102"/>
      <c r="I1337" s="102"/>
      <c r="J1337" s="102" t="str">
        <f>IFERROR(LOOKUP($G1337,'قائمة اسعار'!A$2:A$5,'قائمة اسعار'!B$2:B$5),"")</f>
        <v/>
      </c>
      <c r="K1337" s="102" t="str">
        <f>IFERROR(LOOKUP($G1337,'قائمة اسعار'!$A$2:$A$5,'قائمة اسعار'!$E$2:$E$5),"")</f>
        <v/>
      </c>
      <c r="L1337" s="102" t="str">
        <f>IFERROR(LOOKUP($G1337,'قائمة اسعار'!$A$2:$A$5,'قائمة اسعار'!$D$2:$D$5),"")</f>
        <v/>
      </c>
      <c r="M1337" s="102" t="str">
        <f t="shared" si="65"/>
        <v/>
      </c>
      <c r="N1337" s="103" t="str">
        <f t="shared" si="66"/>
        <v/>
      </c>
      <c r="O1337" s="104"/>
      <c r="P1337" s="105"/>
      <c r="Q1337" s="103"/>
      <c r="R1337" s="103" t="str">
        <f t="shared" si="67"/>
        <v/>
      </c>
      <c r="S1337" s="106"/>
    </row>
    <row r="1338" spans="1:19" ht="25.5" customHeight="1" x14ac:dyDescent="0.2">
      <c r="A1338" s="3" t="str">
        <f>CONCATENATE(COUNTIF($E$156:E1338,E1338),E1338)</f>
        <v>0</v>
      </c>
      <c r="D1338" s="73"/>
      <c r="E1338" s="74"/>
      <c r="F1338" s="75"/>
      <c r="G1338" s="7"/>
      <c r="H1338" s="7"/>
      <c r="I1338" s="7"/>
      <c r="J1338" s="7" t="str">
        <f>IFERROR(LOOKUP($G1338,'قائمة اسعار'!A$2:A$5,'قائمة اسعار'!B$2:B$5),"")</f>
        <v/>
      </c>
      <c r="K1338" s="7" t="str">
        <f>IFERROR(LOOKUP($G1338,'قائمة اسعار'!$A$2:$A$5,'قائمة اسعار'!$E$2:$E$5),"")</f>
        <v/>
      </c>
      <c r="L1338" s="76" t="str">
        <f>IFERROR(LOOKUP($G1338,'قائمة اسعار'!$A$2:$A$5,'قائمة اسعار'!$D$2:$D$5),"")</f>
        <v/>
      </c>
      <c r="M1338" s="7" t="str">
        <f t="shared" si="65"/>
        <v/>
      </c>
      <c r="N1338" s="77" t="str">
        <f t="shared" si="66"/>
        <v/>
      </c>
      <c r="O1338" s="78"/>
      <c r="P1338" s="79"/>
      <c r="Q1338" s="77"/>
      <c r="R1338" s="77" t="str">
        <f t="shared" si="67"/>
        <v/>
      </c>
      <c r="S1338" s="80"/>
    </row>
    <row r="1339" spans="1:19" ht="25.5" customHeight="1" x14ac:dyDescent="0.2">
      <c r="A1339" s="3" t="str">
        <f>CONCATENATE(COUNTIF($E$156:E1339,E1339),E1339)</f>
        <v>0</v>
      </c>
      <c r="D1339" s="99"/>
      <c r="E1339" s="100"/>
      <c r="F1339" s="101"/>
      <c r="G1339" s="102"/>
      <c r="H1339" s="102"/>
      <c r="I1339" s="102"/>
      <c r="J1339" s="102" t="str">
        <f>IFERROR(LOOKUP($G1339,'قائمة اسعار'!A$2:A$5,'قائمة اسعار'!B$2:B$5),"")</f>
        <v/>
      </c>
      <c r="K1339" s="102" t="str">
        <f>IFERROR(LOOKUP($G1339,'قائمة اسعار'!$A$2:$A$5,'قائمة اسعار'!$E$2:$E$5),"")</f>
        <v/>
      </c>
      <c r="L1339" s="102" t="str">
        <f>IFERROR(LOOKUP($G1339,'قائمة اسعار'!$A$2:$A$5,'قائمة اسعار'!$D$2:$D$5),"")</f>
        <v/>
      </c>
      <c r="M1339" s="102" t="str">
        <f t="shared" si="65"/>
        <v/>
      </c>
      <c r="N1339" s="103" t="str">
        <f t="shared" si="66"/>
        <v/>
      </c>
      <c r="O1339" s="104"/>
      <c r="P1339" s="105"/>
      <c r="Q1339" s="103"/>
      <c r="R1339" s="103" t="str">
        <f t="shared" si="67"/>
        <v/>
      </c>
      <c r="S1339" s="106"/>
    </row>
    <row r="1340" spans="1:19" ht="25.5" customHeight="1" x14ac:dyDescent="0.2">
      <c r="A1340" s="3" t="str">
        <f>CONCATENATE(COUNTIF($E$156:E1340,E1340),E1340)</f>
        <v>0</v>
      </c>
      <c r="D1340" s="73"/>
      <c r="E1340" s="74"/>
      <c r="F1340" s="75"/>
      <c r="G1340" s="7"/>
      <c r="H1340" s="7"/>
      <c r="I1340" s="7"/>
      <c r="J1340" s="7" t="str">
        <f>IFERROR(LOOKUP($G1340,'قائمة اسعار'!A$2:A$5,'قائمة اسعار'!B$2:B$5),"")</f>
        <v/>
      </c>
      <c r="K1340" s="7" t="str">
        <f>IFERROR(LOOKUP($G1340,'قائمة اسعار'!$A$2:$A$5,'قائمة اسعار'!$E$2:$E$5),"")</f>
        <v/>
      </c>
      <c r="L1340" s="76" t="str">
        <f>IFERROR(LOOKUP($G1340,'قائمة اسعار'!$A$2:$A$5,'قائمة اسعار'!$D$2:$D$5),"")</f>
        <v/>
      </c>
      <c r="M1340" s="7" t="str">
        <f t="shared" si="65"/>
        <v/>
      </c>
      <c r="N1340" s="77" t="str">
        <f t="shared" si="66"/>
        <v/>
      </c>
      <c r="O1340" s="78"/>
      <c r="P1340" s="79"/>
      <c r="Q1340" s="77"/>
      <c r="R1340" s="77" t="str">
        <f t="shared" si="67"/>
        <v/>
      </c>
      <c r="S1340" s="80"/>
    </row>
    <row r="1341" spans="1:19" ht="25.5" customHeight="1" x14ac:dyDescent="0.2">
      <c r="A1341" s="3" t="str">
        <f>CONCATENATE(COUNTIF($E$156:E1341,E1341),E1341)</f>
        <v>0</v>
      </c>
      <c r="D1341" s="99"/>
      <c r="E1341" s="100"/>
      <c r="F1341" s="101"/>
      <c r="G1341" s="102"/>
      <c r="H1341" s="102"/>
      <c r="I1341" s="102"/>
      <c r="J1341" s="102" t="str">
        <f>IFERROR(LOOKUP($G1341,'قائمة اسعار'!A$2:A$5,'قائمة اسعار'!B$2:B$5),"")</f>
        <v/>
      </c>
      <c r="K1341" s="102" t="str">
        <f>IFERROR(LOOKUP($G1341,'قائمة اسعار'!$A$2:$A$5,'قائمة اسعار'!$E$2:$E$5),"")</f>
        <v/>
      </c>
      <c r="L1341" s="102" t="str">
        <f>IFERROR(LOOKUP($G1341,'قائمة اسعار'!$A$2:$A$5,'قائمة اسعار'!$D$2:$D$5),"")</f>
        <v/>
      </c>
      <c r="M1341" s="102" t="str">
        <f t="shared" si="65"/>
        <v/>
      </c>
      <c r="N1341" s="103" t="str">
        <f t="shared" si="66"/>
        <v/>
      </c>
      <c r="O1341" s="104"/>
      <c r="P1341" s="105"/>
      <c r="Q1341" s="103"/>
      <c r="R1341" s="103" t="str">
        <f t="shared" si="67"/>
        <v/>
      </c>
      <c r="S1341" s="106"/>
    </row>
    <row r="1342" spans="1:19" ht="25.5" customHeight="1" x14ac:dyDescent="0.2">
      <c r="A1342" s="3" t="str">
        <f>CONCATENATE(COUNTIF($E$156:E1342,E1342),E1342)</f>
        <v>0</v>
      </c>
      <c r="D1342" s="73"/>
      <c r="E1342" s="74"/>
      <c r="F1342" s="75"/>
      <c r="G1342" s="7"/>
      <c r="H1342" s="7"/>
      <c r="I1342" s="7"/>
      <c r="J1342" s="7" t="str">
        <f>IFERROR(LOOKUP($G1342,'قائمة اسعار'!A$2:A$5,'قائمة اسعار'!B$2:B$5),"")</f>
        <v/>
      </c>
      <c r="K1342" s="7" t="str">
        <f>IFERROR(LOOKUP($G1342,'قائمة اسعار'!$A$2:$A$5,'قائمة اسعار'!$E$2:$E$5),"")</f>
        <v/>
      </c>
      <c r="L1342" s="76" t="str">
        <f>IFERROR(LOOKUP($G1342,'قائمة اسعار'!$A$2:$A$5,'قائمة اسعار'!$D$2:$D$5),"")</f>
        <v/>
      </c>
      <c r="M1342" s="7" t="str">
        <f t="shared" si="65"/>
        <v/>
      </c>
      <c r="N1342" s="77" t="str">
        <f t="shared" si="66"/>
        <v/>
      </c>
      <c r="O1342" s="78"/>
      <c r="P1342" s="79"/>
      <c r="Q1342" s="77"/>
      <c r="R1342" s="77" t="str">
        <f t="shared" si="67"/>
        <v/>
      </c>
      <c r="S1342" s="80"/>
    </row>
    <row r="1343" spans="1:19" ht="25.5" customHeight="1" x14ac:dyDescent="0.2">
      <c r="A1343" s="3" t="str">
        <f>CONCATENATE(COUNTIF($E$156:E1343,E1343),E1343)</f>
        <v>0</v>
      </c>
      <c r="D1343" s="99"/>
      <c r="E1343" s="100"/>
      <c r="F1343" s="101"/>
      <c r="G1343" s="102"/>
      <c r="H1343" s="102"/>
      <c r="I1343" s="102"/>
      <c r="J1343" s="102" t="str">
        <f>IFERROR(LOOKUP($G1343,'قائمة اسعار'!A$2:A$5,'قائمة اسعار'!B$2:B$5),"")</f>
        <v/>
      </c>
      <c r="K1343" s="102" t="str">
        <f>IFERROR(LOOKUP($G1343,'قائمة اسعار'!$A$2:$A$5,'قائمة اسعار'!$E$2:$E$5),"")</f>
        <v/>
      </c>
      <c r="L1343" s="102" t="str">
        <f>IFERROR(LOOKUP($G1343,'قائمة اسعار'!$A$2:$A$5,'قائمة اسعار'!$D$2:$D$5),"")</f>
        <v/>
      </c>
      <c r="M1343" s="102" t="str">
        <f t="shared" si="65"/>
        <v/>
      </c>
      <c r="N1343" s="103" t="str">
        <f t="shared" si="66"/>
        <v/>
      </c>
      <c r="O1343" s="104"/>
      <c r="P1343" s="105"/>
      <c r="Q1343" s="103"/>
      <c r="R1343" s="103" t="str">
        <f t="shared" si="67"/>
        <v/>
      </c>
      <c r="S1343" s="106"/>
    </row>
    <row r="1344" spans="1:19" ht="25.5" customHeight="1" x14ac:dyDescent="0.2">
      <c r="A1344" s="3" t="str">
        <f>CONCATENATE(COUNTIF($E$156:E1344,E1344),E1344)</f>
        <v>0</v>
      </c>
      <c r="D1344" s="73"/>
      <c r="E1344" s="74"/>
      <c r="F1344" s="75"/>
      <c r="G1344" s="7"/>
      <c r="H1344" s="7"/>
      <c r="I1344" s="7"/>
      <c r="J1344" s="7" t="str">
        <f>IFERROR(LOOKUP($G1344,'قائمة اسعار'!A$2:A$5,'قائمة اسعار'!B$2:B$5),"")</f>
        <v/>
      </c>
      <c r="K1344" s="7" t="str">
        <f>IFERROR(LOOKUP($G1344,'قائمة اسعار'!$A$2:$A$5,'قائمة اسعار'!$E$2:$E$5),"")</f>
        <v/>
      </c>
      <c r="L1344" s="76" t="str">
        <f>IFERROR(LOOKUP($G1344,'قائمة اسعار'!$A$2:$A$5,'قائمة اسعار'!$D$2:$D$5),"")</f>
        <v/>
      </c>
      <c r="M1344" s="7" t="str">
        <f t="shared" si="65"/>
        <v/>
      </c>
      <c r="N1344" s="77" t="str">
        <f t="shared" si="66"/>
        <v/>
      </c>
      <c r="O1344" s="78"/>
      <c r="P1344" s="79"/>
      <c r="Q1344" s="77"/>
      <c r="R1344" s="77" t="str">
        <f t="shared" si="67"/>
        <v/>
      </c>
      <c r="S1344" s="80"/>
    </row>
    <row r="1345" spans="1:19" ht="25.5" customHeight="1" x14ac:dyDescent="0.2">
      <c r="A1345" s="3" t="str">
        <f>CONCATENATE(COUNTIF($E$156:E1345,E1345),E1345)</f>
        <v>0</v>
      </c>
      <c r="D1345" s="99"/>
      <c r="E1345" s="100"/>
      <c r="F1345" s="101"/>
      <c r="G1345" s="102"/>
      <c r="H1345" s="102"/>
      <c r="I1345" s="102"/>
      <c r="J1345" s="102" t="str">
        <f>IFERROR(LOOKUP($G1345,'قائمة اسعار'!A$2:A$5,'قائمة اسعار'!B$2:B$5),"")</f>
        <v/>
      </c>
      <c r="K1345" s="102" t="str">
        <f>IFERROR(LOOKUP($G1345,'قائمة اسعار'!$A$2:$A$5,'قائمة اسعار'!$E$2:$E$5),"")</f>
        <v/>
      </c>
      <c r="L1345" s="102" t="str">
        <f>IFERROR(LOOKUP($G1345,'قائمة اسعار'!$A$2:$A$5,'قائمة اسعار'!$D$2:$D$5),"")</f>
        <v/>
      </c>
      <c r="M1345" s="102" t="str">
        <f t="shared" si="65"/>
        <v/>
      </c>
      <c r="N1345" s="103" t="str">
        <f t="shared" si="66"/>
        <v/>
      </c>
      <c r="O1345" s="104"/>
      <c r="P1345" s="105"/>
      <c r="Q1345" s="103"/>
      <c r="R1345" s="103" t="str">
        <f t="shared" si="67"/>
        <v/>
      </c>
      <c r="S1345" s="106"/>
    </row>
    <row r="1346" spans="1:19" ht="25.5" customHeight="1" x14ac:dyDescent="0.2">
      <c r="A1346" s="3" t="str">
        <f>CONCATENATE(COUNTIF($E$156:E1346,E1346),E1346)</f>
        <v>0</v>
      </c>
      <c r="D1346" s="73"/>
      <c r="E1346" s="74"/>
      <c r="F1346" s="75"/>
      <c r="G1346" s="7"/>
      <c r="H1346" s="7"/>
      <c r="I1346" s="7"/>
      <c r="J1346" s="7" t="str">
        <f>IFERROR(LOOKUP($G1346,'قائمة اسعار'!A$2:A$5,'قائمة اسعار'!B$2:B$5),"")</f>
        <v/>
      </c>
      <c r="K1346" s="7" t="str">
        <f>IFERROR(LOOKUP($G1346,'قائمة اسعار'!$A$2:$A$5,'قائمة اسعار'!$E$2:$E$5),"")</f>
        <v/>
      </c>
      <c r="L1346" s="76" t="str">
        <f>IFERROR(LOOKUP($G1346,'قائمة اسعار'!$A$2:$A$5,'قائمة اسعار'!$D$2:$D$5),"")</f>
        <v/>
      </c>
      <c r="M1346" s="7" t="str">
        <f t="shared" si="65"/>
        <v/>
      </c>
      <c r="N1346" s="77" t="str">
        <f t="shared" si="66"/>
        <v/>
      </c>
      <c r="O1346" s="78"/>
      <c r="P1346" s="79"/>
      <c r="Q1346" s="77"/>
      <c r="R1346" s="77" t="str">
        <f t="shared" si="67"/>
        <v/>
      </c>
      <c r="S1346" s="80"/>
    </row>
    <row r="1347" spans="1:19" ht="25.5" customHeight="1" x14ac:dyDescent="0.2">
      <c r="A1347" s="3" t="str">
        <f>CONCATENATE(COUNTIF($E$156:E1347,E1347),E1347)</f>
        <v>0</v>
      </c>
      <c r="D1347" s="99"/>
      <c r="E1347" s="100"/>
      <c r="F1347" s="101"/>
      <c r="G1347" s="102"/>
      <c r="H1347" s="102"/>
      <c r="I1347" s="102"/>
      <c r="J1347" s="102" t="str">
        <f>IFERROR(LOOKUP($G1347,'قائمة اسعار'!A$2:A$5,'قائمة اسعار'!B$2:B$5),"")</f>
        <v/>
      </c>
      <c r="K1347" s="102" t="str">
        <f>IFERROR(LOOKUP($G1347,'قائمة اسعار'!$A$2:$A$5,'قائمة اسعار'!$E$2:$E$5),"")</f>
        <v/>
      </c>
      <c r="L1347" s="102" t="str">
        <f>IFERROR(LOOKUP($G1347,'قائمة اسعار'!$A$2:$A$5,'قائمة اسعار'!$D$2:$D$5),"")</f>
        <v/>
      </c>
      <c r="M1347" s="102" t="str">
        <f t="shared" si="65"/>
        <v/>
      </c>
      <c r="N1347" s="103" t="str">
        <f t="shared" si="66"/>
        <v/>
      </c>
      <c r="O1347" s="104"/>
      <c r="P1347" s="105"/>
      <c r="Q1347" s="103"/>
      <c r="R1347" s="103" t="str">
        <f t="shared" si="67"/>
        <v/>
      </c>
      <c r="S1347" s="106"/>
    </row>
    <row r="1348" spans="1:19" ht="25.5" customHeight="1" x14ac:dyDescent="0.2">
      <c r="A1348" s="3" t="str">
        <f>CONCATENATE(COUNTIF($E$156:E1348,E1348),E1348)</f>
        <v>0</v>
      </c>
      <c r="D1348" s="73"/>
      <c r="E1348" s="74"/>
      <c r="F1348" s="75"/>
      <c r="G1348" s="7"/>
      <c r="H1348" s="7"/>
      <c r="I1348" s="7"/>
      <c r="J1348" s="7" t="str">
        <f>IFERROR(LOOKUP($G1348,'قائمة اسعار'!A$2:A$5,'قائمة اسعار'!B$2:B$5),"")</f>
        <v/>
      </c>
      <c r="K1348" s="7" t="str">
        <f>IFERROR(LOOKUP($G1348,'قائمة اسعار'!$A$2:$A$5,'قائمة اسعار'!$E$2:$E$5),"")</f>
        <v/>
      </c>
      <c r="L1348" s="76" t="str">
        <f>IFERROR(LOOKUP($G1348,'قائمة اسعار'!$A$2:$A$5,'قائمة اسعار'!$D$2:$D$5),"")</f>
        <v/>
      </c>
      <c r="M1348" s="7" t="str">
        <f t="shared" ref="M1348:M1411" si="68">IFERROR($H1348*$L1348,"")</f>
        <v/>
      </c>
      <c r="N1348" s="77" t="str">
        <f t="shared" ref="N1348:N1411" si="69">IFERROR(($M1348-15%*$M1348)-5%*($M1348-15%*$M1348),"")</f>
        <v/>
      </c>
      <c r="O1348" s="78"/>
      <c r="P1348" s="79"/>
      <c r="Q1348" s="77"/>
      <c r="R1348" s="77" t="str">
        <f t="shared" ref="R1348:R1411" si="70">IFERROR($N1348-$P1348-$Q1348,"")</f>
        <v/>
      </c>
      <c r="S1348" s="80"/>
    </row>
    <row r="1349" spans="1:19" ht="25.5" customHeight="1" x14ac:dyDescent="0.2">
      <c r="A1349" s="3" t="str">
        <f>CONCATENATE(COUNTIF($E$156:E1349,E1349),E1349)</f>
        <v>0</v>
      </c>
      <c r="D1349" s="99"/>
      <c r="E1349" s="100"/>
      <c r="F1349" s="101"/>
      <c r="G1349" s="102"/>
      <c r="H1349" s="102"/>
      <c r="I1349" s="102"/>
      <c r="J1349" s="102" t="str">
        <f>IFERROR(LOOKUP($G1349,'قائمة اسعار'!A$2:A$5,'قائمة اسعار'!B$2:B$5),"")</f>
        <v/>
      </c>
      <c r="K1349" s="102" t="str">
        <f>IFERROR(LOOKUP($G1349,'قائمة اسعار'!$A$2:$A$5,'قائمة اسعار'!$E$2:$E$5),"")</f>
        <v/>
      </c>
      <c r="L1349" s="102" t="str">
        <f>IFERROR(LOOKUP($G1349,'قائمة اسعار'!$A$2:$A$5,'قائمة اسعار'!$D$2:$D$5),"")</f>
        <v/>
      </c>
      <c r="M1349" s="102" t="str">
        <f t="shared" si="68"/>
        <v/>
      </c>
      <c r="N1349" s="103" t="str">
        <f t="shared" si="69"/>
        <v/>
      </c>
      <c r="O1349" s="104"/>
      <c r="P1349" s="105"/>
      <c r="Q1349" s="103"/>
      <c r="R1349" s="103" t="str">
        <f t="shared" si="70"/>
        <v/>
      </c>
      <c r="S1349" s="106"/>
    </row>
    <row r="1350" spans="1:19" ht="25.5" customHeight="1" x14ac:dyDescent="0.2">
      <c r="A1350" s="3" t="str">
        <f>CONCATENATE(COUNTIF($E$156:E1350,E1350),E1350)</f>
        <v>0</v>
      </c>
      <c r="D1350" s="73"/>
      <c r="E1350" s="74"/>
      <c r="F1350" s="75"/>
      <c r="G1350" s="7"/>
      <c r="H1350" s="7"/>
      <c r="I1350" s="7"/>
      <c r="J1350" s="7" t="str">
        <f>IFERROR(LOOKUP($G1350,'قائمة اسعار'!A$2:A$5,'قائمة اسعار'!B$2:B$5),"")</f>
        <v/>
      </c>
      <c r="K1350" s="7" t="str">
        <f>IFERROR(LOOKUP($G1350,'قائمة اسعار'!$A$2:$A$5,'قائمة اسعار'!$E$2:$E$5),"")</f>
        <v/>
      </c>
      <c r="L1350" s="76" t="str">
        <f>IFERROR(LOOKUP($G1350,'قائمة اسعار'!$A$2:$A$5,'قائمة اسعار'!$D$2:$D$5),"")</f>
        <v/>
      </c>
      <c r="M1350" s="7" t="str">
        <f t="shared" si="68"/>
        <v/>
      </c>
      <c r="N1350" s="77" t="str">
        <f t="shared" si="69"/>
        <v/>
      </c>
      <c r="O1350" s="78"/>
      <c r="P1350" s="79"/>
      <c r="Q1350" s="77"/>
      <c r="R1350" s="77" t="str">
        <f t="shared" si="70"/>
        <v/>
      </c>
      <c r="S1350" s="80"/>
    </row>
    <row r="1351" spans="1:19" ht="25.5" customHeight="1" x14ac:dyDescent="0.2">
      <c r="A1351" s="3" t="str">
        <f>CONCATENATE(COUNTIF($E$156:E1351,E1351),E1351)</f>
        <v>0</v>
      </c>
      <c r="D1351" s="99"/>
      <c r="E1351" s="100"/>
      <c r="F1351" s="101"/>
      <c r="G1351" s="102"/>
      <c r="H1351" s="102"/>
      <c r="I1351" s="102"/>
      <c r="J1351" s="102" t="str">
        <f>IFERROR(LOOKUP($G1351,'قائمة اسعار'!A$2:A$5,'قائمة اسعار'!B$2:B$5),"")</f>
        <v/>
      </c>
      <c r="K1351" s="102" t="str">
        <f>IFERROR(LOOKUP($G1351,'قائمة اسعار'!$A$2:$A$5,'قائمة اسعار'!$E$2:$E$5),"")</f>
        <v/>
      </c>
      <c r="L1351" s="102" t="str">
        <f>IFERROR(LOOKUP($G1351,'قائمة اسعار'!$A$2:$A$5,'قائمة اسعار'!$D$2:$D$5),"")</f>
        <v/>
      </c>
      <c r="M1351" s="102" t="str">
        <f t="shared" si="68"/>
        <v/>
      </c>
      <c r="N1351" s="103" t="str">
        <f t="shared" si="69"/>
        <v/>
      </c>
      <c r="O1351" s="104"/>
      <c r="P1351" s="105"/>
      <c r="Q1351" s="103"/>
      <c r="R1351" s="103" t="str">
        <f t="shared" si="70"/>
        <v/>
      </c>
      <c r="S1351" s="106"/>
    </row>
    <row r="1352" spans="1:19" ht="25.5" customHeight="1" x14ac:dyDescent="0.2">
      <c r="A1352" s="3" t="str">
        <f>CONCATENATE(COUNTIF($E$156:E1352,E1352),E1352)</f>
        <v>0</v>
      </c>
      <c r="D1352" s="73"/>
      <c r="E1352" s="74"/>
      <c r="F1352" s="75"/>
      <c r="G1352" s="7"/>
      <c r="H1352" s="7"/>
      <c r="I1352" s="7"/>
      <c r="J1352" s="7" t="str">
        <f>IFERROR(LOOKUP($G1352,'قائمة اسعار'!A$2:A$5,'قائمة اسعار'!B$2:B$5),"")</f>
        <v/>
      </c>
      <c r="K1352" s="7" t="str">
        <f>IFERROR(LOOKUP($G1352,'قائمة اسعار'!$A$2:$A$5,'قائمة اسعار'!$E$2:$E$5),"")</f>
        <v/>
      </c>
      <c r="L1352" s="76" t="str">
        <f>IFERROR(LOOKUP($G1352,'قائمة اسعار'!$A$2:$A$5,'قائمة اسعار'!$D$2:$D$5),"")</f>
        <v/>
      </c>
      <c r="M1352" s="7" t="str">
        <f t="shared" si="68"/>
        <v/>
      </c>
      <c r="N1352" s="77" t="str">
        <f t="shared" si="69"/>
        <v/>
      </c>
      <c r="O1352" s="78"/>
      <c r="P1352" s="79"/>
      <c r="Q1352" s="77"/>
      <c r="R1352" s="77" t="str">
        <f t="shared" si="70"/>
        <v/>
      </c>
      <c r="S1352" s="80"/>
    </row>
    <row r="1353" spans="1:19" ht="25.5" customHeight="1" x14ac:dyDescent="0.2">
      <c r="A1353" s="3" t="str">
        <f>CONCATENATE(COUNTIF($E$156:E1353,E1353),E1353)</f>
        <v>0</v>
      </c>
      <c r="D1353" s="99"/>
      <c r="E1353" s="100"/>
      <c r="F1353" s="101"/>
      <c r="G1353" s="102"/>
      <c r="H1353" s="102"/>
      <c r="I1353" s="102"/>
      <c r="J1353" s="102" t="str">
        <f>IFERROR(LOOKUP($G1353,'قائمة اسعار'!A$2:A$5,'قائمة اسعار'!B$2:B$5),"")</f>
        <v/>
      </c>
      <c r="K1353" s="102" t="str">
        <f>IFERROR(LOOKUP($G1353,'قائمة اسعار'!$A$2:$A$5,'قائمة اسعار'!$E$2:$E$5),"")</f>
        <v/>
      </c>
      <c r="L1353" s="102" t="str">
        <f>IFERROR(LOOKUP($G1353,'قائمة اسعار'!$A$2:$A$5,'قائمة اسعار'!$D$2:$D$5),"")</f>
        <v/>
      </c>
      <c r="M1353" s="102" t="str">
        <f t="shared" si="68"/>
        <v/>
      </c>
      <c r="N1353" s="103" t="str">
        <f t="shared" si="69"/>
        <v/>
      </c>
      <c r="O1353" s="104"/>
      <c r="P1353" s="105"/>
      <c r="Q1353" s="103"/>
      <c r="R1353" s="103" t="str">
        <f t="shared" si="70"/>
        <v/>
      </c>
      <c r="S1353" s="106"/>
    </row>
    <row r="1354" spans="1:19" ht="25.5" customHeight="1" x14ac:dyDescent="0.2">
      <c r="A1354" s="3" t="str">
        <f>CONCATENATE(COUNTIF($E$156:E1354,E1354),E1354)</f>
        <v>0</v>
      </c>
      <c r="D1354" s="73"/>
      <c r="E1354" s="74"/>
      <c r="F1354" s="75"/>
      <c r="G1354" s="7"/>
      <c r="H1354" s="7"/>
      <c r="I1354" s="7"/>
      <c r="J1354" s="7" t="str">
        <f>IFERROR(LOOKUP($G1354,'قائمة اسعار'!A$2:A$5,'قائمة اسعار'!B$2:B$5),"")</f>
        <v/>
      </c>
      <c r="K1354" s="7" t="str">
        <f>IFERROR(LOOKUP($G1354,'قائمة اسعار'!$A$2:$A$5,'قائمة اسعار'!$E$2:$E$5),"")</f>
        <v/>
      </c>
      <c r="L1354" s="76" t="str">
        <f>IFERROR(LOOKUP($G1354,'قائمة اسعار'!$A$2:$A$5,'قائمة اسعار'!$D$2:$D$5),"")</f>
        <v/>
      </c>
      <c r="M1354" s="7" t="str">
        <f t="shared" si="68"/>
        <v/>
      </c>
      <c r="N1354" s="77" t="str">
        <f t="shared" si="69"/>
        <v/>
      </c>
      <c r="O1354" s="78"/>
      <c r="P1354" s="79"/>
      <c r="Q1354" s="77"/>
      <c r="R1354" s="77" t="str">
        <f t="shared" si="70"/>
        <v/>
      </c>
      <c r="S1354" s="80"/>
    </row>
    <row r="1355" spans="1:19" ht="25.5" customHeight="1" x14ac:dyDescent="0.2">
      <c r="A1355" s="3" t="str">
        <f>CONCATENATE(COUNTIF($E$156:E1355,E1355),E1355)</f>
        <v>0</v>
      </c>
      <c r="D1355" s="99"/>
      <c r="E1355" s="100"/>
      <c r="F1355" s="101"/>
      <c r="G1355" s="102"/>
      <c r="H1355" s="102"/>
      <c r="I1355" s="102"/>
      <c r="J1355" s="102" t="str">
        <f>IFERROR(LOOKUP($G1355,'قائمة اسعار'!A$2:A$5,'قائمة اسعار'!B$2:B$5),"")</f>
        <v/>
      </c>
      <c r="K1355" s="102" t="str">
        <f>IFERROR(LOOKUP($G1355,'قائمة اسعار'!$A$2:$A$5,'قائمة اسعار'!$E$2:$E$5),"")</f>
        <v/>
      </c>
      <c r="L1355" s="102" t="str">
        <f>IFERROR(LOOKUP($G1355,'قائمة اسعار'!$A$2:$A$5,'قائمة اسعار'!$D$2:$D$5),"")</f>
        <v/>
      </c>
      <c r="M1355" s="102" t="str">
        <f t="shared" si="68"/>
        <v/>
      </c>
      <c r="N1355" s="103" t="str">
        <f t="shared" si="69"/>
        <v/>
      </c>
      <c r="O1355" s="104"/>
      <c r="P1355" s="105"/>
      <c r="Q1355" s="103"/>
      <c r="R1355" s="103" t="str">
        <f t="shared" si="70"/>
        <v/>
      </c>
      <c r="S1355" s="106"/>
    </row>
    <row r="1356" spans="1:19" ht="25.5" customHeight="1" x14ac:dyDescent="0.2">
      <c r="A1356" s="3" t="str">
        <f>CONCATENATE(COUNTIF($E$156:E1356,E1356),E1356)</f>
        <v>0</v>
      </c>
      <c r="D1356" s="73"/>
      <c r="E1356" s="74"/>
      <c r="F1356" s="75"/>
      <c r="G1356" s="7"/>
      <c r="H1356" s="7"/>
      <c r="I1356" s="7"/>
      <c r="J1356" s="7" t="str">
        <f>IFERROR(LOOKUP($G1356,'قائمة اسعار'!A$2:A$5,'قائمة اسعار'!B$2:B$5),"")</f>
        <v/>
      </c>
      <c r="K1356" s="7" t="str">
        <f>IFERROR(LOOKUP($G1356,'قائمة اسعار'!$A$2:$A$5,'قائمة اسعار'!$E$2:$E$5),"")</f>
        <v/>
      </c>
      <c r="L1356" s="76" t="str">
        <f>IFERROR(LOOKUP($G1356,'قائمة اسعار'!$A$2:$A$5,'قائمة اسعار'!$D$2:$D$5),"")</f>
        <v/>
      </c>
      <c r="M1356" s="7" t="str">
        <f t="shared" si="68"/>
        <v/>
      </c>
      <c r="N1356" s="77" t="str">
        <f t="shared" si="69"/>
        <v/>
      </c>
      <c r="O1356" s="78"/>
      <c r="P1356" s="79"/>
      <c r="Q1356" s="77"/>
      <c r="R1356" s="77" t="str">
        <f t="shared" si="70"/>
        <v/>
      </c>
      <c r="S1356" s="80"/>
    </row>
    <row r="1357" spans="1:19" ht="25.5" customHeight="1" x14ac:dyDescent="0.2">
      <c r="A1357" s="3" t="str">
        <f>CONCATENATE(COUNTIF($E$156:E1357,E1357),E1357)</f>
        <v>0</v>
      </c>
      <c r="D1357" s="99"/>
      <c r="E1357" s="100"/>
      <c r="F1357" s="101"/>
      <c r="G1357" s="102"/>
      <c r="H1357" s="102"/>
      <c r="I1357" s="102"/>
      <c r="J1357" s="102" t="str">
        <f>IFERROR(LOOKUP($G1357,'قائمة اسعار'!A$2:A$5,'قائمة اسعار'!B$2:B$5),"")</f>
        <v/>
      </c>
      <c r="K1357" s="102" t="str">
        <f>IFERROR(LOOKUP($G1357,'قائمة اسعار'!$A$2:$A$5,'قائمة اسعار'!$E$2:$E$5),"")</f>
        <v/>
      </c>
      <c r="L1357" s="102" t="str">
        <f>IFERROR(LOOKUP($G1357,'قائمة اسعار'!$A$2:$A$5,'قائمة اسعار'!$D$2:$D$5),"")</f>
        <v/>
      </c>
      <c r="M1357" s="102" t="str">
        <f t="shared" si="68"/>
        <v/>
      </c>
      <c r="N1357" s="103" t="str">
        <f t="shared" si="69"/>
        <v/>
      </c>
      <c r="O1357" s="104"/>
      <c r="P1357" s="105"/>
      <c r="Q1357" s="103"/>
      <c r="R1357" s="103" t="str">
        <f t="shared" si="70"/>
        <v/>
      </c>
      <c r="S1357" s="106"/>
    </row>
    <row r="1358" spans="1:19" ht="25.5" customHeight="1" x14ac:dyDescent="0.2">
      <c r="A1358" s="3" t="str">
        <f>CONCATENATE(COUNTIF($E$156:E1358,E1358),E1358)</f>
        <v>0</v>
      </c>
      <c r="D1358" s="73"/>
      <c r="E1358" s="74"/>
      <c r="F1358" s="75"/>
      <c r="G1358" s="7"/>
      <c r="H1358" s="7"/>
      <c r="I1358" s="7"/>
      <c r="J1358" s="7" t="str">
        <f>IFERROR(LOOKUP($G1358,'قائمة اسعار'!A$2:A$5,'قائمة اسعار'!B$2:B$5),"")</f>
        <v/>
      </c>
      <c r="K1358" s="7" t="str">
        <f>IFERROR(LOOKUP($G1358,'قائمة اسعار'!$A$2:$A$5,'قائمة اسعار'!$E$2:$E$5),"")</f>
        <v/>
      </c>
      <c r="L1358" s="76" t="str">
        <f>IFERROR(LOOKUP($G1358,'قائمة اسعار'!$A$2:$A$5,'قائمة اسعار'!$D$2:$D$5),"")</f>
        <v/>
      </c>
      <c r="M1358" s="7" t="str">
        <f t="shared" si="68"/>
        <v/>
      </c>
      <c r="N1358" s="77" t="str">
        <f t="shared" si="69"/>
        <v/>
      </c>
      <c r="O1358" s="78"/>
      <c r="P1358" s="79"/>
      <c r="Q1358" s="77"/>
      <c r="R1358" s="77" t="str">
        <f t="shared" si="70"/>
        <v/>
      </c>
      <c r="S1358" s="80"/>
    </row>
    <row r="1359" spans="1:19" ht="25.5" customHeight="1" x14ac:dyDescent="0.2">
      <c r="A1359" s="3" t="str">
        <f>CONCATENATE(COUNTIF($E$156:E1359,E1359),E1359)</f>
        <v>0</v>
      </c>
      <c r="D1359" s="99"/>
      <c r="E1359" s="100"/>
      <c r="F1359" s="101"/>
      <c r="G1359" s="102"/>
      <c r="H1359" s="102"/>
      <c r="I1359" s="102"/>
      <c r="J1359" s="102" t="str">
        <f>IFERROR(LOOKUP($G1359,'قائمة اسعار'!A$2:A$5,'قائمة اسعار'!B$2:B$5),"")</f>
        <v/>
      </c>
      <c r="K1359" s="102" t="str">
        <f>IFERROR(LOOKUP($G1359,'قائمة اسعار'!$A$2:$A$5,'قائمة اسعار'!$E$2:$E$5),"")</f>
        <v/>
      </c>
      <c r="L1359" s="102" t="str">
        <f>IFERROR(LOOKUP($G1359,'قائمة اسعار'!$A$2:$A$5,'قائمة اسعار'!$D$2:$D$5),"")</f>
        <v/>
      </c>
      <c r="M1359" s="102" t="str">
        <f t="shared" si="68"/>
        <v/>
      </c>
      <c r="N1359" s="103" t="str">
        <f t="shared" si="69"/>
        <v/>
      </c>
      <c r="O1359" s="104"/>
      <c r="P1359" s="105"/>
      <c r="Q1359" s="103"/>
      <c r="R1359" s="103" t="str">
        <f t="shared" si="70"/>
        <v/>
      </c>
      <c r="S1359" s="106"/>
    </row>
    <row r="1360" spans="1:19" ht="25.5" customHeight="1" x14ac:dyDescent="0.2">
      <c r="A1360" s="3" t="str">
        <f>CONCATENATE(COUNTIF($E$156:E1360,E1360),E1360)</f>
        <v>0</v>
      </c>
      <c r="D1360" s="73"/>
      <c r="E1360" s="74"/>
      <c r="F1360" s="75"/>
      <c r="G1360" s="7"/>
      <c r="H1360" s="7"/>
      <c r="I1360" s="7"/>
      <c r="J1360" s="7" t="str">
        <f>IFERROR(LOOKUP($G1360,'قائمة اسعار'!A$2:A$5,'قائمة اسعار'!B$2:B$5),"")</f>
        <v/>
      </c>
      <c r="K1360" s="7" t="str">
        <f>IFERROR(LOOKUP($G1360,'قائمة اسعار'!$A$2:$A$5,'قائمة اسعار'!$E$2:$E$5),"")</f>
        <v/>
      </c>
      <c r="L1360" s="76" t="str">
        <f>IFERROR(LOOKUP($G1360,'قائمة اسعار'!$A$2:$A$5,'قائمة اسعار'!$D$2:$D$5),"")</f>
        <v/>
      </c>
      <c r="M1360" s="7" t="str">
        <f t="shared" si="68"/>
        <v/>
      </c>
      <c r="N1360" s="77" t="str">
        <f t="shared" si="69"/>
        <v/>
      </c>
      <c r="O1360" s="78"/>
      <c r="P1360" s="79"/>
      <c r="Q1360" s="77"/>
      <c r="R1360" s="77" t="str">
        <f t="shared" si="70"/>
        <v/>
      </c>
      <c r="S1360" s="80"/>
    </row>
    <row r="1361" spans="1:19" ht="25.5" customHeight="1" x14ac:dyDescent="0.2">
      <c r="A1361" s="3" t="str">
        <f>CONCATENATE(COUNTIF($E$156:E1361,E1361),E1361)</f>
        <v>0</v>
      </c>
      <c r="D1361" s="99"/>
      <c r="E1361" s="100"/>
      <c r="F1361" s="101"/>
      <c r="G1361" s="102"/>
      <c r="H1361" s="102"/>
      <c r="I1361" s="102"/>
      <c r="J1361" s="102" t="str">
        <f>IFERROR(LOOKUP($G1361,'قائمة اسعار'!A$2:A$5,'قائمة اسعار'!B$2:B$5),"")</f>
        <v/>
      </c>
      <c r="K1361" s="102" t="str">
        <f>IFERROR(LOOKUP($G1361,'قائمة اسعار'!$A$2:$A$5,'قائمة اسعار'!$E$2:$E$5),"")</f>
        <v/>
      </c>
      <c r="L1361" s="102" t="str">
        <f>IFERROR(LOOKUP($G1361,'قائمة اسعار'!$A$2:$A$5,'قائمة اسعار'!$D$2:$D$5),"")</f>
        <v/>
      </c>
      <c r="M1361" s="102" t="str">
        <f t="shared" si="68"/>
        <v/>
      </c>
      <c r="N1361" s="103" t="str">
        <f t="shared" si="69"/>
        <v/>
      </c>
      <c r="O1361" s="104"/>
      <c r="P1361" s="105"/>
      <c r="Q1361" s="103"/>
      <c r="R1361" s="103" t="str">
        <f t="shared" si="70"/>
        <v/>
      </c>
      <c r="S1361" s="106"/>
    </row>
    <row r="1362" spans="1:19" ht="25.5" customHeight="1" x14ac:dyDescent="0.2">
      <c r="A1362" s="3" t="str">
        <f>CONCATENATE(COUNTIF($E$156:E1362,E1362),E1362)</f>
        <v>0</v>
      </c>
      <c r="D1362" s="73"/>
      <c r="E1362" s="74"/>
      <c r="F1362" s="75"/>
      <c r="G1362" s="7"/>
      <c r="H1362" s="7"/>
      <c r="I1362" s="7"/>
      <c r="J1362" s="7" t="str">
        <f>IFERROR(LOOKUP($G1362,'قائمة اسعار'!A$2:A$5,'قائمة اسعار'!B$2:B$5),"")</f>
        <v/>
      </c>
      <c r="K1362" s="7" t="str">
        <f>IFERROR(LOOKUP($G1362,'قائمة اسعار'!$A$2:$A$5,'قائمة اسعار'!$E$2:$E$5),"")</f>
        <v/>
      </c>
      <c r="L1362" s="76" t="str">
        <f>IFERROR(LOOKUP($G1362,'قائمة اسعار'!$A$2:$A$5,'قائمة اسعار'!$D$2:$D$5),"")</f>
        <v/>
      </c>
      <c r="M1362" s="7" t="str">
        <f t="shared" si="68"/>
        <v/>
      </c>
      <c r="N1362" s="77" t="str">
        <f t="shared" si="69"/>
        <v/>
      </c>
      <c r="O1362" s="78"/>
      <c r="P1362" s="79"/>
      <c r="Q1362" s="77"/>
      <c r="R1362" s="77" t="str">
        <f t="shared" si="70"/>
        <v/>
      </c>
      <c r="S1362" s="80"/>
    </row>
    <row r="1363" spans="1:19" ht="25.5" customHeight="1" x14ac:dyDescent="0.2">
      <c r="A1363" s="3" t="str">
        <f>CONCATENATE(COUNTIF($E$156:E1363,E1363),E1363)</f>
        <v>0</v>
      </c>
      <c r="D1363" s="99"/>
      <c r="E1363" s="100"/>
      <c r="F1363" s="101"/>
      <c r="G1363" s="102"/>
      <c r="H1363" s="102"/>
      <c r="I1363" s="102"/>
      <c r="J1363" s="102" t="str">
        <f>IFERROR(LOOKUP($G1363,'قائمة اسعار'!A$2:A$5,'قائمة اسعار'!B$2:B$5),"")</f>
        <v/>
      </c>
      <c r="K1363" s="102" t="str">
        <f>IFERROR(LOOKUP($G1363,'قائمة اسعار'!$A$2:$A$5,'قائمة اسعار'!$E$2:$E$5),"")</f>
        <v/>
      </c>
      <c r="L1363" s="102" t="str">
        <f>IFERROR(LOOKUP($G1363,'قائمة اسعار'!$A$2:$A$5,'قائمة اسعار'!$D$2:$D$5),"")</f>
        <v/>
      </c>
      <c r="M1363" s="102" t="str">
        <f t="shared" si="68"/>
        <v/>
      </c>
      <c r="N1363" s="103" t="str">
        <f t="shared" si="69"/>
        <v/>
      </c>
      <c r="O1363" s="104"/>
      <c r="P1363" s="105"/>
      <c r="Q1363" s="103"/>
      <c r="R1363" s="103" t="str">
        <f t="shared" si="70"/>
        <v/>
      </c>
      <c r="S1363" s="106"/>
    </row>
    <row r="1364" spans="1:19" ht="25.5" customHeight="1" x14ac:dyDescent="0.2">
      <c r="A1364" s="3" t="str">
        <f>CONCATENATE(COUNTIF($E$156:E1364,E1364),E1364)</f>
        <v>0</v>
      </c>
      <c r="D1364" s="73"/>
      <c r="E1364" s="74"/>
      <c r="F1364" s="75"/>
      <c r="G1364" s="7"/>
      <c r="H1364" s="7"/>
      <c r="I1364" s="7"/>
      <c r="J1364" s="7" t="str">
        <f>IFERROR(LOOKUP($G1364,'قائمة اسعار'!A$2:A$5,'قائمة اسعار'!B$2:B$5),"")</f>
        <v/>
      </c>
      <c r="K1364" s="7" t="str">
        <f>IFERROR(LOOKUP($G1364,'قائمة اسعار'!$A$2:$A$5,'قائمة اسعار'!$E$2:$E$5),"")</f>
        <v/>
      </c>
      <c r="L1364" s="76" t="str">
        <f>IFERROR(LOOKUP($G1364,'قائمة اسعار'!$A$2:$A$5,'قائمة اسعار'!$D$2:$D$5),"")</f>
        <v/>
      </c>
      <c r="M1364" s="7" t="str">
        <f t="shared" si="68"/>
        <v/>
      </c>
      <c r="N1364" s="77" t="str">
        <f t="shared" si="69"/>
        <v/>
      </c>
      <c r="O1364" s="78"/>
      <c r="P1364" s="79"/>
      <c r="Q1364" s="77"/>
      <c r="R1364" s="77" t="str">
        <f t="shared" si="70"/>
        <v/>
      </c>
      <c r="S1364" s="80"/>
    </row>
    <row r="1365" spans="1:19" ht="25.5" customHeight="1" x14ac:dyDescent="0.2">
      <c r="A1365" s="3" t="str">
        <f>CONCATENATE(COUNTIF($E$156:E1365,E1365),E1365)</f>
        <v>0</v>
      </c>
      <c r="D1365" s="99"/>
      <c r="E1365" s="100"/>
      <c r="F1365" s="101"/>
      <c r="G1365" s="102"/>
      <c r="H1365" s="102"/>
      <c r="I1365" s="102"/>
      <c r="J1365" s="102" t="str">
        <f>IFERROR(LOOKUP($G1365,'قائمة اسعار'!A$2:A$5,'قائمة اسعار'!B$2:B$5),"")</f>
        <v/>
      </c>
      <c r="K1365" s="102" t="str">
        <f>IFERROR(LOOKUP($G1365,'قائمة اسعار'!$A$2:$A$5,'قائمة اسعار'!$E$2:$E$5),"")</f>
        <v/>
      </c>
      <c r="L1365" s="102" t="str">
        <f>IFERROR(LOOKUP($G1365,'قائمة اسعار'!$A$2:$A$5,'قائمة اسعار'!$D$2:$D$5),"")</f>
        <v/>
      </c>
      <c r="M1365" s="102" t="str">
        <f t="shared" si="68"/>
        <v/>
      </c>
      <c r="N1365" s="103" t="str">
        <f t="shared" si="69"/>
        <v/>
      </c>
      <c r="O1365" s="104"/>
      <c r="P1365" s="105"/>
      <c r="Q1365" s="103"/>
      <c r="R1365" s="103" t="str">
        <f t="shared" si="70"/>
        <v/>
      </c>
      <c r="S1365" s="106"/>
    </row>
    <row r="1366" spans="1:19" ht="25.5" customHeight="1" x14ac:dyDescent="0.2">
      <c r="A1366" s="3" t="str">
        <f>CONCATENATE(COUNTIF($E$156:E1366,E1366),E1366)</f>
        <v>0</v>
      </c>
      <c r="D1366" s="73"/>
      <c r="E1366" s="74"/>
      <c r="F1366" s="75"/>
      <c r="G1366" s="7"/>
      <c r="H1366" s="7"/>
      <c r="I1366" s="7"/>
      <c r="J1366" s="7" t="str">
        <f>IFERROR(LOOKUP($G1366,'قائمة اسعار'!A$2:A$5,'قائمة اسعار'!B$2:B$5),"")</f>
        <v/>
      </c>
      <c r="K1366" s="7" t="str">
        <f>IFERROR(LOOKUP($G1366,'قائمة اسعار'!$A$2:$A$5,'قائمة اسعار'!$E$2:$E$5),"")</f>
        <v/>
      </c>
      <c r="L1366" s="76" t="str">
        <f>IFERROR(LOOKUP($G1366,'قائمة اسعار'!$A$2:$A$5,'قائمة اسعار'!$D$2:$D$5),"")</f>
        <v/>
      </c>
      <c r="M1366" s="7" t="str">
        <f t="shared" si="68"/>
        <v/>
      </c>
      <c r="N1366" s="77" t="str">
        <f t="shared" si="69"/>
        <v/>
      </c>
      <c r="O1366" s="78"/>
      <c r="P1366" s="79"/>
      <c r="Q1366" s="77"/>
      <c r="R1366" s="77" t="str">
        <f t="shared" si="70"/>
        <v/>
      </c>
      <c r="S1366" s="80"/>
    </row>
    <row r="1367" spans="1:19" ht="25.5" customHeight="1" x14ac:dyDescent="0.2">
      <c r="A1367" s="3" t="str">
        <f>CONCATENATE(COUNTIF($E$156:E1367,E1367),E1367)</f>
        <v>0</v>
      </c>
      <c r="D1367" s="99"/>
      <c r="E1367" s="100"/>
      <c r="F1367" s="101"/>
      <c r="G1367" s="102"/>
      <c r="H1367" s="102"/>
      <c r="I1367" s="102"/>
      <c r="J1367" s="102" t="str">
        <f>IFERROR(LOOKUP($G1367,'قائمة اسعار'!A$2:A$5,'قائمة اسعار'!B$2:B$5),"")</f>
        <v/>
      </c>
      <c r="K1367" s="102" t="str">
        <f>IFERROR(LOOKUP($G1367,'قائمة اسعار'!$A$2:$A$5,'قائمة اسعار'!$E$2:$E$5),"")</f>
        <v/>
      </c>
      <c r="L1367" s="102" t="str">
        <f>IFERROR(LOOKUP($G1367,'قائمة اسعار'!$A$2:$A$5,'قائمة اسعار'!$D$2:$D$5),"")</f>
        <v/>
      </c>
      <c r="M1367" s="102" t="str">
        <f t="shared" si="68"/>
        <v/>
      </c>
      <c r="N1367" s="103" t="str">
        <f t="shared" si="69"/>
        <v/>
      </c>
      <c r="O1367" s="104"/>
      <c r="P1367" s="105"/>
      <c r="Q1367" s="103"/>
      <c r="R1367" s="103" t="str">
        <f t="shared" si="70"/>
        <v/>
      </c>
      <c r="S1367" s="106"/>
    </row>
    <row r="1368" spans="1:19" ht="25.5" customHeight="1" x14ac:dyDescent="0.2">
      <c r="A1368" s="3" t="str">
        <f>CONCATENATE(COUNTIF($E$156:E1368,E1368),E1368)</f>
        <v>0</v>
      </c>
      <c r="D1368" s="73"/>
      <c r="E1368" s="74"/>
      <c r="F1368" s="75"/>
      <c r="G1368" s="7"/>
      <c r="H1368" s="7"/>
      <c r="I1368" s="7"/>
      <c r="J1368" s="7" t="str">
        <f>IFERROR(LOOKUP($G1368,'قائمة اسعار'!A$2:A$5,'قائمة اسعار'!B$2:B$5),"")</f>
        <v/>
      </c>
      <c r="K1368" s="7" t="str">
        <f>IFERROR(LOOKUP($G1368,'قائمة اسعار'!$A$2:$A$5,'قائمة اسعار'!$E$2:$E$5),"")</f>
        <v/>
      </c>
      <c r="L1368" s="76" t="str">
        <f>IFERROR(LOOKUP($G1368,'قائمة اسعار'!$A$2:$A$5,'قائمة اسعار'!$D$2:$D$5),"")</f>
        <v/>
      </c>
      <c r="M1368" s="7" t="str">
        <f t="shared" si="68"/>
        <v/>
      </c>
      <c r="N1368" s="77" t="str">
        <f t="shared" si="69"/>
        <v/>
      </c>
      <c r="O1368" s="78"/>
      <c r="P1368" s="79"/>
      <c r="Q1368" s="77"/>
      <c r="R1368" s="77" t="str">
        <f t="shared" si="70"/>
        <v/>
      </c>
      <c r="S1368" s="80"/>
    </row>
    <row r="1369" spans="1:19" ht="25.5" customHeight="1" x14ac:dyDescent="0.2">
      <c r="A1369" s="3" t="str">
        <f>CONCATENATE(COUNTIF($E$156:E1369,E1369),E1369)</f>
        <v>0</v>
      </c>
      <c r="D1369" s="99"/>
      <c r="E1369" s="100"/>
      <c r="F1369" s="101"/>
      <c r="G1369" s="102"/>
      <c r="H1369" s="102"/>
      <c r="I1369" s="102"/>
      <c r="J1369" s="102" t="str">
        <f>IFERROR(LOOKUP($G1369,'قائمة اسعار'!A$2:A$5,'قائمة اسعار'!B$2:B$5),"")</f>
        <v/>
      </c>
      <c r="K1369" s="102" t="str">
        <f>IFERROR(LOOKUP($G1369,'قائمة اسعار'!$A$2:$A$5,'قائمة اسعار'!$E$2:$E$5),"")</f>
        <v/>
      </c>
      <c r="L1369" s="102" t="str">
        <f>IFERROR(LOOKUP($G1369,'قائمة اسعار'!$A$2:$A$5,'قائمة اسعار'!$D$2:$D$5),"")</f>
        <v/>
      </c>
      <c r="M1369" s="102" t="str">
        <f t="shared" si="68"/>
        <v/>
      </c>
      <c r="N1369" s="103" t="str">
        <f t="shared" si="69"/>
        <v/>
      </c>
      <c r="O1369" s="104"/>
      <c r="P1369" s="105"/>
      <c r="Q1369" s="103"/>
      <c r="R1369" s="103" t="str">
        <f t="shared" si="70"/>
        <v/>
      </c>
      <c r="S1369" s="106"/>
    </row>
    <row r="1370" spans="1:19" ht="25.5" customHeight="1" x14ac:dyDescent="0.2">
      <c r="A1370" s="3" t="str">
        <f>CONCATENATE(COUNTIF($E$156:E1370,E1370),E1370)</f>
        <v>0</v>
      </c>
      <c r="D1370" s="73"/>
      <c r="E1370" s="74"/>
      <c r="F1370" s="75"/>
      <c r="G1370" s="7"/>
      <c r="H1370" s="7"/>
      <c r="I1370" s="7"/>
      <c r="J1370" s="7" t="str">
        <f>IFERROR(LOOKUP($G1370,'قائمة اسعار'!A$2:A$5,'قائمة اسعار'!B$2:B$5),"")</f>
        <v/>
      </c>
      <c r="K1370" s="7" t="str">
        <f>IFERROR(LOOKUP($G1370,'قائمة اسعار'!$A$2:$A$5,'قائمة اسعار'!$E$2:$E$5),"")</f>
        <v/>
      </c>
      <c r="L1370" s="76" t="str">
        <f>IFERROR(LOOKUP($G1370,'قائمة اسعار'!$A$2:$A$5,'قائمة اسعار'!$D$2:$D$5),"")</f>
        <v/>
      </c>
      <c r="M1370" s="7" t="str">
        <f t="shared" si="68"/>
        <v/>
      </c>
      <c r="N1370" s="77" t="str">
        <f t="shared" si="69"/>
        <v/>
      </c>
      <c r="O1370" s="78"/>
      <c r="P1370" s="79"/>
      <c r="Q1370" s="77"/>
      <c r="R1370" s="77" t="str">
        <f t="shared" si="70"/>
        <v/>
      </c>
      <c r="S1370" s="80"/>
    </row>
    <row r="1371" spans="1:19" ht="25.5" customHeight="1" x14ac:dyDescent="0.2">
      <c r="A1371" s="3" t="str">
        <f>CONCATENATE(COUNTIF($E$156:E1371,E1371),E1371)</f>
        <v>0</v>
      </c>
      <c r="D1371" s="99"/>
      <c r="E1371" s="100"/>
      <c r="F1371" s="101"/>
      <c r="G1371" s="102"/>
      <c r="H1371" s="102"/>
      <c r="I1371" s="102"/>
      <c r="J1371" s="102" t="str">
        <f>IFERROR(LOOKUP($G1371,'قائمة اسعار'!A$2:A$5,'قائمة اسعار'!B$2:B$5),"")</f>
        <v/>
      </c>
      <c r="K1371" s="102" t="str">
        <f>IFERROR(LOOKUP($G1371,'قائمة اسعار'!$A$2:$A$5,'قائمة اسعار'!$E$2:$E$5),"")</f>
        <v/>
      </c>
      <c r="L1371" s="102" t="str">
        <f>IFERROR(LOOKUP($G1371,'قائمة اسعار'!$A$2:$A$5,'قائمة اسعار'!$D$2:$D$5),"")</f>
        <v/>
      </c>
      <c r="M1371" s="102" t="str">
        <f t="shared" si="68"/>
        <v/>
      </c>
      <c r="N1371" s="103" t="str">
        <f t="shared" si="69"/>
        <v/>
      </c>
      <c r="O1371" s="104"/>
      <c r="P1371" s="105"/>
      <c r="Q1371" s="103"/>
      <c r="R1371" s="103" t="str">
        <f t="shared" si="70"/>
        <v/>
      </c>
      <c r="S1371" s="106"/>
    </row>
    <row r="1372" spans="1:19" ht="25.5" customHeight="1" x14ac:dyDescent="0.2">
      <c r="A1372" s="3" t="str">
        <f>CONCATENATE(COUNTIF($E$156:E1372,E1372),E1372)</f>
        <v>0</v>
      </c>
      <c r="D1372" s="73"/>
      <c r="E1372" s="74"/>
      <c r="F1372" s="75"/>
      <c r="G1372" s="7"/>
      <c r="H1372" s="7"/>
      <c r="I1372" s="7"/>
      <c r="J1372" s="7" t="str">
        <f>IFERROR(LOOKUP($G1372,'قائمة اسعار'!A$2:A$5,'قائمة اسعار'!B$2:B$5),"")</f>
        <v/>
      </c>
      <c r="K1372" s="7" t="str">
        <f>IFERROR(LOOKUP($G1372,'قائمة اسعار'!$A$2:$A$5,'قائمة اسعار'!$E$2:$E$5),"")</f>
        <v/>
      </c>
      <c r="L1372" s="76" t="str">
        <f>IFERROR(LOOKUP($G1372,'قائمة اسعار'!$A$2:$A$5,'قائمة اسعار'!$D$2:$D$5),"")</f>
        <v/>
      </c>
      <c r="M1372" s="7" t="str">
        <f t="shared" si="68"/>
        <v/>
      </c>
      <c r="N1372" s="77" t="str">
        <f t="shared" si="69"/>
        <v/>
      </c>
      <c r="O1372" s="78"/>
      <c r="P1372" s="79"/>
      <c r="Q1372" s="77"/>
      <c r="R1372" s="77" t="str">
        <f t="shared" si="70"/>
        <v/>
      </c>
      <c r="S1372" s="80"/>
    </row>
    <row r="1373" spans="1:19" ht="25.5" customHeight="1" x14ac:dyDescent="0.2">
      <c r="A1373" s="3" t="str">
        <f>CONCATENATE(COUNTIF($E$156:E1373,E1373),E1373)</f>
        <v>0</v>
      </c>
      <c r="D1373" s="99"/>
      <c r="E1373" s="100"/>
      <c r="F1373" s="101"/>
      <c r="G1373" s="102"/>
      <c r="H1373" s="102"/>
      <c r="I1373" s="102"/>
      <c r="J1373" s="102" t="str">
        <f>IFERROR(LOOKUP($G1373,'قائمة اسعار'!A$2:A$5,'قائمة اسعار'!B$2:B$5),"")</f>
        <v/>
      </c>
      <c r="K1373" s="102" t="str">
        <f>IFERROR(LOOKUP($G1373,'قائمة اسعار'!$A$2:$A$5,'قائمة اسعار'!$E$2:$E$5),"")</f>
        <v/>
      </c>
      <c r="L1373" s="102" t="str">
        <f>IFERROR(LOOKUP($G1373,'قائمة اسعار'!$A$2:$A$5,'قائمة اسعار'!$D$2:$D$5),"")</f>
        <v/>
      </c>
      <c r="M1373" s="102" t="str">
        <f t="shared" si="68"/>
        <v/>
      </c>
      <c r="N1373" s="103" t="str">
        <f t="shared" si="69"/>
        <v/>
      </c>
      <c r="O1373" s="104"/>
      <c r="P1373" s="105"/>
      <c r="Q1373" s="103"/>
      <c r="R1373" s="103" t="str">
        <f t="shared" si="70"/>
        <v/>
      </c>
      <c r="S1373" s="106"/>
    </row>
    <row r="1374" spans="1:19" ht="25.5" customHeight="1" x14ac:dyDescent="0.2">
      <c r="A1374" s="3" t="str">
        <f>CONCATENATE(COUNTIF($E$156:E1374,E1374),E1374)</f>
        <v>0</v>
      </c>
      <c r="D1374" s="73"/>
      <c r="E1374" s="74"/>
      <c r="F1374" s="75"/>
      <c r="G1374" s="7"/>
      <c r="H1374" s="7"/>
      <c r="I1374" s="7"/>
      <c r="J1374" s="7" t="str">
        <f>IFERROR(LOOKUP($G1374,'قائمة اسعار'!A$2:A$5,'قائمة اسعار'!B$2:B$5),"")</f>
        <v/>
      </c>
      <c r="K1374" s="7" t="str">
        <f>IFERROR(LOOKUP($G1374,'قائمة اسعار'!$A$2:$A$5,'قائمة اسعار'!$E$2:$E$5),"")</f>
        <v/>
      </c>
      <c r="L1374" s="76" t="str">
        <f>IFERROR(LOOKUP($G1374,'قائمة اسعار'!$A$2:$A$5,'قائمة اسعار'!$D$2:$D$5),"")</f>
        <v/>
      </c>
      <c r="M1374" s="7" t="str">
        <f t="shared" si="68"/>
        <v/>
      </c>
      <c r="N1374" s="77" t="str">
        <f t="shared" si="69"/>
        <v/>
      </c>
      <c r="O1374" s="78"/>
      <c r="P1374" s="79"/>
      <c r="Q1374" s="77"/>
      <c r="R1374" s="77" t="str">
        <f t="shared" si="70"/>
        <v/>
      </c>
      <c r="S1374" s="80"/>
    </row>
    <row r="1375" spans="1:19" ht="25.5" customHeight="1" x14ac:dyDescent="0.2">
      <c r="A1375" s="3" t="str">
        <f>CONCATENATE(COUNTIF($E$156:E1375,E1375),E1375)</f>
        <v>0</v>
      </c>
      <c r="D1375" s="99"/>
      <c r="E1375" s="100"/>
      <c r="F1375" s="101"/>
      <c r="G1375" s="102"/>
      <c r="H1375" s="102"/>
      <c r="I1375" s="102"/>
      <c r="J1375" s="102" t="str">
        <f>IFERROR(LOOKUP($G1375,'قائمة اسعار'!A$2:A$5,'قائمة اسعار'!B$2:B$5),"")</f>
        <v/>
      </c>
      <c r="K1375" s="102" t="str">
        <f>IFERROR(LOOKUP($G1375,'قائمة اسعار'!$A$2:$A$5,'قائمة اسعار'!$E$2:$E$5),"")</f>
        <v/>
      </c>
      <c r="L1375" s="102" t="str">
        <f>IFERROR(LOOKUP($G1375,'قائمة اسعار'!$A$2:$A$5,'قائمة اسعار'!$D$2:$D$5),"")</f>
        <v/>
      </c>
      <c r="M1375" s="102" t="str">
        <f t="shared" si="68"/>
        <v/>
      </c>
      <c r="N1375" s="103" t="str">
        <f t="shared" si="69"/>
        <v/>
      </c>
      <c r="O1375" s="104"/>
      <c r="P1375" s="105"/>
      <c r="Q1375" s="103"/>
      <c r="R1375" s="103" t="str">
        <f t="shared" si="70"/>
        <v/>
      </c>
      <c r="S1375" s="106"/>
    </row>
    <row r="1376" spans="1:19" ht="25.5" customHeight="1" x14ac:dyDescent="0.2">
      <c r="A1376" s="3" t="str">
        <f>CONCATENATE(COUNTIF($E$156:E1376,E1376),E1376)</f>
        <v>0</v>
      </c>
      <c r="D1376" s="73"/>
      <c r="E1376" s="74"/>
      <c r="F1376" s="75"/>
      <c r="G1376" s="7"/>
      <c r="H1376" s="7"/>
      <c r="I1376" s="7"/>
      <c r="J1376" s="7" t="str">
        <f>IFERROR(LOOKUP($G1376,'قائمة اسعار'!A$2:A$5,'قائمة اسعار'!B$2:B$5),"")</f>
        <v/>
      </c>
      <c r="K1376" s="7" t="str">
        <f>IFERROR(LOOKUP($G1376,'قائمة اسعار'!$A$2:$A$5,'قائمة اسعار'!$E$2:$E$5),"")</f>
        <v/>
      </c>
      <c r="L1376" s="76" t="str">
        <f>IFERROR(LOOKUP($G1376,'قائمة اسعار'!$A$2:$A$5,'قائمة اسعار'!$D$2:$D$5),"")</f>
        <v/>
      </c>
      <c r="M1376" s="7" t="str">
        <f t="shared" si="68"/>
        <v/>
      </c>
      <c r="N1376" s="77" t="str">
        <f t="shared" si="69"/>
        <v/>
      </c>
      <c r="O1376" s="78"/>
      <c r="P1376" s="79"/>
      <c r="Q1376" s="77"/>
      <c r="R1376" s="77" t="str">
        <f t="shared" si="70"/>
        <v/>
      </c>
      <c r="S1376" s="80"/>
    </row>
    <row r="1377" spans="1:19" ht="25.5" customHeight="1" x14ac:dyDescent="0.2">
      <c r="A1377" s="3" t="str">
        <f>CONCATENATE(COUNTIF($E$156:E1377,E1377),E1377)</f>
        <v>0</v>
      </c>
      <c r="D1377" s="99"/>
      <c r="E1377" s="100"/>
      <c r="F1377" s="101"/>
      <c r="G1377" s="102"/>
      <c r="H1377" s="102"/>
      <c r="I1377" s="102"/>
      <c r="J1377" s="102" t="str">
        <f>IFERROR(LOOKUP($G1377,'قائمة اسعار'!A$2:A$5,'قائمة اسعار'!B$2:B$5),"")</f>
        <v/>
      </c>
      <c r="K1377" s="102" t="str">
        <f>IFERROR(LOOKUP($G1377,'قائمة اسعار'!$A$2:$A$5,'قائمة اسعار'!$E$2:$E$5),"")</f>
        <v/>
      </c>
      <c r="L1377" s="102" t="str">
        <f>IFERROR(LOOKUP($G1377,'قائمة اسعار'!$A$2:$A$5,'قائمة اسعار'!$D$2:$D$5),"")</f>
        <v/>
      </c>
      <c r="M1377" s="102" t="str">
        <f t="shared" si="68"/>
        <v/>
      </c>
      <c r="N1377" s="103" t="str">
        <f t="shared" si="69"/>
        <v/>
      </c>
      <c r="O1377" s="104"/>
      <c r="P1377" s="105"/>
      <c r="Q1377" s="103"/>
      <c r="R1377" s="103" t="str">
        <f t="shared" si="70"/>
        <v/>
      </c>
      <c r="S1377" s="106"/>
    </row>
    <row r="1378" spans="1:19" ht="25.5" customHeight="1" x14ac:dyDescent="0.2">
      <c r="A1378" s="3" t="str">
        <f>CONCATENATE(COUNTIF($E$156:E1378,E1378),E1378)</f>
        <v>0</v>
      </c>
      <c r="D1378" s="73"/>
      <c r="E1378" s="74"/>
      <c r="F1378" s="75"/>
      <c r="G1378" s="7"/>
      <c r="H1378" s="7"/>
      <c r="I1378" s="7"/>
      <c r="J1378" s="7" t="str">
        <f>IFERROR(LOOKUP($G1378,'قائمة اسعار'!A$2:A$5,'قائمة اسعار'!B$2:B$5),"")</f>
        <v/>
      </c>
      <c r="K1378" s="7" t="str">
        <f>IFERROR(LOOKUP($G1378,'قائمة اسعار'!$A$2:$A$5,'قائمة اسعار'!$E$2:$E$5),"")</f>
        <v/>
      </c>
      <c r="L1378" s="76" t="str">
        <f>IFERROR(LOOKUP($G1378,'قائمة اسعار'!$A$2:$A$5,'قائمة اسعار'!$D$2:$D$5),"")</f>
        <v/>
      </c>
      <c r="M1378" s="7" t="str">
        <f t="shared" si="68"/>
        <v/>
      </c>
      <c r="N1378" s="77" t="str">
        <f t="shared" si="69"/>
        <v/>
      </c>
      <c r="O1378" s="78"/>
      <c r="P1378" s="79"/>
      <c r="Q1378" s="77"/>
      <c r="R1378" s="77" t="str">
        <f t="shared" si="70"/>
        <v/>
      </c>
      <c r="S1378" s="80"/>
    </row>
    <row r="1379" spans="1:19" ht="25.5" customHeight="1" x14ac:dyDescent="0.2">
      <c r="A1379" s="3" t="str">
        <f>CONCATENATE(COUNTIF($E$156:E1379,E1379),E1379)</f>
        <v>0</v>
      </c>
      <c r="D1379" s="99"/>
      <c r="E1379" s="100"/>
      <c r="F1379" s="101"/>
      <c r="G1379" s="102"/>
      <c r="H1379" s="102"/>
      <c r="I1379" s="102"/>
      <c r="J1379" s="102" t="str">
        <f>IFERROR(LOOKUP($G1379,'قائمة اسعار'!A$2:A$5,'قائمة اسعار'!B$2:B$5),"")</f>
        <v/>
      </c>
      <c r="K1379" s="102" t="str">
        <f>IFERROR(LOOKUP($G1379,'قائمة اسعار'!$A$2:$A$5,'قائمة اسعار'!$E$2:$E$5),"")</f>
        <v/>
      </c>
      <c r="L1379" s="102" t="str">
        <f>IFERROR(LOOKUP($G1379,'قائمة اسعار'!$A$2:$A$5,'قائمة اسعار'!$D$2:$D$5),"")</f>
        <v/>
      </c>
      <c r="M1379" s="102" t="str">
        <f t="shared" si="68"/>
        <v/>
      </c>
      <c r="N1379" s="103" t="str">
        <f t="shared" si="69"/>
        <v/>
      </c>
      <c r="O1379" s="104"/>
      <c r="P1379" s="105"/>
      <c r="Q1379" s="103"/>
      <c r="R1379" s="103" t="str">
        <f t="shared" si="70"/>
        <v/>
      </c>
      <c r="S1379" s="106"/>
    </row>
    <row r="1380" spans="1:19" ht="25.5" customHeight="1" x14ac:dyDescent="0.2">
      <c r="A1380" s="3" t="str">
        <f>CONCATENATE(COUNTIF($E$156:E1380,E1380),E1380)</f>
        <v>0</v>
      </c>
      <c r="D1380" s="73"/>
      <c r="E1380" s="74"/>
      <c r="F1380" s="75"/>
      <c r="G1380" s="7"/>
      <c r="H1380" s="7"/>
      <c r="I1380" s="7"/>
      <c r="J1380" s="7" t="str">
        <f>IFERROR(LOOKUP($G1380,'قائمة اسعار'!A$2:A$5,'قائمة اسعار'!B$2:B$5),"")</f>
        <v/>
      </c>
      <c r="K1380" s="7" t="str">
        <f>IFERROR(LOOKUP($G1380,'قائمة اسعار'!$A$2:$A$5,'قائمة اسعار'!$E$2:$E$5),"")</f>
        <v/>
      </c>
      <c r="L1380" s="76" t="str">
        <f>IFERROR(LOOKUP($G1380,'قائمة اسعار'!$A$2:$A$5,'قائمة اسعار'!$D$2:$D$5),"")</f>
        <v/>
      </c>
      <c r="M1380" s="7" t="str">
        <f t="shared" si="68"/>
        <v/>
      </c>
      <c r="N1380" s="77" t="str">
        <f t="shared" si="69"/>
        <v/>
      </c>
      <c r="O1380" s="78"/>
      <c r="P1380" s="79"/>
      <c r="Q1380" s="77"/>
      <c r="R1380" s="77" t="str">
        <f t="shared" si="70"/>
        <v/>
      </c>
      <c r="S1380" s="80"/>
    </row>
    <row r="1381" spans="1:19" ht="25.5" customHeight="1" x14ac:dyDescent="0.2">
      <c r="A1381" s="3" t="str">
        <f>CONCATENATE(COUNTIF($E$156:E1381,E1381),E1381)</f>
        <v>0</v>
      </c>
      <c r="D1381" s="99"/>
      <c r="E1381" s="100"/>
      <c r="F1381" s="101"/>
      <c r="G1381" s="102"/>
      <c r="H1381" s="102"/>
      <c r="I1381" s="102"/>
      <c r="J1381" s="102" t="str">
        <f>IFERROR(LOOKUP($G1381,'قائمة اسعار'!A$2:A$5,'قائمة اسعار'!B$2:B$5),"")</f>
        <v/>
      </c>
      <c r="K1381" s="102" t="str">
        <f>IFERROR(LOOKUP($G1381,'قائمة اسعار'!$A$2:$A$5,'قائمة اسعار'!$E$2:$E$5),"")</f>
        <v/>
      </c>
      <c r="L1381" s="102" t="str">
        <f>IFERROR(LOOKUP($G1381,'قائمة اسعار'!$A$2:$A$5,'قائمة اسعار'!$D$2:$D$5),"")</f>
        <v/>
      </c>
      <c r="M1381" s="102" t="str">
        <f t="shared" si="68"/>
        <v/>
      </c>
      <c r="N1381" s="103" t="str">
        <f t="shared" si="69"/>
        <v/>
      </c>
      <c r="O1381" s="104"/>
      <c r="P1381" s="105"/>
      <c r="Q1381" s="103"/>
      <c r="R1381" s="103" t="str">
        <f t="shared" si="70"/>
        <v/>
      </c>
      <c r="S1381" s="106"/>
    </row>
    <row r="1382" spans="1:19" ht="25.5" customHeight="1" x14ac:dyDescent="0.2">
      <c r="A1382" s="3" t="str">
        <f>CONCATENATE(COUNTIF($E$156:E1382,E1382),E1382)</f>
        <v>0</v>
      </c>
      <c r="D1382" s="73"/>
      <c r="E1382" s="74"/>
      <c r="F1382" s="75"/>
      <c r="G1382" s="7"/>
      <c r="H1382" s="7"/>
      <c r="I1382" s="7"/>
      <c r="J1382" s="7" t="str">
        <f>IFERROR(LOOKUP($G1382,'قائمة اسعار'!A$2:A$5,'قائمة اسعار'!B$2:B$5),"")</f>
        <v/>
      </c>
      <c r="K1382" s="7" t="str">
        <f>IFERROR(LOOKUP($G1382,'قائمة اسعار'!$A$2:$A$5,'قائمة اسعار'!$E$2:$E$5),"")</f>
        <v/>
      </c>
      <c r="L1382" s="76" t="str">
        <f>IFERROR(LOOKUP($G1382,'قائمة اسعار'!$A$2:$A$5,'قائمة اسعار'!$D$2:$D$5),"")</f>
        <v/>
      </c>
      <c r="M1382" s="7" t="str">
        <f t="shared" si="68"/>
        <v/>
      </c>
      <c r="N1382" s="77" t="str">
        <f t="shared" si="69"/>
        <v/>
      </c>
      <c r="O1382" s="78"/>
      <c r="P1382" s="79"/>
      <c r="Q1382" s="77"/>
      <c r="R1382" s="77" t="str">
        <f t="shared" si="70"/>
        <v/>
      </c>
      <c r="S1382" s="80"/>
    </row>
    <row r="1383" spans="1:19" ht="25.5" customHeight="1" x14ac:dyDescent="0.2">
      <c r="A1383" s="3" t="str">
        <f>CONCATENATE(COUNTIF($E$156:E1383,E1383),E1383)</f>
        <v>0</v>
      </c>
      <c r="D1383" s="99"/>
      <c r="E1383" s="100"/>
      <c r="F1383" s="101"/>
      <c r="G1383" s="102"/>
      <c r="H1383" s="102"/>
      <c r="I1383" s="102"/>
      <c r="J1383" s="102" t="str">
        <f>IFERROR(LOOKUP($G1383,'قائمة اسعار'!A$2:A$5,'قائمة اسعار'!B$2:B$5),"")</f>
        <v/>
      </c>
      <c r="K1383" s="102" t="str">
        <f>IFERROR(LOOKUP($G1383,'قائمة اسعار'!$A$2:$A$5,'قائمة اسعار'!$E$2:$E$5),"")</f>
        <v/>
      </c>
      <c r="L1383" s="102" t="str">
        <f>IFERROR(LOOKUP($G1383,'قائمة اسعار'!$A$2:$A$5,'قائمة اسعار'!$D$2:$D$5),"")</f>
        <v/>
      </c>
      <c r="M1383" s="102" t="str">
        <f t="shared" si="68"/>
        <v/>
      </c>
      <c r="N1383" s="103" t="str">
        <f t="shared" si="69"/>
        <v/>
      </c>
      <c r="O1383" s="104"/>
      <c r="P1383" s="105"/>
      <c r="Q1383" s="103"/>
      <c r="R1383" s="103" t="str">
        <f t="shared" si="70"/>
        <v/>
      </c>
      <c r="S1383" s="106"/>
    </row>
    <row r="1384" spans="1:19" ht="25.5" customHeight="1" x14ac:dyDescent="0.2">
      <c r="A1384" s="3" t="str">
        <f>CONCATENATE(COUNTIF($E$156:E1384,E1384),E1384)</f>
        <v>0</v>
      </c>
      <c r="D1384" s="73"/>
      <c r="E1384" s="74"/>
      <c r="F1384" s="75"/>
      <c r="G1384" s="7"/>
      <c r="H1384" s="7"/>
      <c r="I1384" s="7"/>
      <c r="J1384" s="7" t="str">
        <f>IFERROR(LOOKUP($G1384,'قائمة اسعار'!A$2:A$5,'قائمة اسعار'!B$2:B$5),"")</f>
        <v/>
      </c>
      <c r="K1384" s="7" t="str">
        <f>IFERROR(LOOKUP($G1384,'قائمة اسعار'!$A$2:$A$5,'قائمة اسعار'!$E$2:$E$5),"")</f>
        <v/>
      </c>
      <c r="L1384" s="76" t="str">
        <f>IFERROR(LOOKUP($G1384,'قائمة اسعار'!$A$2:$A$5,'قائمة اسعار'!$D$2:$D$5),"")</f>
        <v/>
      </c>
      <c r="M1384" s="7" t="str">
        <f t="shared" si="68"/>
        <v/>
      </c>
      <c r="N1384" s="77" t="str">
        <f t="shared" si="69"/>
        <v/>
      </c>
      <c r="O1384" s="78"/>
      <c r="P1384" s="79"/>
      <c r="Q1384" s="77"/>
      <c r="R1384" s="77" t="str">
        <f t="shared" si="70"/>
        <v/>
      </c>
      <c r="S1384" s="80"/>
    </row>
    <row r="1385" spans="1:19" ht="25.5" customHeight="1" x14ac:dyDescent="0.2">
      <c r="A1385" s="3" t="str">
        <f>CONCATENATE(COUNTIF($E$156:E1385,E1385),E1385)</f>
        <v>0</v>
      </c>
      <c r="D1385" s="99"/>
      <c r="E1385" s="100"/>
      <c r="F1385" s="101"/>
      <c r="G1385" s="102"/>
      <c r="H1385" s="102"/>
      <c r="I1385" s="102"/>
      <c r="J1385" s="102" t="str">
        <f>IFERROR(LOOKUP($G1385,'قائمة اسعار'!A$2:A$5,'قائمة اسعار'!B$2:B$5),"")</f>
        <v/>
      </c>
      <c r="K1385" s="102" t="str">
        <f>IFERROR(LOOKUP($G1385,'قائمة اسعار'!$A$2:$A$5,'قائمة اسعار'!$E$2:$E$5),"")</f>
        <v/>
      </c>
      <c r="L1385" s="102" t="str">
        <f>IFERROR(LOOKUP($G1385,'قائمة اسعار'!$A$2:$A$5,'قائمة اسعار'!$D$2:$D$5),"")</f>
        <v/>
      </c>
      <c r="M1385" s="102" t="str">
        <f t="shared" si="68"/>
        <v/>
      </c>
      <c r="N1385" s="103" t="str">
        <f t="shared" si="69"/>
        <v/>
      </c>
      <c r="O1385" s="104"/>
      <c r="P1385" s="105"/>
      <c r="Q1385" s="103"/>
      <c r="R1385" s="103" t="str">
        <f t="shared" si="70"/>
        <v/>
      </c>
      <c r="S1385" s="106"/>
    </row>
    <row r="1386" spans="1:19" ht="25.5" customHeight="1" x14ac:dyDescent="0.2">
      <c r="A1386" s="3" t="str">
        <f>CONCATENATE(COUNTIF($E$156:E1386,E1386),E1386)</f>
        <v>0</v>
      </c>
      <c r="D1386" s="73"/>
      <c r="E1386" s="74"/>
      <c r="F1386" s="75"/>
      <c r="G1386" s="7"/>
      <c r="H1386" s="7"/>
      <c r="I1386" s="7"/>
      <c r="J1386" s="7" t="str">
        <f>IFERROR(LOOKUP($G1386,'قائمة اسعار'!A$2:A$5,'قائمة اسعار'!B$2:B$5),"")</f>
        <v/>
      </c>
      <c r="K1386" s="7" t="str">
        <f>IFERROR(LOOKUP($G1386,'قائمة اسعار'!$A$2:$A$5,'قائمة اسعار'!$E$2:$E$5),"")</f>
        <v/>
      </c>
      <c r="L1386" s="76" t="str">
        <f>IFERROR(LOOKUP($G1386,'قائمة اسعار'!$A$2:$A$5,'قائمة اسعار'!$D$2:$D$5),"")</f>
        <v/>
      </c>
      <c r="M1386" s="7" t="str">
        <f t="shared" si="68"/>
        <v/>
      </c>
      <c r="N1386" s="77" t="str">
        <f t="shared" si="69"/>
        <v/>
      </c>
      <c r="O1386" s="78"/>
      <c r="P1386" s="79"/>
      <c r="Q1386" s="77"/>
      <c r="R1386" s="77" t="str">
        <f t="shared" si="70"/>
        <v/>
      </c>
      <c r="S1386" s="80"/>
    </row>
    <row r="1387" spans="1:19" ht="25.5" customHeight="1" x14ac:dyDescent="0.2">
      <c r="A1387" s="3" t="str">
        <f>CONCATENATE(COUNTIF($E$156:E1387,E1387),E1387)</f>
        <v>0</v>
      </c>
      <c r="D1387" s="99"/>
      <c r="E1387" s="100"/>
      <c r="F1387" s="101"/>
      <c r="G1387" s="102"/>
      <c r="H1387" s="102"/>
      <c r="I1387" s="102"/>
      <c r="J1387" s="102" t="str">
        <f>IFERROR(LOOKUP($G1387,'قائمة اسعار'!A$2:A$5,'قائمة اسعار'!B$2:B$5),"")</f>
        <v/>
      </c>
      <c r="K1387" s="102" t="str">
        <f>IFERROR(LOOKUP($G1387,'قائمة اسعار'!$A$2:$A$5,'قائمة اسعار'!$E$2:$E$5),"")</f>
        <v/>
      </c>
      <c r="L1387" s="102" t="str">
        <f>IFERROR(LOOKUP($G1387,'قائمة اسعار'!$A$2:$A$5,'قائمة اسعار'!$D$2:$D$5),"")</f>
        <v/>
      </c>
      <c r="M1387" s="102" t="str">
        <f t="shared" si="68"/>
        <v/>
      </c>
      <c r="N1387" s="103" t="str">
        <f t="shared" si="69"/>
        <v/>
      </c>
      <c r="O1387" s="104"/>
      <c r="P1387" s="105"/>
      <c r="Q1387" s="103"/>
      <c r="R1387" s="103" t="str">
        <f t="shared" si="70"/>
        <v/>
      </c>
      <c r="S1387" s="106"/>
    </row>
    <row r="1388" spans="1:19" ht="25.5" customHeight="1" x14ac:dyDescent="0.2">
      <c r="A1388" s="3" t="str">
        <f>CONCATENATE(COUNTIF($E$156:E1388,E1388),E1388)</f>
        <v>0</v>
      </c>
      <c r="D1388" s="73"/>
      <c r="E1388" s="74"/>
      <c r="F1388" s="75"/>
      <c r="G1388" s="7"/>
      <c r="H1388" s="7"/>
      <c r="I1388" s="7"/>
      <c r="J1388" s="7" t="str">
        <f>IFERROR(LOOKUP($G1388,'قائمة اسعار'!A$2:A$5,'قائمة اسعار'!B$2:B$5),"")</f>
        <v/>
      </c>
      <c r="K1388" s="7" t="str">
        <f>IFERROR(LOOKUP($G1388,'قائمة اسعار'!$A$2:$A$5,'قائمة اسعار'!$E$2:$E$5),"")</f>
        <v/>
      </c>
      <c r="L1388" s="76" t="str">
        <f>IFERROR(LOOKUP($G1388,'قائمة اسعار'!$A$2:$A$5,'قائمة اسعار'!$D$2:$D$5),"")</f>
        <v/>
      </c>
      <c r="M1388" s="7" t="str">
        <f t="shared" si="68"/>
        <v/>
      </c>
      <c r="N1388" s="77" t="str">
        <f t="shared" si="69"/>
        <v/>
      </c>
      <c r="O1388" s="78"/>
      <c r="P1388" s="79"/>
      <c r="Q1388" s="77"/>
      <c r="R1388" s="77" t="str">
        <f t="shared" si="70"/>
        <v/>
      </c>
      <c r="S1388" s="80"/>
    </row>
    <row r="1389" spans="1:19" ht="25.5" customHeight="1" x14ac:dyDescent="0.2">
      <c r="A1389" s="3" t="str">
        <f>CONCATENATE(COUNTIF($E$156:E1389,E1389),E1389)</f>
        <v>0</v>
      </c>
      <c r="D1389" s="99"/>
      <c r="E1389" s="100"/>
      <c r="F1389" s="101"/>
      <c r="G1389" s="102"/>
      <c r="H1389" s="102"/>
      <c r="I1389" s="102"/>
      <c r="J1389" s="102" t="str">
        <f>IFERROR(LOOKUP($G1389,'قائمة اسعار'!A$2:A$5,'قائمة اسعار'!B$2:B$5),"")</f>
        <v/>
      </c>
      <c r="K1389" s="102" t="str">
        <f>IFERROR(LOOKUP($G1389,'قائمة اسعار'!$A$2:$A$5,'قائمة اسعار'!$E$2:$E$5),"")</f>
        <v/>
      </c>
      <c r="L1389" s="102" t="str">
        <f>IFERROR(LOOKUP($G1389,'قائمة اسعار'!$A$2:$A$5,'قائمة اسعار'!$D$2:$D$5),"")</f>
        <v/>
      </c>
      <c r="M1389" s="102" t="str">
        <f t="shared" si="68"/>
        <v/>
      </c>
      <c r="N1389" s="103" t="str">
        <f t="shared" si="69"/>
        <v/>
      </c>
      <c r="O1389" s="104"/>
      <c r="P1389" s="105"/>
      <c r="Q1389" s="103"/>
      <c r="R1389" s="103" t="str">
        <f t="shared" si="70"/>
        <v/>
      </c>
      <c r="S1389" s="106"/>
    </row>
    <row r="1390" spans="1:19" ht="25.5" customHeight="1" x14ac:dyDescent="0.2">
      <c r="A1390" s="3" t="str">
        <f>CONCATENATE(COUNTIF($E$156:E1390,E1390),E1390)</f>
        <v>0</v>
      </c>
      <c r="D1390" s="73"/>
      <c r="E1390" s="74"/>
      <c r="F1390" s="75"/>
      <c r="G1390" s="7"/>
      <c r="H1390" s="7"/>
      <c r="I1390" s="7"/>
      <c r="J1390" s="7" t="str">
        <f>IFERROR(LOOKUP($G1390,'قائمة اسعار'!A$2:A$5,'قائمة اسعار'!B$2:B$5),"")</f>
        <v/>
      </c>
      <c r="K1390" s="7" t="str">
        <f>IFERROR(LOOKUP($G1390,'قائمة اسعار'!$A$2:$A$5,'قائمة اسعار'!$E$2:$E$5),"")</f>
        <v/>
      </c>
      <c r="L1390" s="76" t="str">
        <f>IFERROR(LOOKUP($G1390,'قائمة اسعار'!$A$2:$A$5,'قائمة اسعار'!$D$2:$D$5),"")</f>
        <v/>
      </c>
      <c r="M1390" s="7" t="str">
        <f t="shared" si="68"/>
        <v/>
      </c>
      <c r="N1390" s="77" t="str">
        <f t="shared" si="69"/>
        <v/>
      </c>
      <c r="O1390" s="78"/>
      <c r="P1390" s="79"/>
      <c r="Q1390" s="77"/>
      <c r="R1390" s="77" t="str">
        <f t="shared" si="70"/>
        <v/>
      </c>
      <c r="S1390" s="80"/>
    </row>
    <row r="1391" spans="1:19" ht="25.5" customHeight="1" x14ac:dyDescent="0.2">
      <c r="A1391" s="3" t="str">
        <f>CONCATENATE(COUNTIF($E$156:E1391,E1391),E1391)</f>
        <v>0</v>
      </c>
      <c r="D1391" s="99"/>
      <c r="E1391" s="100"/>
      <c r="F1391" s="101"/>
      <c r="G1391" s="102"/>
      <c r="H1391" s="102"/>
      <c r="I1391" s="102"/>
      <c r="J1391" s="102" t="str">
        <f>IFERROR(LOOKUP($G1391,'قائمة اسعار'!A$2:A$5,'قائمة اسعار'!B$2:B$5),"")</f>
        <v/>
      </c>
      <c r="K1391" s="102" t="str">
        <f>IFERROR(LOOKUP($G1391,'قائمة اسعار'!$A$2:$A$5,'قائمة اسعار'!$E$2:$E$5),"")</f>
        <v/>
      </c>
      <c r="L1391" s="102" t="str">
        <f>IFERROR(LOOKUP($G1391,'قائمة اسعار'!$A$2:$A$5,'قائمة اسعار'!$D$2:$D$5),"")</f>
        <v/>
      </c>
      <c r="M1391" s="102" t="str">
        <f t="shared" si="68"/>
        <v/>
      </c>
      <c r="N1391" s="103" t="str">
        <f t="shared" si="69"/>
        <v/>
      </c>
      <c r="O1391" s="104"/>
      <c r="P1391" s="105"/>
      <c r="Q1391" s="103"/>
      <c r="R1391" s="103" t="str">
        <f t="shared" si="70"/>
        <v/>
      </c>
      <c r="S1391" s="106"/>
    </row>
    <row r="1392" spans="1:19" ht="25.5" customHeight="1" x14ac:dyDescent="0.2">
      <c r="A1392" s="3" t="str">
        <f>CONCATENATE(COUNTIF($E$156:E1392,E1392),E1392)</f>
        <v>0</v>
      </c>
      <c r="D1392" s="73"/>
      <c r="E1392" s="74"/>
      <c r="F1392" s="75"/>
      <c r="G1392" s="7"/>
      <c r="H1392" s="7"/>
      <c r="I1392" s="7"/>
      <c r="J1392" s="7" t="str">
        <f>IFERROR(LOOKUP($G1392,'قائمة اسعار'!A$2:A$5,'قائمة اسعار'!B$2:B$5),"")</f>
        <v/>
      </c>
      <c r="K1392" s="7" t="str">
        <f>IFERROR(LOOKUP($G1392,'قائمة اسعار'!$A$2:$A$5,'قائمة اسعار'!$E$2:$E$5),"")</f>
        <v/>
      </c>
      <c r="L1392" s="76" t="str">
        <f>IFERROR(LOOKUP($G1392,'قائمة اسعار'!$A$2:$A$5,'قائمة اسعار'!$D$2:$D$5),"")</f>
        <v/>
      </c>
      <c r="M1392" s="7" t="str">
        <f t="shared" si="68"/>
        <v/>
      </c>
      <c r="N1392" s="77" t="str">
        <f t="shared" si="69"/>
        <v/>
      </c>
      <c r="O1392" s="78"/>
      <c r="P1392" s="79"/>
      <c r="Q1392" s="77"/>
      <c r="R1392" s="77" t="str">
        <f t="shared" si="70"/>
        <v/>
      </c>
      <c r="S1392" s="80"/>
    </row>
    <row r="1393" spans="1:19" ht="25.5" customHeight="1" x14ac:dyDescent="0.2">
      <c r="A1393" s="3" t="str">
        <f>CONCATENATE(COUNTIF($E$156:E1393,E1393),E1393)</f>
        <v>0</v>
      </c>
      <c r="D1393" s="99"/>
      <c r="E1393" s="100"/>
      <c r="F1393" s="101"/>
      <c r="G1393" s="102"/>
      <c r="H1393" s="102"/>
      <c r="I1393" s="102"/>
      <c r="J1393" s="102" t="str">
        <f>IFERROR(LOOKUP($G1393,'قائمة اسعار'!A$2:A$5,'قائمة اسعار'!B$2:B$5),"")</f>
        <v/>
      </c>
      <c r="K1393" s="102" t="str">
        <f>IFERROR(LOOKUP($G1393,'قائمة اسعار'!$A$2:$A$5,'قائمة اسعار'!$E$2:$E$5),"")</f>
        <v/>
      </c>
      <c r="L1393" s="102" t="str">
        <f>IFERROR(LOOKUP($G1393,'قائمة اسعار'!$A$2:$A$5,'قائمة اسعار'!$D$2:$D$5),"")</f>
        <v/>
      </c>
      <c r="M1393" s="102" t="str">
        <f t="shared" si="68"/>
        <v/>
      </c>
      <c r="N1393" s="103" t="str">
        <f t="shared" si="69"/>
        <v/>
      </c>
      <c r="O1393" s="104"/>
      <c r="P1393" s="105"/>
      <c r="Q1393" s="103"/>
      <c r="R1393" s="103" t="str">
        <f t="shared" si="70"/>
        <v/>
      </c>
      <c r="S1393" s="106"/>
    </row>
    <row r="1394" spans="1:19" ht="25.5" customHeight="1" x14ac:dyDescent="0.2">
      <c r="A1394" s="3" t="str">
        <f>CONCATENATE(COUNTIF($E$156:E1394,E1394),E1394)</f>
        <v>0</v>
      </c>
      <c r="D1394" s="73"/>
      <c r="E1394" s="74"/>
      <c r="F1394" s="75"/>
      <c r="G1394" s="7"/>
      <c r="H1394" s="7"/>
      <c r="I1394" s="7"/>
      <c r="J1394" s="7" t="str">
        <f>IFERROR(LOOKUP($G1394,'قائمة اسعار'!A$2:A$5,'قائمة اسعار'!B$2:B$5),"")</f>
        <v/>
      </c>
      <c r="K1394" s="7" t="str">
        <f>IFERROR(LOOKUP($G1394,'قائمة اسعار'!$A$2:$A$5,'قائمة اسعار'!$E$2:$E$5),"")</f>
        <v/>
      </c>
      <c r="L1394" s="76" t="str">
        <f>IFERROR(LOOKUP($G1394,'قائمة اسعار'!$A$2:$A$5,'قائمة اسعار'!$D$2:$D$5),"")</f>
        <v/>
      </c>
      <c r="M1394" s="7" t="str">
        <f t="shared" si="68"/>
        <v/>
      </c>
      <c r="N1394" s="77" t="str">
        <f t="shared" si="69"/>
        <v/>
      </c>
      <c r="O1394" s="78"/>
      <c r="P1394" s="79"/>
      <c r="Q1394" s="77"/>
      <c r="R1394" s="77" t="str">
        <f t="shared" si="70"/>
        <v/>
      </c>
      <c r="S1394" s="80"/>
    </row>
    <row r="1395" spans="1:19" ht="25.5" customHeight="1" x14ac:dyDescent="0.2">
      <c r="A1395" s="3" t="str">
        <f>CONCATENATE(COUNTIF($E$156:E1395,E1395),E1395)</f>
        <v>0</v>
      </c>
      <c r="D1395" s="99"/>
      <c r="E1395" s="100"/>
      <c r="F1395" s="101"/>
      <c r="G1395" s="102"/>
      <c r="H1395" s="102"/>
      <c r="I1395" s="102"/>
      <c r="J1395" s="102" t="str">
        <f>IFERROR(LOOKUP($G1395,'قائمة اسعار'!A$2:A$5,'قائمة اسعار'!B$2:B$5),"")</f>
        <v/>
      </c>
      <c r="K1395" s="102" t="str">
        <f>IFERROR(LOOKUP($G1395,'قائمة اسعار'!$A$2:$A$5,'قائمة اسعار'!$E$2:$E$5),"")</f>
        <v/>
      </c>
      <c r="L1395" s="102" t="str">
        <f>IFERROR(LOOKUP($G1395,'قائمة اسعار'!$A$2:$A$5,'قائمة اسعار'!$D$2:$D$5),"")</f>
        <v/>
      </c>
      <c r="M1395" s="102" t="str">
        <f t="shared" si="68"/>
        <v/>
      </c>
      <c r="N1395" s="103" t="str">
        <f t="shared" si="69"/>
        <v/>
      </c>
      <c r="O1395" s="104"/>
      <c r="P1395" s="105"/>
      <c r="Q1395" s="103"/>
      <c r="R1395" s="103" t="str">
        <f t="shared" si="70"/>
        <v/>
      </c>
      <c r="S1395" s="106"/>
    </row>
    <row r="1396" spans="1:19" ht="25.5" customHeight="1" x14ac:dyDescent="0.2">
      <c r="A1396" s="3" t="str">
        <f>CONCATENATE(COUNTIF($E$156:E1396,E1396),E1396)</f>
        <v>0</v>
      </c>
      <c r="D1396" s="73"/>
      <c r="E1396" s="74"/>
      <c r="F1396" s="75"/>
      <c r="G1396" s="7"/>
      <c r="H1396" s="7"/>
      <c r="I1396" s="7"/>
      <c r="J1396" s="7" t="str">
        <f>IFERROR(LOOKUP($G1396,'قائمة اسعار'!A$2:A$5,'قائمة اسعار'!B$2:B$5),"")</f>
        <v/>
      </c>
      <c r="K1396" s="7" t="str">
        <f>IFERROR(LOOKUP($G1396,'قائمة اسعار'!$A$2:$A$5,'قائمة اسعار'!$E$2:$E$5),"")</f>
        <v/>
      </c>
      <c r="L1396" s="76" t="str">
        <f>IFERROR(LOOKUP($G1396,'قائمة اسعار'!$A$2:$A$5,'قائمة اسعار'!$D$2:$D$5),"")</f>
        <v/>
      </c>
      <c r="M1396" s="7" t="str">
        <f t="shared" si="68"/>
        <v/>
      </c>
      <c r="N1396" s="77" t="str">
        <f t="shared" si="69"/>
        <v/>
      </c>
      <c r="O1396" s="78"/>
      <c r="P1396" s="79"/>
      <c r="Q1396" s="77"/>
      <c r="R1396" s="77" t="str">
        <f t="shared" si="70"/>
        <v/>
      </c>
      <c r="S1396" s="80"/>
    </row>
    <row r="1397" spans="1:19" ht="25.5" customHeight="1" x14ac:dyDescent="0.2">
      <c r="A1397" s="3" t="str">
        <f>CONCATENATE(COUNTIF($E$156:E1397,E1397),E1397)</f>
        <v>0</v>
      </c>
      <c r="D1397" s="99"/>
      <c r="E1397" s="100"/>
      <c r="F1397" s="101"/>
      <c r="G1397" s="102"/>
      <c r="H1397" s="102"/>
      <c r="I1397" s="102"/>
      <c r="J1397" s="102" t="str">
        <f>IFERROR(LOOKUP($G1397,'قائمة اسعار'!A$2:A$5,'قائمة اسعار'!B$2:B$5),"")</f>
        <v/>
      </c>
      <c r="K1397" s="102" t="str">
        <f>IFERROR(LOOKUP($G1397,'قائمة اسعار'!$A$2:$A$5,'قائمة اسعار'!$E$2:$E$5),"")</f>
        <v/>
      </c>
      <c r="L1397" s="102" t="str">
        <f>IFERROR(LOOKUP($G1397,'قائمة اسعار'!$A$2:$A$5,'قائمة اسعار'!$D$2:$D$5),"")</f>
        <v/>
      </c>
      <c r="M1397" s="102" t="str">
        <f t="shared" si="68"/>
        <v/>
      </c>
      <c r="N1397" s="103" t="str">
        <f t="shared" si="69"/>
        <v/>
      </c>
      <c r="O1397" s="104"/>
      <c r="P1397" s="105"/>
      <c r="Q1397" s="103"/>
      <c r="R1397" s="103" t="str">
        <f t="shared" si="70"/>
        <v/>
      </c>
      <c r="S1397" s="106"/>
    </row>
    <row r="1398" spans="1:19" ht="25.5" customHeight="1" x14ac:dyDescent="0.2">
      <c r="A1398" s="3" t="str">
        <f>CONCATENATE(COUNTIF($E$156:E1398,E1398),E1398)</f>
        <v>0</v>
      </c>
      <c r="D1398" s="73"/>
      <c r="E1398" s="74"/>
      <c r="F1398" s="75"/>
      <c r="G1398" s="7"/>
      <c r="H1398" s="7"/>
      <c r="I1398" s="7"/>
      <c r="J1398" s="7" t="str">
        <f>IFERROR(LOOKUP($G1398,'قائمة اسعار'!A$2:A$5,'قائمة اسعار'!B$2:B$5),"")</f>
        <v/>
      </c>
      <c r="K1398" s="7" t="str">
        <f>IFERROR(LOOKUP($G1398,'قائمة اسعار'!$A$2:$A$5,'قائمة اسعار'!$E$2:$E$5),"")</f>
        <v/>
      </c>
      <c r="L1398" s="76" t="str">
        <f>IFERROR(LOOKUP($G1398,'قائمة اسعار'!$A$2:$A$5,'قائمة اسعار'!$D$2:$D$5),"")</f>
        <v/>
      </c>
      <c r="M1398" s="7" t="str">
        <f t="shared" si="68"/>
        <v/>
      </c>
      <c r="N1398" s="77" t="str">
        <f t="shared" si="69"/>
        <v/>
      </c>
      <c r="O1398" s="78"/>
      <c r="P1398" s="79"/>
      <c r="Q1398" s="77"/>
      <c r="R1398" s="77" t="str">
        <f t="shared" si="70"/>
        <v/>
      </c>
      <c r="S1398" s="80"/>
    </row>
    <row r="1399" spans="1:19" ht="25.5" customHeight="1" x14ac:dyDescent="0.2">
      <c r="A1399" s="3" t="str">
        <f>CONCATENATE(COUNTIF($E$156:E1399,E1399),E1399)</f>
        <v>0</v>
      </c>
      <c r="D1399" s="99"/>
      <c r="E1399" s="100"/>
      <c r="F1399" s="101"/>
      <c r="G1399" s="102"/>
      <c r="H1399" s="102"/>
      <c r="I1399" s="102"/>
      <c r="J1399" s="102" t="str">
        <f>IFERROR(LOOKUP($G1399,'قائمة اسعار'!A$2:A$5,'قائمة اسعار'!B$2:B$5),"")</f>
        <v/>
      </c>
      <c r="K1399" s="102" t="str">
        <f>IFERROR(LOOKUP($G1399,'قائمة اسعار'!$A$2:$A$5,'قائمة اسعار'!$E$2:$E$5),"")</f>
        <v/>
      </c>
      <c r="L1399" s="102" t="str">
        <f>IFERROR(LOOKUP($G1399,'قائمة اسعار'!$A$2:$A$5,'قائمة اسعار'!$D$2:$D$5),"")</f>
        <v/>
      </c>
      <c r="M1399" s="102" t="str">
        <f t="shared" si="68"/>
        <v/>
      </c>
      <c r="N1399" s="103" t="str">
        <f t="shared" si="69"/>
        <v/>
      </c>
      <c r="O1399" s="104"/>
      <c r="P1399" s="105"/>
      <c r="Q1399" s="103"/>
      <c r="R1399" s="103" t="str">
        <f t="shared" si="70"/>
        <v/>
      </c>
      <c r="S1399" s="106"/>
    </row>
    <row r="1400" spans="1:19" ht="25.5" customHeight="1" x14ac:dyDescent="0.2">
      <c r="A1400" s="3" t="str">
        <f>CONCATENATE(COUNTIF($E$156:E1400,E1400),E1400)</f>
        <v>0</v>
      </c>
      <c r="D1400" s="73"/>
      <c r="E1400" s="74"/>
      <c r="F1400" s="75"/>
      <c r="G1400" s="7"/>
      <c r="H1400" s="7"/>
      <c r="I1400" s="7"/>
      <c r="J1400" s="7" t="str">
        <f>IFERROR(LOOKUP($G1400,'قائمة اسعار'!A$2:A$5,'قائمة اسعار'!B$2:B$5),"")</f>
        <v/>
      </c>
      <c r="K1400" s="7" t="str">
        <f>IFERROR(LOOKUP($G1400,'قائمة اسعار'!$A$2:$A$5,'قائمة اسعار'!$E$2:$E$5),"")</f>
        <v/>
      </c>
      <c r="L1400" s="76" t="str">
        <f>IFERROR(LOOKUP($G1400,'قائمة اسعار'!$A$2:$A$5,'قائمة اسعار'!$D$2:$D$5),"")</f>
        <v/>
      </c>
      <c r="M1400" s="7" t="str">
        <f t="shared" si="68"/>
        <v/>
      </c>
      <c r="N1400" s="77" t="str">
        <f t="shared" si="69"/>
        <v/>
      </c>
      <c r="O1400" s="78"/>
      <c r="P1400" s="79"/>
      <c r="Q1400" s="77"/>
      <c r="R1400" s="77" t="str">
        <f t="shared" si="70"/>
        <v/>
      </c>
      <c r="S1400" s="80"/>
    </row>
    <row r="1401" spans="1:19" ht="25.5" customHeight="1" x14ac:dyDescent="0.2">
      <c r="A1401" s="3" t="str">
        <f>CONCATENATE(COUNTIF($E$156:E1401,E1401),E1401)</f>
        <v>0</v>
      </c>
      <c r="D1401" s="99"/>
      <c r="E1401" s="100"/>
      <c r="F1401" s="101"/>
      <c r="G1401" s="102"/>
      <c r="H1401" s="102"/>
      <c r="I1401" s="102"/>
      <c r="J1401" s="102" t="str">
        <f>IFERROR(LOOKUP($G1401,'قائمة اسعار'!A$2:A$5,'قائمة اسعار'!B$2:B$5),"")</f>
        <v/>
      </c>
      <c r="K1401" s="102" t="str">
        <f>IFERROR(LOOKUP($G1401,'قائمة اسعار'!$A$2:$A$5,'قائمة اسعار'!$E$2:$E$5),"")</f>
        <v/>
      </c>
      <c r="L1401" s="102" t="str">
        <f>IFERROR(LOOKUP($G1401,'قائمة اسعار'!$A$2:$A$5,'قائمة اسعار'!$D$2:$D$5),"")</f>
        <v/>
      </c>
      <c r="M1401" s="102" t="str">
        <f t="shared" si="68"/>
        <v/>
      </c>
      <c r="N1401" s="103" t="str">
        <f t="shared" si="69"/>
        <v/>
      </c>
      <c r="O1401" s="104"/>
      <c r="P1401" s="105"/>
      <c r="Q1401" s="103"/>
      <c r="R1401" s="103" t="str">
        <f t="shared" si="70"/>
        <v/>
      </c>
      <c r="S1401" s="106"/>
    </row>
    <row r="1402" spans="1:19" ht="25.5" customHeight="1" x14ac:dyDescent="0.2">
      <c r="A1402" s="3" t="str">
        <f>CONCATENATE(COUNTIF($E$156:E1402,E1402),E1402)</f>
        <v>0</v>
      </c>
      <c r="D1402" s="73"/>
      <c r="E1402" s="74"/>
      <c r="F1402" s="75"/>
      <c r="G1402" s="7"/>
      <c r="H1402" s="7"/>
      <c r="I1402" s="7"/>
      <c r="J1402" s="7" t="str">
        <f>IFERROR(LOOKUP($G1402,'قائمة اسعار'!A$2:A$5,'قائمة اسعار'!B$2:B$5),"")</f>
        <v/>
      </c>
      <c r="K1402" s="7" t="str">
        <f>IFERROR(LOOKUP($G1402,'قائمة اسعار'!$A$2:$A$5,'قائمة اسعار'!$E$2:$E$5),"")</f>
        <v/>
      </c>
      <c r="L1402" s="76" t="str">
        <f>IFERROR(LOOKUP($G1402,'قائمة اسعار'!$A$2:$A$5,'قائمة اسعار'!$D$2:$D$5),"")</f>
        <v/>
      </c>
      <c r="M1402" s="7" t="str">
        <f t="shared" si="68"/>
        <v/>
      </c>
      <c r="N1402" s="77" t="str">
        <f t="shared" si="69"/>
        <v/>
      </c>
      <c r="O1402" s="78"/>
      <c r="P1402" s="79"/>
      <c r="Q1402" s="77"/>
      <c r="R1402" s="77" t="str">
        <f t="shared" si="70"/>
        <v/>
      </c>
      <c r="S1402" s="80"/>
    </row>
    <row r="1403" spans="1:19" ht="25.5" customHeight="1" x14ac:dyDescent="0.2">
      <c r="A1403" s="3" t="str">
        <f>CONCATENATE(COUNTIF($E$156:E1403,E1403),E1403)</f>
        <v>0</v>
      </c>
      <c r="D1403" s="99"/>
      <c r="E1403" s="100"/>
      <c r="F1403" s="101"/>
      <c r="G1403" s="102"/>
      <c r="H1403" s="102"/>
      <c r="I1403" s="102"/>
      <c r="J1403" s="102" t="str">
        <f>IFERROR(LOOKUP($G1403,'قائمة اسعار'!A$2:A$5,'قائمة اسعار'!B$2:B$5),"")</f>
        <v/>
      </c>
      <c r="K1403" s="102" t="str">
        <f>IFERROR(LOOKUP($G1403,'قائمة اسعار'!$A$2:$A$5,'قائمة اسعار'!$E$2:$E$5),"")</f>
        <v/>
      </c>
      <c r="L1403" s="102" t="str">
        <f>IFERROR(LOOKUP($G1403,'قائمة اسعار'!$A$2:$A$5,'قائمة اسعار'!$D$2:$D$5),"")</f>
        <v/>
      </c>
      <c r="M1403" s="102" t="str">
        <f t="shared" si="68"/>
        <v/>
      </c>
      <c r="N1403" s="103" t="str">
        <f t="shared" si="69"/>
        <v/>
      </c>
      <c r="O1403" s="104"/>
      <c r="P1403" s="105"/>
      <c r="Q1403" s="103"/>
      <c r="R1403" s="103" t="str">
        <f t="shared" si="70"/>
        <v/>
      </c>
      <c r="S1403" s="106"/>
    </row>
    <row r="1404" spans="1:19" ht="25.5" customHeight="1" x14ac:dyDescent="0.2">
      <c r="A1404" s="3" t="str">
        <f>CONCATENATE(COUNTIF($E$156:E1404,E1404),E1404)</f>
        <v>0</v>
      </c>
      <c r="D1404" s="73"/>
      <c r="E1404" s="74"/>
      <c r="F1404" s="75"/>
      <c r="G1404" s="7"/>
      <c r="H1404" s="7"/>
      <c r="I1404" s="7"/>
      <c r="J1404" s="7" t="str">
        <f>IFERROR(LOOKUP($G1404,'قائمة اسعار'!A$2:A$5,'قائمة اسعار'!B$2:B$5),"")</f>
        <v/>
      </c>
      <c r="K1404" s="7" t="str">
        <f>IFERROR(LOOKUP($G1404,'قائمة اسعار'!$A$2:$A$5,'قائمة اسعار'!$E$2:$E$5),"")</f>
        <v/>
      </c>
      <c r="L1404" s="76" t="str">
        <f>IFERROR(LOOKUP($G1404,'قائمة اسعار'!$A$2:$A$5,'قائمة اسعار'!$D$2:$D$5),"")</f>
        <v/>
      </c>
      <c r="M1404" s="7" t="str">
        <f t="shared" si="68"/>
        <v/>
      </c>
      <c r="N1404" s="77" t="str">
        <f t="shared" si="69"/>
        <v/>
      </c>
      <c r="O1404" s="78"/>
      <c r="P1404" s="79"/>
      <c r="Q1404" s="77"/>
      <c r="R1404" s="77" t="str">
        <f t="shared" si="70"/>
        <v/>
      </c>
      <c r="S1404" s="80"/>
    </row>
    <row r="1405" spans="1:19" ht="25.5" customHeight="1" x14ac:dyDescent="0.2">
      <c r="A1405" s="3" t="str">
        <f>CONCATENATE(COUNTIF($E$156:E1405,E1405),E1405)</f>
        <v>0</v>
      </c>
      <c r="D1405" s="99"/>
      <c r="E1405" s="100"/>
      <c r="F1405" s="101"/>
      <c r="G1405" s="102"/>
      <c r="H1405" s="102"/>
      <c r="I1405" s="102"/>
      <c r="J1405" s="102" t="str">
        <f>IFERROR(LOOKUP($G1405,'قائمة اسعار'!A$2:A$5,'قائمة اسعار'!B$2:B$5),"")</f>
        <v/>
      </c>
      <c r="K1405" s="102" t="str">
        <f>IFERROR(LOOKUP($G1405,'قائمة اسعار'!$A$2:$A$5,'قائمة اسعار'!$E$2:$E$5),"")</f>
        <v/>
      </c>
      <c r="L1405" s="102" t="str">
        <f>IFERROR(LOOKUP($G1405,'قائمة اسعار'!$A$2:$A$5,'قائمة اسعار'!$D$2:$D$5),"")</f>
        <v/>
      </c>
      <c r="M1405" s="102" t="str">
        <f t="shared" si="68"/>
        <v/>
      </c>
      <c r="N1405" s="103" t="str">
        <f t="shared" si="69"/>
        <v/>
      </c>
      <c r="O1405" s="104"/>
      <c r="P1405" s="105"/>
      <c r="Q1405" s="103"/>
      <c r="R1405" s="103" t="str">
        <f t="shared" si="70"/>
        <v/>
      </c>
      <c r="S1405" s="106"/>
    </row>
    <row r="1406" spans="1:19" ht="25.5" customHeight="1" x14ac:dyDescent="0.2">
      <c r="A1406" s="3" t="str">
        <f>CONCATENATE(COUNTIF($E$156:E1406,E1406),E1406)</f>
        <v>0</v>
      </c>
      <c r="D1406" s="73"/>
      <c r="E1406" s="74"/>
      <c r="F1406" s="75"/>
      <c r="G1406" s="7"/>
      <c r="H1406" s="7"/>
      <c r="I1406" s="7"/>
      <c r="J1406" s="7" t="str">
        <f>IFERROR(LOOKUP($G1406,'قائمة اسعار'!A$2:A$5,'قائمة اسعار'!B$2:B$5),"")</f>
        <v/>
      </c>
      <c r="K1406" s="7" t="str">
        <f>IFERROR(LOOKUP($G1406,'قائمة اسعار'!$A$2:$A$5,'قائمة اسعار'!$E$2:$E$5),"")</f>
        <v/>
      </c>
      <c r="L1406" s="76" t="str">
        <f>IFERROR(LOOKUP($G1406,'قائمة اسعار'!$A$2:$A$5,'قائمة اسعار'!$D$2:$D$5),"")</f>
        <v/>
      </c>
      <c r="M1406" s="7" t="str">
        <f t="shared" si="68"/>
        <v/>
      </c>
      <c r="N1406" s="77" t="str">
        <f t="shared" si="69"/>
        <v/>
      </c>
      <c r="O1406" s="78"/>
      <c r="P1406" s="79"/>
      <c r="Q1406" s="77"/>
      <c r="R1406" s="77" t="str">
        <f t="shared" si="70"/>
        <v/>
      </c>
      <c r="S1406" s="80"/>
    </row>
    <row r="1407" spans="1:19" ht="25.5" customHeight="1" x14ac:dyDescent="0.2">
      <c r="A1407" s="3" t="str">
        <f>CONCATENATE(COUNTIF($E$156:E1407,E1407),E1407)</f>
        <v>0</v>
      </c>
      <c r="D1407" s="99"/>
      <c r="E1407" s="100"/>
      <c r="F1407" s="101"/>
      <c r="G1407" s="102"/>
      <c r="H1407" s="102"/>
      <c r="I1407" s="102"/>
      <c r="J1407" s="102" t="str">
        <f>IFERROR(LOOKUP($G1407,'قائمة اسعار'!A$2:A$5,'قائمة اسعار'!B$2:B$5),"")</f>
        <v/>
      </c>
      <c r="K1407" s="102" t="str">
        <f>IFERROR(LOOKUP($G1407,'قائمة اسعار'!$A$2:$A$5,'قائمة اسعار'!$E$2:$E$5),"")</f>
        <v/>
      </c>
      <c r="L1407" s="102" t="str">
        <f>IFERROR(LOOKUP($G1407,'قائمة اسعار'!$A$2:$A$5,'قائمة اسعار'!$D$2:$D$5),"")</f>
        <v/>
      </c>
      <c r="M1407" s="102" t="str">
        <f t="shared" si="68"/>
        <v/>
      </c>
      <c r="N1407" s="103" t="str">
        <f t="shared" si="69"/>
        <v/>
      </c>
      <c r="O1407" s="104"/>
      <c r="P1407" s="105"/>
      <c r="Q1407" s="103"/>
      <c r="R1407" s="103" t="str">
        <f t="shared" si="70"/>
        <v/>
      </c>
      <c r="S1407" s="106"/>
    </row>
    <row r="1408" spans="1:19" ht="25.5" customHeight="1" x14ac:dyDescent="0.2">
      <c r="A1408" s="3" t="str">
        <f>CONCATENATE(COUNTIF($E$156:E1408,E1408),E1408)</f>
        <v>0</v>
      </c>
      <c r="D1408" s="73"/>
      <c r="E1408" s="74"/>
      <c r="F1408" s="75"/>
      <c r="G1408" s="7"/>
      <c r="H1408" s="7"/>
      <c r="I1408" s="7"/>
      <c r="J1408" s="7" t="str">
        <f>IFERROR(LOOKUP($G1408,'قائمة اسعار'!A$2:A$5,'قائمة اسعار'!B$2:B$5),"")</f>
        <v/>
      </c>
      <c r="K1408" s="7" t="str">
        <f>IFERROR(LOOKUP($G1408,'قائمة اسعار'!$A$2:$A$5,'قائمة اسعار'!$E$2:$E$5),"")</f>
        <v/>
      </c>
      <c r="L1408" s="76" t="str">
        <f>IFERROR(LOOKUP($G1408,'قائمة اسعار'!$A$2:$A$5,'قائمة اسعار'!$D$2:$D$5),"")</f>
        <v/>
      </c>
      <c r="M1408" s="7" t="str">
        <f t="shared" si="68"/>
        <v/>
      </c>
      <c r="N1408" s="77" t="str">
        <f t="shared" si="69"/>
        <v/>
      </c>
      <c r="O1408" s="78"/>
      <c r="P1408" s="79"/>
      <c r="Q1408" s="77"/>
      <c r="R1408" s="77" t="str">
        <f t="shared" si="70"/>
        <v/>
      </c>
      <c r="S1408" s="80"/>
    </row>
    <row r="1409" spans="1:19" ht="25.5" customHeight="1" x14ac:dyDescent="0.2">
      <c r="A1409" s="3" t="str">
        <f>CONCATENATE(COUNTIF($E$156:E1409,E1409),E1409)</f>
        <v>0</v>
      </c>
      <c r="D1409" s="99"/>
      <c r="E1409" s="100"/>
      <c r="F1409" s="101"/>
      <c r="G1409" s="102"/>
      <c r="H1409" s="102"/>
      <c r="I1409" s="102"/>
      <c r="J1409" s="102" t="str">
        <f>IFERROR(LOOKUP($G1409,'قائمة اسعار'!A$2:A$5,'قائمة اسعار'!B$2:B$5),"")</f>
        <v/>
      </c>
      <c r="K1409" s="102" t="str">
        <f>IFERROR(LOOKUP($G1409,'قائمة اسعار'!$A$2:$A$5,'قائمة اسعار'!$E$2:$E$5),"")</f>
        <v/>
      </c>
      <c r="L1409" s="102" t="str">
        <f>IFERROR(LOOKUP($G1409,'قائمة اسعار'!$A$2:$A$5,'قائمة اسعار'!$D$2:$D$5),"")</f>
        <v/>
      </c>
      <c r="M1409" s="102" t="str">
        <f t="shared" si="68"/>
        <v/>
      </c>
      <c r="N1409" s="103" t="str">
        <f t="shared" si="69"/>
        <v/>
      </c>
      <c r="O1409" s="104"/>
      <c r="P1409" s="105"/>
      <c r="Q1409" s="103"/>
      <c r="R1409" s="103" t="str">
        <f t="shared" si="70"/>
        <v/>
      </c>
      <c r="S1409" s="106"/>
    </row>
    <row r="1410" spans="1:19" ht="25.5" customHeight="1" x14ac:dyDescent="0.2">
      <c r="A1410" s="3" t="str">
        <f>CONCATENATE(COUNTIF($E$156:E1410,E1410),E1410)</f>
        <v>0</v>
      </c>
      <c r="D1410" s="73"/>
      <c r="E1410" s="74"/>
      <c r="F1410" s="75"/>
      <c r="G1410" s="7"/>
      <c r="H1410" s="7"/>
      <c r="I1410" s="7"/>
      <c r="J1410" s="7" t="str">
        <f>IFERROR(LOOKUP($G1410,'قائمة اسعار'!A$2:A$5,'قائمة اسعار'!B$2:B$5),"")</f>
        <v/>
      </c>
      <c r="K1410" s="7" t="str">
        <f>IFERROR(LOOKUP($G1410,'قائمة اسعار'!$A$2:$A$5,'قائمة اسعار'!$E$2:$E$5),"")</f>
        <v/>
      </c>
      <c r="L1410" s="76" t="str">
        <f>IFERROR(LOOKUP($G1410,'قائمة اسعار'!$A$2:$A$5,'قائمة اسعار'!$D$2:$D$5),"")</f>
        <v/>
      </c>
      <c r="M1410" s="7" t="str">
        <f t="shared" si="68"/>
        <v/>
      </c>
      <c r="N1410" s="77" t="str">
        <f t="shared" si="69"/>
        <v/>
      </c>
      <c r="O1410" s="78"/>
      <c r="P1410" s="79"/>
      <c r="Q1410" s="77"/>
      <c r="R1410" s="77" t="str">
        <f t="shared" si="70"/>
        <v/>
      </c>
      <c r="S1410" s="80"/>
    </row>
    <row r="1411" spans="1:19" ht="25.5" customHeight="1" x14ac:dyDescent="0.2">
      <c r="A1411" s="3" t="str">
        <f>CONCATENATE(COUNTIF($E$156:E1411,E1411),E1411)</f>
        <v>0</v>
      </c>
      <c r="D1411" s="99"/>
      <c r="E1411" s="100"/>
      <c r="F1411" s="101"/>
      <c r="G1411" s="102"/>
      <c r="H1411" s="102"/>
      <c r="I1411" s="102"/>
      <c r="J1411" s="102" t="str">
        <f>IFERROR(LOOKUP($G1411,'قائمة اسعار'!A$2:A$5,'قائمة اسعار'!B$2:B$5),"")</f>
        <v/>
      </c>
      <c r="K1411" s="102" t="str">
        <f>IFERROR(LOOKUP($G1411,'قائمة اسعار'!$A$2:$A$5,'قائمة اسعار'!$E$2:$E$5),"")</f>
        <v/>
      </c>
      <c r="L1411" s="102" t="str">
        <f>IFERROR(LOOKUP($G1411,'قائمة اسعار'!$A$2:$A$5,'قائمة اسعار'!$D$2:$D$5),"")</f>
        <v/>
      </c>
      <c r="M1411" s="102" t="str">
        <f t="shared" si="68"/>
        <v/>
      </c>
      <c r="N1411" s="103" t="str">
        <f t="shared" si="69"/>
        <v/>
      </c>
      <c r="O1411" s="104"/>
      <c r="P1411" s="105"/>
      <c r="Q1411" s="103"/>
      <c r="R1411" s="103" t="str">
        <f t="shared" si="70"/>
        <v/>
      </c>
      <c r="S1411" s="106"/>
    </row>
    <row r="1412" spans="1:19" ht="25.5" customHeight="1" x14ac:dyDescent="0.2">
      <c r="A1412" s="3" t="str">
        <f>CONCATENATE(COUNTIF($E$156:E1412,E1412),E1412)</f>
        <v>0</v>
      </c>
      <c r="D1412" s="73"/>
      <c r="E1412" s="74"/>
      <c r="F1412" s="75"/>
      <c r="G1412" s="7"/>
      <c r="H1412" s="7"/>
      <c r="I1412" s="7"/>
      <c r="J1412" s="7" t="str">
        <f>IFERROR(LOOKUP($G1412,'قائمة اسعار'!A$2:A$5,'قائمة اسعار'!B$2:B$5),"")</f>
        <v/>
      </c>
      <c r="K1412" s="7" t="str">
        <f>IFERROR(LOOKUP($G1412,'قائمة اسعار'!$A$2:$A$5,'قائمة اسعار'!$E$2:$E$5),"")</f>
        <v/>
      </c>
      <c r="L1412" s="76" t="str">
        <f>IFERROR(LOOKUP($G1412,'قائمة اسعار'!$A$2:$A$5,'قائمة اسعار'!$D$2:$D$5),"")</f>
        <v/>
      </c>
      <c r="M1412" s="7" t="str">
        <f t="shared" ref="M1412:M1475" si="71">IFERROR($H1412*$L1412,"")</f>
        <v/>
      </c>
      <c r="N1412" s="77" t="str">
        <f t="shared" ref="N1412:N1475" si="72">IFERROR(($M1412-15%*$M1412)-5%*($M1412-15%*$M1412),"")</f>
        <v/>
      </c>
      <c r="O1412" s="78"/>
      <c r="P1412" s="79"/>
      <c r="Q1412" s="77"/>
      <c r="R1412" s="77" t="str">
        <f t="shared" ref="R1412:R1475" si="73">IFERROR($N1412-$P1412-$Q1412,"")</f>
        <v/>
      </c>
      <c r="S1412" s="80"/>
    </row>
    <row r="1413" spans="1:19" ht="25.5" customHeight="1" x14ac:dyDescent="0.2">
      <c r="A1413" s="3" t="str">
        <f>CONCATENATE(COUNTIF($E$156:E1413,E1413),E1413)</f>
        <v>0</v>
      </c>
      <c r="D1413" s="99"/>
      <c r="E1413" s="100"/>
      <c r="F1413" s="101"/>
      <c r="G1413" s="102"/>
      <c r="H1413" s="102"/>
      <c r="I1413" s="102"/>
      <c r="J1413" s="102" t="str">
        <f>IFERROR(LOOKUP($G1413,'قائمة اسعار'!A$2:A$5,'قائمة اسعار'!B$2:B$5),"")</f>
        <v/>
      </c>
      <c r="K1413" s="102" t="str">
        <f>IFERROR(LOOKUP($G1413,'قائمة اسعار'!$A$2:$A$5,'قائمة اسعار'!$E$2:$E$5),"")</f>
        <v/>
      </c>
      <c r="L1413" s="102" t="str">
        <f>IFERROR(LOOKUP($G1413,'قائمة اسعار'!$A$2:$A$5,'قائمة اسعار'!$D$2:$D$5),"")</f>
        <v/>
      </c>
      <c r="M1413" s="102" t="str">
        <f t="shared" si="71"/>
        <v/>
      </c>
      <c r="N1413" s="103" t="str">
        <f t="shared" si="72"/>
        <v/>
      </c>
      <c r="O1413" s="104"/>
      <c r="P1413" s="105"/>
      <c r="Q1413" s="103"/>
      <c r="R1413" s="103" t="str">
        <f t="shared" si="73"/>
        <v/>
      </c>
      <c r="S1413" s="106"/>
    </row>
    <row r="1414" spans="1:19" ht="25.5" customHeight="1" x14ac:dyDescent="0.2">
      <c r="A1414" s="3" t="str">
        <f>CONCATENATE(COUNTIF($E$156:E1414,E1414),E1414)</f>
        <v>0</v>
      </c>
      <c r="D1414" s="73"/>
      <c r="E1414" s="74"/>
      <c r="F1414" s="75"/>
      <c r="G1414" s="7"/>
      <c r="H1414" s="7"/>
      <c r="I1414" s="7"/>
      <c r="J1414" s="7" t="str">
        <f>IFERROR(LOOKUP($G1414,'قائمة اسعار'!A$2:A$5,'قائمة اسعار'!B$2:B$5),"")</f>
        <v/>
      </c>
      <c r="K1414" s="7" t="str">
        <f>IFERROR(LOOKUP($G1414,'قائمة اسعار'!$A$2:$A$5,'قائمة اسعار'!$E$2:$E$5),"")</f>
        <v/>
      </c>
      <c r="L1414" s="76" t="str">
        <f>IFERROR(LOOKUP($G1414,'قائمة اسعار'!$A$2:$A$5,'قائمة اسعار'!$D$2:$D$5),"")</f>
        <v/>
      </c>
      <c r="M1414" s="7" t="str">
        <f t="shared" si="71"/>
        <v/>
      </c>
      <c r="N1414" s="77" t="str">
        <f t="shared" si="72"/>
        <v/>
      </c>
      <c r="O1414" s="78"/>
      <c r="P1414" s="79"/>
      <c r="Q1414" s="77"/>
      <c r="R1414" s="77" t="str">
        <f t="shared" si="73"/>
        <v/>
      </c>
      <c r="S1414" s="80"/>
    </row>
    <row r="1415" spans="1:19" ht="25.5" customHeight="1" x14ac:dyDescent="0.2">
      <c r="A1415" s="3" t="str">
        <f>CONCATENATE(COUNTIF($E$156:E1415,E1415),E1415)</f>
        <v>0</v>
      </c>
      <c r="D1415" s="99"/>
      <c r="E1415" s="100"/>
      <c r="F1415" s="101"/>
      <c r="G1415" s="102"/>
      <c r="H1415" s="102"/>
      <c r="I1415" s="102"/>
      <c r="J1415" s="102" t="str">
        <f>IFERROR(LOOKUP($G1415,'قائمة اسعار'!A$2:A$5,'قائمة اسعار'!B$2:B$5),"")</f>
        <v/>
      </c>
      <c r="K1415" s="102" t="str">
        <f>IFERROR(LOOKUP($G1415,'قائمة اسعار'!$A$2:$A$5,'قائمة اسعار'!$E$2:$E$5),"")</f>
        <v/>
      </c>
      <c r="L1415" s="102" t="str">
        <f>IFERROR(LOOKUP($G1415,'قائمة اسعار'!$A$2:$A$5,'قائمة اسعار'!$D$2:$D$5),"")</f>
        <v/>
      </c>
      <c r="M1415" s="102" t="str">
        <f t="shared" si="71"/>
        <v/>
      </c>
      <c r="N1415" s="103" t="str">
        <f t="shared" si="72"/>
        <v/>
      </c>
      <c r="O1415" s="104"/>
      <c r="P1415" s="105"/>
      <c r="Q1415" s="103"/>
      <c r="R1415" s="103" t="str">
        <f t="shared" si="73"/>
        <v/>
      </c>
      <c r="S1415" s="106"/>
    </row>
    <row r="1416" spans="1:19" ht="25.5" customHeight="1" x14ac:dyDescent="0.2">
      <c r="A1416" s="3" t="str">
        <f>CONCATENATE(COUNTIF($E$156:E1416,E1416),E1416)</f>
        <v>0</v>
      </c>
      <c r="D1416" s="73"/>
      <c r="E1416" s="74"/>
      <c r="F1416" s="75"/>
      <c r="G1416" s="7"/>
      <c r="H1416" s="7"/>
      <c r="I1416" s="7"/>
      <c r="J1416" s="7" t="str">
        <f>IFERROR(LOOKUP($G1416,'قائمة اسعار'!A$2:A$5,'قائمة اسعار'!B$2:B$5),"")</f>
        <v/>
      </c>
      <c r="K1416" s="7" t="str">
        <f>IFERROR(LOOKUP($G1416,'قائمة اسعار'!$A$2:$A$5,'قائمة اسعار'!$E$2:$E$5),"")</f>
        <v/>
      </c>
      <c r="L1416" s="76" t="str">
        <f>IFERROR(LOOKUP($G1416,'قائمة اسعار'!$A$2:$A$5,'قائمة اسعار'!$D$2:$D$5),"")</f>
        <v/>
      </c>
      <c r="M1416" s="7" t="str">
        <f t="shared" si="71"/>
        <v/>
      </c>
      <c r="N1416" s="77" t="str">
        <f t="shared" si="72"/>
        <v/>
      </c>
      <c r="O1416" s="78"/>
      <c r="P1416" s="79"/>
      <c r="Q1416" s="77"/>
      <c r="R1416" s="77" t="str">
        <f t="shared" si="73"/>
        <v/>
      </c>
      <c r="S1416" s="80"/>
    </row>
    <row r="1417" spans="1:19" ht="25.5" customHeight="1" x14ac:dyDescent="0.2">
      <c r="A1417" s="3" t="str">
        <f>CONCATENATE(COUNTIF($E$156:E1417,E1417),E1417)</f>
        <v>0</v>
      </c>
      <c r="D1417" s="99"/>
      <c r="E1417" s="100"/>
      <c r="F1417" s="101"/>
      <c r="G1417" s="102"/>
      <c r="H1417" s="102"/>
      <c r="I1417" s="102"/>
      <c r="J1417" s="102" t="str">
        <f>IFERROR(LOOKUP($G1417,'قائمة اسعار'!A$2:A$5,'قائمة اسعار'!B$2:B$5),"")</f>
        <v/>
      </c>
      <c r="K1417" s="102" t="str">
        <f>IFERROR(LOOKUP($G1417,'قائمة اسعار'!$A$2:$A$5,'قائمة اسعار'!$E$2:$E$5),"")</f>
        <v/>
      </c>
      <c r="L1417" s="102" t="str">
        <f>IFERROR(LOOKUP($G1417,'قائمة اسعار'!$A$2:$A$5,'قائمة اسعار'!$D$2:$D$5),"")</f>
        <v/>
      </c>
      <c r="M1417" s="102" t="str">
        <f t="shared" si="71"/>
        <v/>
      </c>
      <c r="N1417" s="103" t="str">
        <f t="shared" si="72"/>
        <v/>
      </c>
      <c r="O1417" s="104"/>
      <c r="P1417" s="105"/>
      <c r="Q1417" s="103"/>
      <c r="R1417" s="103" t="str">
        <f t="shared" si="73"/>
        <v/>
      </c>
      <c r="S1417" s="106"/>
    </row>
    <row r="1418" spans="1:19" ht="25.5" customHeight="1" x14ac:dyDescent="0.2">
      <c r="A1418" s="3" t="str">
        <f>CONCATENATE(COUNTIF($E$156:E1418,E1418),E1418)</f>
        <v>0</v>
      </c>
      <c r="D1418" s="73"/>
      <c r="E1418" s="74"/>
      <c r="F1418" s="75"/>
      <c r="G1418" s="7"/>
      <c r="H1418" s="7"/>
      <c r="I1418" s="7"/>
      <c r="J1418" s="7" t="str">
        <f>IFERROR(LOOKUP($G1418,'قائمة اسعار'!A$2:A$5,'قائمة اسعار'!B$2:B$5),"")</f>
        <v/>
      </c>
      <c r="K1418" s="7" t="str">
        <f>IFERROR(LOOKUP($G1418,'قائمة اسعار'!$A$2:$A$5,'قائمة اسعار'!$E$2:$E$5),"")</f>
        <v/>
      </c>
      <c r="L1418" s="76" t="str">
        <f>IFERROR(LOOKUP($G1418,'قائمة اسعار'!$A$2:$A$5,'قائمة اسعار'!$D$2:$D$5),"")</f>
        <v/>
      </c>
      <c r="M1418" s="7" t="str">
        <f t="shared" si="71"/>
        <v/>
      </c>
      <c r="N1418" s="77" t="str">
        <f t="shared" si="72"/>
        <v/>
      </c>
      <c r="O1418" s="78"/>
      <c r="P1418" s="79"/>
      <c r="Q1418" s="77"/>
      <c r="R1418" s="77" t="str">
        <f t="shared" si="73"/>
        <v/>
      </c>
      <c r="S1418" s="80"/>
    </row>
    <row r="1419" spans="1:19" ht="25.5" customHeight="1" x14ac:dyDescent="0.2">
      <c r="A1419" s="3" t="str">
        <f>CONCATENATE(COUNTIF($E$156:E1419,E1419),E1419)</f>
        <v>0</v>
      </c>
      <c r="D1419" s="99"/>
      <c r="E1419" s="100"/>
      <c r="F1419" s="101"/>
      <c r="G1419" s="102"/>
      <c r="H1419" s="102"/>
      <c r="I1419" s="102"/>
      <c r="J1419" s="102" t="str">
        <f>IFERROR(LOOKUP($G1419,'قائمة اسعار'!A$2:A$5,'قائمة اسعار'!B$2:B$5),"")</f>
        <v/>
      </c>
      <c r="K1419" s="102" t="str">
        <f>IFERROR(LOOKUP($G1419,'قائمة اسعار'!$A$2:$A$5,'قائمة اسعار'!$E$2:$E$5),"")</f>
        <v/>
      </c>
      <c r="L1419" s="102" t="str">
        <f>IFERROR(LOOKUP($G1419,'قائمة اسعار'!$A$2:$A$5,'قائمة اسعار'!$D$2:$D$5),"")</f>
        <v/>
      </c>
      <c r="M1419" s="102" t="str">
        <f t="shared" si="71"/>
        <v/>
      </c>
      <c r="N1419" s="103" t="str">
        <f t="shared" si="72"/>
        <v/>
      </c>
      <c r="O1419" s="104"/>
      <c r="P1419" s="105"/>
      <c r="Q1419" s="103"/>
      <c r="R1419" s="103" t="str">
        <f t="shared" si="73"/>
        <v/>
      </c>
      <c r="S1419" s="106"/>
    </row>
    <row r="1420" spans="1:19" ht="25.5" customHeight="1" x14ac:dyDescent="0.2">
      <c r="A1420" s="3" t="str">
        <f>CONCATENATE(COUNTIF($E$156:E1420,E1420),E1420)</f>
        <v>0</v>
      </c>
      <c r="D1420" s="73"/>
      <c r="E1420" s="74"/>
      <c r="F1420" s="75"/>
      <c r="G1420" s="7"/>
      <c r="H1420" s="7"/>
      <c r="I1420" s="7"/>
      <c r="J1420" s="7" t="str">
        <f>IFERROR(LOOKUP($G1420,'قائمة اسعار'!A$2:A$5,'قائمة اسعار'!B$2:B$5),"")</f>
        <v/>
      </c>
      <c r="K1420" s="7" t="str">
        <f>IFERROR(LOOKUP($G1420,'قائمة اسعار'!$A$2:$A$5,'قائمة اسعار'!$E$2:$E$5),"")</f>
        <v/>
      </c>
      <c r="L1420" s="76" t="str">
        <f>IFERROR(LOOKUP($G1420,'قائمة اسعار'!$A$2:$A$5,'قائمة اسعار'!$D$2:$D$5),"")</f>
        <v/>
      </c>
      <c r="M1420" s="7" t="str">
        <f t="shared" si="71"/>
        <v/>
      </c>
      <c r="N1420" s="77" t="str">
        <f t="shared" si="72"/>
        <v/>
      </c>
      <c r="O1420" s="78"/>
      <c r="P1420" s="79"/>
      <c r="Q1420" s="77"/>
      <c r="R1420" s="77" t="str">
        <f t="shared" si="73"/>
        <v/>
      </c>
      <c r="S1420" s="80"/>
    </row>
    <row r="1421" spans="1:19" ht="25.5" customHeight="1" x14ac:dyDescent="0.2">
      <c r="A1421" s="3" t="str">
        <f>CONCATENATE(COUNTIF($E$156:E1421,E1421),E1421)</f>
        <v>0</v>
      </c>
      <c r="D1421" s="99"/>
      <c r="E1421" s="100"/>
      <c r="F1421" s="101"/>
      <c r="G1421" s="102"/>
      <c r="H1421" s="102"/>
      <c r="I1421" s="102"/>
      <c r="J1421" s="102" t="str">
        <f>IFERROR(LOOKUP($G1421,'قائمة اسعار'!A$2:A$5,'قائمة اسعار'!B$2:B$5),"")</f>
        <v/>
      </c>
      <c r="K1421" s="102" t="str">
        <f>IFERROR(LOOKUP($G1421,'قائمة اسعار'!$A$2:$A$5,'قائمة اسعار'!$E$2:$E$5),"")</f>
        <v/>
      </c>
      <c r="L1421" s="102" t="str">
        <f>IFERROR(LOOKUP($G1421,'قائمة اسعار'!$A$2:$A$5,'قائمة اسعار'!$D$2:$D$5),"")</f>
        <v/>
      </c>
      <c r="M1421" s="102" t="str">
        <f t="shared" si="71"/>
        <v/>
      </c>
      <c r="N1421" s="103" t="str">
        <f t="shared" si="72"/>
        <v/>
      </c>
      <c r="O1421" s="104"/>
      <c r="P1421" s="105"/>
      <c r="Q1421" s="103"/>
      <c r="R1421" s="103" t="str">
        <f t="shared" si="73"/>
        <v/>
      </c>
      <c r="S1421" s="106"/>
    </row>
    <row r="1422" spans="1:19" ht="25.5" customHeight="1" x14ac:dyDescent="0.2">
      <c r="A1422" s="3" t="str">
        <f>CONCATENATE(COUNTIF($E$156:E1422,E1422),E1422)</f>
        <v>0</v>
      </c>
      <c r="D1422" s="73"/>
      <c r="E1422" s="74"/>
      <c r="F1422" s="75"/>
      <c r="G1422" s="7"/>
      <c r="H1422" s="7"/>
      <c r="I1422" s="7"/>
      <c r="J1422" s="7" t="str">
        <f>IFERROR(LOOKUP($G1422,'قائمة اسعار'!A$2:A$5,'قائمة اسعار'!B$2:B$5),"")</f>
        <v/>
      </c>
      <c r="K1422" s="7" t="str">
        <f>IFERROR(LOOKUP($G1422,'قائمة اسعار'!$A$2:$A$5,'قائمة اسعار'!$E$2:$E$5),"")</f>
        <v/>
      </c>
      <c r="L1422" s="76" t="str">
        <f>IFERROR(LOOKUP($G1422,'قائمة اسعار'!$A$2:$A$5,'قائمة اسعار'!$D$2:$D$5),"")</f>
        <v/>
      </c>
      <c r="M1422" s="7" t="str">
        <f t="shared" si="71"/>
        <v/>
      </c>
      <c r="N1422" s="77" t="str">
        <f t="shared" si="72"/>
        <v/>
      </c>
      <c r="O1422" s="78"/>
      <c r="P1422" s="79"/>
      <c r="Q1422" s="77"/>
      <c r="R1422" s="77" t="str">
        <f t="shared" si="73"/>
        <v/>
      </c>
      <c r="S1422" s="80"/>
    </row>
    <row r="1423" spans="1:19" ht="25.5" customHeight="1" x14ac:dyDescent="0.2">
      <c r="A1423" s="3" t="str">
        <f>CONCATENATE(COUNTIF($E$156:E1423,E1423),E1423)</f>
        <v>0</v>
      </c>
      <c r="D1423" s="99"/>
      <c r="E1423" s="100"/>
      <c r="F1423" s="101"/>
      <c r="G1423" s="102"/>
      <c r="H1423" s="102"/>
      <c r="I1423" s="102"/>
      <c r="J1423" s="102" t="str">
        <f>IFERROR(LOOKUP($G1423,'قائمة اسعار'!A$2:A$5,'قائمة اسعار'!B$2:B$5),"")</f>
        <v/>
      </c>
      <c r="K1423" s="102" t="str">
        <f>IFERROR(LOOKUP($G1423,'قائمة اسعار'!$A$2:$A$5,'قائمة اسعار'!$E$2:$E$5),"")</f>
        <v/>
      </c>
      <c r="L1423" s="102" t="str">
        <f>IFERROR(LOOKUP($G1423,'قائمة اسعار'!$A$2:$A$5,'قائمة اسعار'!$D$2:$D$5),"")</f>
        <v/>
      </c>
      <c r="M1423" s="102" t="str">
        <f t="shared" si="71"/>
        <v/>
      </c>
      <c r="N1423" s="103" t="str">
        <f t="shared" si="72"/>
        <v/>
      </c>
      <c r="O1423" s="104"/>
      <c r="P1423" s="105"/>
      <c r="Q1423" s="103"/>
      <c r="R1423" s="103" t="str">
        <f t="shared" si="73"/>
        <v/>
      </c>
      <c r="S1423" s="106"/>
    </row>
    <row r="1424" spans="1:19" ht="25.5" customHeight="1" x14ac:dyDescent="0.2">
      <c r="A1424" s="3" t="str">
        <f>CONCATENATE(COUNTIF($E$156:E1424,E1424),E1424)</f>
        <v>0</v>
      </c>
      <c r="D1424" s="73"/>
      <c r="E1424" s="74"/>
      <c r="F1424" s="75"/>
      <c r="G1424" s="7"/>
      <c r="H1424" s="7"/>
      <c r="I1424" s="7"/>
      <c r="J1424" s="7" t="str">
        <f>IFERROR(LOOKUP($G1424,'قائمة اسعار'!A$2:A$5,'قائمة اسعار'!B$2:B$5),"")</f>
        <v/>
      </c>
      <c r="K1424" s="7" t="str">
        <f>IFERROR(LOOKUP($G1424,'قائمة اسعار'!$A$2:$A$5,'قائمة اسعار'!$E$2:$E$5),"")</f>
        <v/>
      </c>
      <c r="L1424" s="76" t="str">
        <f>IFERROR(LOOKUP($G1424,'قائمة اسعار'!$A$2:$A$5,'قائمة اسعار'!$D$2:$D$5),"")</f>
        <v/>
      </c>
      <c r="M1424" s="7" t="str">
        <f t="shared" si="71"/>
        <v/>
      </c>
      <c r="N1424" s="77" t="str">
        <f t="shared" si="72"/>
        <v/>
      </c>
      <c r="O1424" s="78"/>
      <c r="P1424" s="79"/>
      <c r="Q1424" s="77"/>
      <c r="R1424" s="77" t="str">
        <f t="shared" si="73"/>
        <v/>
      </c>
      <c r="S1424" s="80"/>
    </row>
    <row r="1425" spans="1:19" ht="25.5" customHeight="1" x14ac:dyDescent="0.2">
      <c r="A1425" s="3" t="str">
        <f>CONCATENATE(COUNTIF($E$156:E1425,E1425),E1425)</f>
        <v>0</v>
      </c>
      <c r="D1425" s="99"/>
      <c r="E1425" s="100"/>
      <c r="F1425" s="101"/>
      <c r="G1425" s="102"/>
      <c r="H1425" s="102"/>
      <c r="I1425" s="102"/>
      <c r="J1425" s="102" t="str">
        <f>IFERROR(LOOKUP($G1425,'قائمة اسعار'!A$2:A$5,'قائمة اسعار'!B$2:B$5),"")</f>
        <v/>
      </c>
      <c r="K1425" s="102" t="str">
        <f>IFERROR(LOOKUP($G1425,'قائمة اسعار'!$A$2:$A$5,'قائمة اسعار'!$E$2:$E$5),"")</f>
        <v/>
      </c>
      <c r="L1425" s="102" t="str">
        <f>IFERROR(LOOKUP($G1425,'قائمة اسعار'!$A$2:$A$5,'قائمة اسعار'!$D$2:$D$5),"")</f>
        <v/>
      </c>
      <c r="M1425" s="102" t="str">
        <f t="shared" si="71"/>
        <v/>
      </c>
      <c r="N1425" s="103" t="str">
        <f t="shared" si="72"/>
        <v/>
      </c>
      <c r="O1425" s="104"/>
      <c r="P1425" s="105"/>
      <c r="Q1425" s="103"/>
      <c r="R1425" s="103" t="str">
        <f t="shared" si="73"/>
        <v/>
      </c>
      <c r="S1425" s="106"/>
    </row>
    <row r="1426" spans="1:19" ht="25.5" customHeight="1" x14ac:dyDescent="0.2">
      <c r="A1426" s="3" t="str">
        <f>CONCATENATE(COUNTIF($E$156:E1426,E1426),E1426)</f>
        <v>0</v>
      </c>
      <c r="D1426" s="73"/>
      <c r="E1426" s="74"/>
      <c r="F1426" s="75"/>
      <c r="G1426" s="7"/>
      <c r="H1426" s="7"/>
      <c r="I1426" s="7"/>
      <c r="J1426" s="7" t="str">
        <f>IFERROR(LOOKUP($G1426,'قائمة اسعار'!A$2:A$5,'قائمة اسعار'!B$2:B$5),"")</f>
        <v/>
      </c>
      <c r="K1426" s="7" t="str">
        <f>IFERROR(LOOKUP($G1426,'قائمة اسعار'!$A$2:$A$5,'قائمة اسعار'!$E$2:$E$5),"")</f>
        <v/>
      </c>
      <c r="L1426" s="76" t="str">
        <f>IFERROR(LOOKUP($G1426,'قائمة اسعار'!$A$2:$A$5,'قائمة اسعار'!$D$2:$D$5),"")</f>
        <v/>
      </c>
      <c r="M1426" s="7" t="str">
        <f t="shared" si="71"/>
        <v/>
      </c>
      <c r="N1426" s="77" t="str">
        <f t="shared" si="72"/>
        <v/>
      </c>
      <c r="O1426" s="78"/>
      <c r="P1426" s="79"/>
      <c r="Q1426" s="77"/>
      <c r="R1426" s="77" t="str">
        <f t="shared" si="73"/>
        <v/>
      </c>
      <c r="S1426" s="80"/>
    </row>
    <row r="1427" spans="1:19" ht="25.5" customHeight="1" x14ac:dyDescent="0.2">
      <c r="A1427" s="3" t="str">
        <f>CONCATENATE(COUNTIF($E$156:E1427,E1427),E1427)</f>
        <v>0</v>
      </c>
      <c r="D1427" s="99"/>
      <c r="E1427" s="100"/>
      <c r="F1427" s="101"/>
      <c r="G1427" s="102"/>
      <c r="H1427" s="102"/>
      <c r="I1427" s="102"/>
      <c r="J1427" s="102" t="str">
        <f>IFERROR(LOOKUP($G1427,'قائمة اسعار'!A$2:A$5,'قائمة اسعار'!B$2:B$5),"")</f>
        <v/>
      </c>
      <c r="K1427" s="102" t="str">
        <f>IFERROR(LOOKUP($G1427,'قائمة اسعار'!$A$2:$A$5,'قائمة اسعار'!$E$2:$E$5),"")</f>
        <v/>
      </c>
      <c r="L1427" s="102" t="str">
        <f>IFERROR(LOOKUP($G1427,'قائمة اسعار'!$A$2:$A$5,'قائمة اسعار'!$D$2:$D$5),"")</f>
        <v/>
      </c>
      <c r="M1427" s="102" t="str">
        <f t="shared" si="71"/>
        <v/>
      </c>
      <c r="N1427" s="103" t="str">
        <f t="shared" si="72"/>
        <v/>
      </c>
      <c r="O1427" s="104"/>
      <c r="P1427" s="105"/>
      <c r="Q1427" s="103"/>
      <c r="R1427" s="103" t="str">
        <f t="shared" si="73"/>
        <v/>
      </c>
      <c r="S1427" s="106"/>
    </row>
    <row r="1428" spans="1:19" ht="25.5" customHeight="1" x14ac:dyDescent="0.2">
      <c r="A1428" s="3" t="str">
        <f>CONCATENATE(COUNTIF($E$156:E1428,E1428),E1428)</f>
        <v>0</v>
      </c>
      <c r="D1428" s="73"/>
      <c r="E1428" s="74"/>
      <c r="F1428" s="75"/>
      <c r="G1428" s="7"/>
      <c r="H1428" s="7"/>
      <c r="I1428" s="7"/>
      <c r="J1428" s="7" t="str">
        <f>IFERROR(LOOKUP($G1428,'قائمة اسعار'!A$2:A$5,'قائمة اسعار'!B$2:B$5),"")</f>
        <v/>
      </c>
      <c r="K1428" s="7" t="str">
        <f>IFERROR(LOOKUP($G1428,'قائمة اسعار'!$A$2:$A$5,'قائمة اسعار'!$E$2:$E$5),"")</f>
        <v/>
      </c>
      <c r="L1428" s="76" t="str">
        <f>IFERROR(LOOKUP($G1428,'قائمة اسعار'!$A$2:$A$5,'قائمة اسعار'!$D$2:$D$5),"")</f>
        <v/>
      </c>
      <c r="M1428" s="7" t="str">
        <f t="shared" si="71"/>
        <v/>
      </c>
      <c r="N1428" s="77" t="str">
        <f t="shared" si="72"/>
        <v/>
      </c>
      <c r="O1428" s="78"/>
      <c r="P1428" s="79"/>
      <c r="Q1428" s="77"/>
      <c r="R1428" s="77" t="str">
        <f t="shared" si="73"/>
        <v/>
      </c>
      <c r="S1428" s="80"/>
    </row>
    <row r="1429" spans="1:19" ht="25.5" customHeight="1" x14ac:dyDescent="0.2">
      <c r="A1429" s="3" t="str">
        <f>CONCATENATE(COUNTIF($E$156:E1429,E1429),E1429)</f>
        <v>0</v>
      </c>
      <c r="D1429" s="99"/>
      <c r="E1429" s="100"/>
      <c r="F1429" s="101"/>
      <c r="G1429" s="102"/>
      <c r="H1429" s="102"/>
      <c r="I1429" s="102"/>
      <c r="J1429" s="102" t="str">
        <f>IFERROR(LOOKUP($G1429,'قائمة اسعار'!A$2:A$5,'قائمة اسعار'!B$2:B$5),"")</f>
        <v/>
      </c>
      <c r="K1429" s="102" t="str">
        <f>IFERROR(LOOKUP($G1429,'قائمة اسعار'!$A$2:$A$5,'قائمة اسعار'!$E$2:$E$5),"")</f>
        <v/>
      </c>
      <c r="L1429" s="102" t="str">
        <f>IFERROR(LOOKUP($G1429,'قائمة اسعار'!$A$2:$A$5,'قائمة اسعار'!$D$2:$D$5),"")</f>
        <v/>
      </c>
      <c r="M1429" s="102" t="str">
        <f t="shared" si="71"/>
        <v/>
      </c>
      <c r="N1429" s="103" t="str">
        <f t="shared" si="72"/>
        <v/>
      </c>
      <c r="O1429" s="104"/>
      <c r="P1429" s="105"/>
      <c r="Q1429" s="103"/>
      <c r="R1429" s="103" t="str">
        <f t="shared" si="73"/>
        <v/>
      </c>
      <c r="S1429" s="106"/>
    </row>
    <row r="1430" spans="1:19" ht="25.5" customHeight="1" x14ac:dyDescent="0.2">
      <c r="A1430" s="3" t="str">
        <f>CONCATENATE(COUNTIF($E$156:E1430,E1430),E1430)</f>
        <v>0</v>
      </c>
      <c r="D1430" s="73"/>
      <c r="E1430" s="74"/>
      <c r="F1430" s="75"/>
      <c r="G1430" s="7"/>
      <c r="H1430" s="7"/>
      <c r="I1430" s="7"/>
      <c r="J1430" s="7" t="str">
        <f>IFERROR(LOOKUP($G1430,'قائمة اسعار'!A$2:A$5,'قائمة اسعار'!B$2:B$5),"")</f>
        <v/>
      </c>
      <c r="K1430" s="7" t="str">
        <f>IFERROR(LOOKUP($G1430,'قائمة اسعار'!$A$2:$A$5,'قائمة اسعار'!$E$2:$E$5),"")</f>
        <v/>
      </c>
      <c r="L1430" s="76" t="str">
        <f>IFERROR(LOOKUP($G1430,'قائمة اسعار'!$A$2:$A$5,'قائمة اسعار'!$D$2:$D$5),"")</f>
        <v/>
      </c>
      <c r="M1430" s="7" t="str">
        <f t="shared" si="71"/>
        <v/>
      </c>
      <c r="N1430" s="77" t="str">
        <f t="shared" si="72"/>
        <v/>
      </c>
      <c r="O1430" s="78"/>
      <c r="P1430" s="79"/>
      <c r="Q1430" s="77"/>
      <c r="R1430" s="77" t="str">
        <f t="shared" si="73"/>
        <v/>
      </c>
      <c r="S1430" s="80"/>
    </row>
    <row r="1431" spans="1:19" ht="25.5" customHeight="1" x14ac:dyDescent="0.2">
      <c r="A1431" s="3" t="str">
        <f>CONCATENATE(COUNTIF($E$156:E1431,E1431),E1431)</f>
        <v>0</v>
      </c>
      <c r="D1431" s="99"/>
      <c r="E1431" s="100"/>
      <c r="F1431" s="101"/>
      <c r="G1431" s="102"/>
      <c r="H1431" s="102"/>
      <c r="I1431" s="102"/>
      <c r="J1431" s="102" t="str">
        <f>IFERROR(LOOKUP($G1431,'قائمة اسعار'!A$2:A$5,'قائمة اسعار'!B$2:B$5),"")</f>
        <v/>
      </c>
      <c r="K1431" s="102" t="str">
        <f>IFERROR(LOOKUP($G1431,'قائمة اسعار'!$A$2:$A$5,'قائمة اسعار'!$E$2:$E$5),"")</f>
        <v/>
      </c>
      <c r="L1431" s="102" t="str">
        <f>IFERROR(LOOKUP($G1431,'قائمة اسعار'!$A$2:$A$5,'قائمة اسعار'!$D$2:$D$5),"")</f>
        <v/>
      </c>
      <c r="M1431" s="102" t="str">
        <f t="shared" si="71"/>
        <v/>
      </c>
      <c r="N1431" s="103" t="str">
        <f t="shared" si="72"/>
        <v/>
      </c>
      <c r="O1431" s="104"/>
      <c r="P1431" s="105"/>
      <c r="Q1431" s="103"/>
      <c r="R1431" s="103" t="str">
        <f t="shared" si="73"/>
        <v/>
      </c>
      <c r="S1431" s="106"/>
    </row>
    <row r="1432" spans="1:19" ht="25.5" customHeight="1" x14ac:dyDescent="0.2">
      <c r="A1432" s="3" t="str">
        <f>CONCATENATE(COUNTIF($E$156:E1432,E1432),E1432)</f>
        <v>0</v>
      </c>
      <c r="D1432" s="73"/>
      <c r="E1432" s="74"/>
      <c r="F1432" s="75"/>
      <c r="G1432" s="7"/>
      <c r="H1432" s="7"/>
      <c r="I1432" s="7"/>
      <c r="J1432" s="7" t="str">
        <f>IFERROR(LOOKUP($G1432,'قائمة اسعار'!A$2:A$5,'قائمة اسعار'!B$2:B$5),"")</f>
        <v/>
      </c>
      <c r="K1432" s="7" t="str">
        <f>IFERROR(LOOKUP($G1432,'قائمة اسعار'!$A$2:$A$5,'قائمة اسعار'!$E$2:$E$5),"")</f>
        <v/>
      </c>
      <c r="L1432" s="76" t="str">
        <f>IFERROR(LOOKUP($G1432,'قائمة اسعار'!$A$2:$A$5,'قائمة اسعار'!$D$2:$D$5),"")</f>
        <v/>
      </c>
      <c r="M1432" s="7" t="str">
        <f t="shared" si="71"/>
        <v/>
      </c>
      <c r="N1432" s="77" t="str">
        <f t="shared" si="72"/>
        <v/>
      </c>
      <c r="O1432" s="78"/>
      <c r="P1432" s="79"/>
      <c r="Q1432" s="77"/>
      <c r="R1432" s="77" t="str">
        <f t="shared" si="73"/>
        <v/>
      </c>
      <c r="S1432" s="80"/>
    </row>
    <row r="1433" spans="1:19" ht="25.5" customHeight="1" x14ac:dyDescent="0.2">
      <c r="A1433" s="3" t="str">
        <f>CONCATENATE(COUNTIF($E$156:E1433,E1433),E1433)</f>
        <v>0</v>
      </c>
      <c r="D1433" s="99"/>
      <c r="E1433" s="100"/>
      <c r="F1433" s="101"/>
      <c r="G1433" s="102"/>
      <c r="H1433" s="102"/>
      <c r="I1433" s="102"/>
      <c r="J1433" s="102" t="str">
        <f>IFERROR(LOOKUP($G1433,'قائمة اسعار'!A$2:A$5,'قائمة اسعار'!B$2:B$5),"")</f>
        <v/>
      </c>
      <c r="K1433" s="102" t="str">
        <f>IFERROR(LOOKUP($G1433,'قائمة اسعار'!$A$2:$A$5,'قائمة اسعار'!$E$2:$E$5),"")</f>
        <v/>
      </c>
      <c r="L1433" s="102" t="str">
        <f>IFERROR(LOOKUP($G1433,'قائمة اسعار'!$A$2:$A$5,'قائمة اسعار'!$D$2:$D$5),"")</f>
        <v/>
      </c>
      <c r="M1433" s="102" t="str">
        <f t="shared" si="71"/>
        <v/>
      </c>
      <c r="N1433" s="103" t="str">
        <f t="shared" si="72"/>
        <v/>
      </c>
      <c r="O1433" s="104"/>
      <c r="P1433" s="105"/>
      <c r="Q1433" s="103"/>
      <c r="R1433" s="103" t="str">
        <f t="shared" si="73"/>
        <v/>
      </c>
      <c r="S1433" s="106"/>
    </row>
    <row r="1434" spans="1:19" ht="25.5" customHeight="1" x14ac:dyDescent="0.2">
      <c r="A1434" s="3" t="str">
        <f>CONCATENATE(COUNTIF($E$156:E1434,E1434),E1434)</f>
        <v>0</v>
      </c>
      <c r="D1434" s="73"/>
      <c r="E1434" s="74"/>
      <c r="F1434" s="75"/>
      <c r="G1434" s="7"/>
      <c r="H1434" s="7"/>
      <c r="I1434" s="7"/>
      <c r="J1434" s="7" t="str">
        <f>IFERROR(LOOKUP($G1434,'قائمة اسعار'!A$2:A$5,'قائمة اسعار'!B$2:B$5),"")</f>
        <v/>
      </c>
      <c r="K1434" s="7" t="str">
        <f>IFERROR(LOOKUP($G1434,'قائمة اسعار'!$A$2:$A$5,'قائمة اسعار'!$E$2:$E$5),"")</f>
        <v/>
      </c>
      <c r="L1434" s="76" t="str">
        <f>IFERROR(LOOKUP($G1434,'قائمة اسعار'!$A$2:$A$5,'قائمة اسعار'!$D$2:$D$5),"")</f>
        <v/>
      </c>
      <c r="M1434" s="7" t="str">
        <f t="shared" si="71"/>
        <v/>
      </c>
      <c r="N1434" s="77" t="str">
        <f t="shared" si="72"/>
        <v/>
      </c>
      <c r="O1434" s="78"/>
      <c r="P1434" s="79"/>
      <c r="Q1434" s="77"/>
      <c r="R1434" s="77" t="str">
        <f t="shared" si="73"/>
        <v/>
      </c>
      <c r="S1434" s="80"/>
    </row>
    <row r="1435" spans="1:19" ht="25.5" customHeight="1" x14ac:dyDescent="0.2">
      <c r="A1435" s="3" t="str">
        <f>CONCATENATE(COUNTIF($E$156:E1435,E1435),E1435)</f>
        <v>0</v>
      </c>
      <c r="D1435" s="99"/>
      <c r="E1435" s="100"/>
      <c r="F1435" s="101"/>
      <c r="G1435" s="102"/>
      <c r="H1435" s="102"/>
      <c r="I1435" s="102"/>
      <c r="J1435" s="102" t="str">
        <f>IFERROR(LOOKUP($G1435,'قائمة اسعار'!A$2:A$5,'قائمة اسعار'!B$2:B$5),"")</f>
        <v/>
      </c>
      <c r="K1435" s="102" t="str">
        <f>IFERROR(LOOKUP($G1435,'قائمة اسعار'!$A$2:$A$5,'قائمة اسعار'!$E$2:$E$5),"")</f>
        <v/>
      </c>
      <c r="L1435" s="102" t="str">
        <f>IFERROR(LOOKUP($G1435,'قائمة اسعار'!$A$2:$A$5,'قائمة اسعار'!$D$2:$D$5),"")</f>
        <v/>
      </c>
      <c r="M1435" s="102" t="str">
        <f t="shared" si="71"/>
        <v/>
      </c>
      <c r="N1435" s="103" t="str">
        <f t="shared" si="72"/>
        <v/>
      </c>
      <c r="O1435" s="104"/>
      <c r="P1435" s="105"/>
      <c r="Q1435" s="103"/>
      <c r="R1435" s="103" t="str">
        <f t="shared" si="73"/>
        <v/>
      </c>
      <c r="S1435" s="106"/>
    </row>
    <row r="1436" spans="1:19" ht="25.5" customHeight="1" x14ac:dyDescent="0.2">
      <c r="A1436" s="3" t="str">
        <f>CONCATENATE(COUNTIF($E$156:E1436,E1436),E1436)</f>
        <v>0</v>
      </c>
      <c r="D1436" s="73"/>
      <c r="E1436" s="74"/>
      <c r="F1436" s="75"/>
      <c r="G1436" s="7"/>
      <c r="H1436" s="7"/>
      <c r="I1436" s="7"/>
      <c r="J1436" s="7" t="str">
        <f>IFERROR(LOOKUP($G1436,'قائمة اسعار'!A$2:A$5,'قائمة اسعار'!B$2:B$5),"")</f>
        <v/>
      </c>
      <c r="K1436" s="7" t="str">
        <f>IFERROR(LOOKUP($G1436,'قائمة اسعار'!$A$2:$A$5,'قائمة اسعار'!$E$2:$E$5),"")</f>
        <v/>
      </c>
      <c r="L1436" s="76" t="str">
        <f>IFERROR(LOOKUP($G1436,'قائمة اسعار'!$A$2:$A$5,'قائمة اسعار'!$D$2:$D$5),"")</f>
        <v/>
      </c>
      <c r="M1436" s="7" t="str">
        <f t="shared" si="71"/>
        <v/>
      </c>
      <c r="N1436" s="77" t="str">
        <f t="shared" si="72"/>
        <v/>
      </c>
      <c r="O1436" s="78"/>
      <c r="P1436" s="79"/>
      <c r="Q1436" s="77"/>
      <c r="R1436" s="77" t="str">
        <f t="shared" si="73"/>
        <v/>
      </c>
      <c r="S1436" s="80"/>
    </row>
    <row r="1437" spans="1:19" ht="25.5" customHeight="1" x14ac:dyDescent="0.2">
      <c r="A1437" s="3" t="str">
        <f>CONCATENATE(COUNTIF($E$156:E1437,E1437),E1437)</f>
        <v>0</v>
      </c>
      <c r="D1437" s="99"/>
      <c r="E1437" s="100"/>
      <c r="F1437" s="101"/>
      <c r="G1437" s="102"/>
      <c r="H1437" s="102"/>
      <c r="I1437" s="102"/>
      <c r="J1437" s="102" t="str">
        <f>IFERROR(LOOKUP($G1437,'قائمة اسعار'!A$2:A$5,'قائمة اسعار'!B$2:B$5),"")</f>
        <v/>
      </c>
      <c r="K1437" s="102" t="str">
        <f>IFERROR(LOOKUP($G1437,'قائمة اسعار'!$A$2:$A$5,'قائمة اسعار'!$E$2:$E$5),"")</f>
        <v/>
      </c>
      <c r="L1437" s="102" t="str">
        <f>IFERROR(LOOKUP($G1437,'قائمة اسعار'!$A$2:$A$5,'قائمة اسعار'!$D$2:$D$5),"")</f>
        <v/>
      </c>
      <c r="M1437" s="102" t="str">
        <f t="shared" si="71"/>
        <v/>
      </c>
      <c r="N1437" s="103" t="str">
        <f t="shared" si="72"/>
        <v/>
      </c>
      <c r="O1437" s="104"/>
      <c r="P1437" s="105"/>
      <c r="Q1437" s="103"/>
      <c r="R1437" s="103" t="str">
        <f t="shared" si="73"/>
        <v/>
      </c>
      <c r="S1437" s="106"/>
    </row>
    <row r="1438" spans="1:19" ht="25.5" customHeight="1" x14ac:dyDescent="0.2">
      <c r="A1438" s="3" t="str">
        <f>CONCATENATE(COUNTIF($E$156:E1438,E1438),E1438)</f>
        <v>0</v>
      </c>
      <c r="D1438" s="73"/>
      <c r="E1438" s="74"/>
      <c r="F1438" s="75"/>
      <c r="G1438" s="7"/>
      <c r="H1438" s="7"/>
      <c r="I1438" s="7"/>
      <c r="J1438" s="7" t="str">
        <f>IFERROR(LOOKUP($G1438,'قائمة اسعار'!A$2:A$5,'قائمة اسعار'!B$2:B$5),"")</f>
        <v/>
      </c>
      <c r="K1438" s="7" t="str">
        <f>IFERROR(LOOKUP($G1438,'قائمة اسعار'!$A$2:$A$5,'قائمة اسعار'!$E$2:$E$5),"")</f>
        <v/>
      </c>
      <c r="L1438" s="76" t="str">
        <f>IFERROR(LOOKUP($G1438,'قائمة اسعار'!$A$2:$A$5,'قائمة اسعار'!$D$2:$D$5),"")</f>
        <v/>
      </c>
      <c r="M1438" s="7" t="str">
        <f t="shared" si="71"/>
        <v/>
      </c>
      <c r="N1438" s="77" t="str">
        <f t="shared" si="72"/>
        <v/>
      </c>
      <c r="O1438" s="78"/>
      <c r="P1438" s="79"/>
      <c r="Q1438" s="77"/>
      <c r="R1438" s="77" t="str">
        <f t="shared" si="73"/>
        <v/>
      </c>
      <c r="S1438" s="80"/>
    </row>
    <row r="1439" spans="1:19" ht="25.5" customHeight="1" x14ac:dyDescent="0.2">
      <c r="A1439" s="3" t="str">
        <f>CONCATENATE(COUNTIF($E$156:E1439,E1439),E1439)</f>
        <v>0</v>
      </c>
      <c r="D1439" s="99"/>
      <c r="E1439" s="100"/>
      <c r="F1439" s="101"/>
      <c r="G1439" s="102"/>
      <c r="H1439" s="102"/>
      <c r="I1439" s="102"/>
      <c r="J1439" s="102" t="str">
        <f>IFERROR(LOOKUP($G1439,'قائمة اسعار'!A$2:A$5,'قائمة اسعار'!B$2:B$5),"")</f>
        <v/>
      </c>
      <c r="K1439" s="102" t="str">
        <f>IFERROR(LOOKUP($G1439,'قائمة اسعار'!$A$2:$A$5,'قائمة اسعار'!$E$2:$E$5),"")</f>
        <v/>
      </c>
      <c r="L1439" s="102" t="str">
        <f>IFERROR(LOOKUP($G1439,'قائمة اسعار'!$A$2:$A$5,'قائمة اسعار'!$D$2:$D$5),"")</f>
        <v/>
      </c>
      <c r="M1439" s="102" t="str">
        <f t="shared" si="71"/>
        <v/>
      </c>
      <c r="N1439" s="103" t="str">
        <f t="shared" si="72"/>
        <v/>
      </c>
      <c r="O1439" s="104"/>
      <c r="P1439" s="105"/>
      <c r="Q1439" s="103"/>
      <c r="R1439" s="103" t="str">
        <f t="shared" si="73"/>
        <v/>
      </c>
      <c r="S1439" s="106"/>
    </row>
    <row r="1440" spans="1:19" ht="25.5" customHeight="1" x14ac:dyDescent="0.2">
      <c r="A1440" s="3" t="str">
        <f>CONCATENATE(COUNTIF($E$156:E1440,E1440),E1440)</f>
        <v>0</v>
      </c>
      <c r="D1440" s="73"/>
      <c r="E1440" s="74"/>
      <c r="F1440" s="75"/>
      <c r="G1440" s="7"/>
      <c r="H1440" s="7"/>
      <c r="I1440" s="7"/>
      <c r="J1440" s="7" t="str">
        <f>IFERROR(LOOKUP($G1440,'قائمة اسعار'!A$2:A$5,'قائمة اسعار'!B$2:B$5),"")</f>
        <v/>
      </c>
      <c r="K1440" s="7" t="str">
        <f>IFERROR(LOOKUP($G1440,'قائمة اسعار'!$A$2:$A$5,'قائمة اسعار'!$E$2:$E$5),"")</f>
        <v/>
      </c>
      <c r="L1440" s="76" t="str">
        <f>IFERROR(LOOKUP($G1440,'قائمة اسعار'!$A$2:$A$5,'قائمة اسعار'!$D$2:$D$5),"")</f>
        <v/>
      </c>
      <c r="M1440" s="7" t="str">
        <f t="shared" si="71"/>
        <v/>
      </c>
      <c r="N1440" s="77" t="str">
        <f t="shared" si="72"/>
        <v/>
      </c>
      <c r="O1440" s="78"/>
      <c r="P1440" s="79"/>
      <c r="Q1440" s="77"/>
      <c r="R1440" s="77" t="str">
        <f t="shared" si="73"/>
        <v/>
      </c>
      <c r="S1440" s="80"/>
    </row>
    <row r="1441" spans="1:19" ht="25.5" customHeight="1" x14ac:dyDescent="0.2">
      <c r="A1441" s="3" t="str">
        <f>CONCATENATE(COUNTIF($E$156:E1441,E1441),E1441)</f>
        <v>0</v>
      </c>
      <c r="D1441" s="99"/>
      <c r="E1441" s="100"/>
      <c r="F1441" s="101"/>
      <c r="G1441" s="102"/>
      <c r="H1441" s="102"/>
      <c r="I1441" s="102"/>
      <c r="J1441" s="102" t="str">
        <f>IFERROR(LOOKUP($G1441,'قائمة اسعار'!A$2:A$5,'قائمة اسعار'!B$2:B$5),"")</f>
        <v/>
      </c>
      <c r="K1441" s="102" t="str">
        <f>IFERROR(LOOKUP($G1441,'قائمة اسعار'!$A$2:$A$5,'قائمة اسعار'!$E$2:$E$5),"")</f>
        <v/>
      </c>
      <c r="L1441" s="102" t="str">
        <f>IFERROR(LOOKUP($G1441,'قائمة اسعار'!$A$2:$A$5,'قائمة اسعار'!$D$2:$D$5),"")</f>
        <v/>
      </c>
      <c r="M1441" s="102" t="str">
        <f t="shared" si="71"/>
        <v/>
      </c>
      <c r="N1441" s="103" t="str">
        <f t="shared" si="72"/>
        <v/>
      </c>
      <c r="O1441" s="104"/>
      <c r="P1441" s="105"/>
      <c r="Q1441" s="103"/>
      <c r="R1441" s="103" t="str">
        <f t="shared" si="73"/>
        <v/>
      </c>
      <c r="S1441" s="106"/>
    </row>
    <row r="1442" spans="1:19" ht="25.5" customHeight="1" x14ac:dyDescent="0.2">
      <c r="A1442" s="3" t="str">
        <f>CONCATENATE(COUNTIF($E$156:E1442,E1442),E1442)</f>
        <v>0</v>
      </c>
      <c r="D1442" s="73"/>
      <c r="E1442" s="74"/>
      <c r="F1442" s="75"/>
      <c r="G1442" s="7"/>
      <c r="H1442" s="7"/>
      <c r="I1442" s="7"/>
      <c r="J1442" s="7" t="str">
        <f>IFERROR(LOOKUP($G1442,'قائمة اسعار'!A$2:A$5,'قائمة اسعار'!B$2:B$5),"")</f>
        <v/>
      </c>
      <c r="K1442" s="7" t="str">
        <f>IFERROR(LOOKUP($G1442,'قائمة اسعار'!$A$2:$A$5,'قائمة اسعار'!$E$2:$E$5),"")</f>
        <v/>
      </c>
      <c r="L1442" s="76" t="str">
        <f>IFERROR(LOOKUP($G1442,'قائمة اسعار'!$A$2:$A$5,'قائمة اسعار'!$D$2:$D$5),"")</f>
        <v/>
      </c>
      <c r="M1442" s="7" t="str">
        <f t="shared" si="71"/>
        <v/>
      </c>
      <c r="N1442" s="77" t="str">
        <f t="shared" si="72"/>
        <v/>
      </c>
      <c r="O1442" s="78"/>
      <c r="P1442" s="79"/>
      <c r="Q1442" s="77"/>
      <c r="R1442" s="77" t="str">
        <f t="shared" si="73"/>
        <v/>
      </c>
      <c r="S1442" s="80"/>
    </row>
    <row r="1443" spans="1:19" ht="25.5" customHeight="1" x14ac:dyDescent="0.2">
      <c r="A1443" s="3" t="str">
        <f>CONCATENATE(COUNTIF($E$156:E1443,E1443),E1443)</f>
        <v>0</v>
      </c>
      <c r="D1443" s="99"/>
      <c r="E1443" s="100"/>
      <c r="F1443" s="101"/>
      <c r="G1443" s="102"/>
      <c r="H1443" s="102"/>
      <c r="I1443" s="102"/>
      <c r="J1443" s="102" t="str">
        <f>IFERROR(LOOKUP($G1443,'قائمة اسعار'!A$2:A$5,'قائمة اسعار'!B$2:B$5),"")</f>
        <v/>
      </c>
      <c r="K1443" s="102" t="str">
        <f>IFERROR(LOOKUP($G1443,'قائمة اسعار'!$A$2:$A$5,'قائمة اسعار'!$E$2:$E$5),"")</f>
        <v/>
      </c>
      <c r="L1443" s="102" t="str">
        <f>IFERROR(LOOKUP($G1443,'قائمة اسعار'!$A$2:$A$5,'قائمة اسعار'!$D$2:$D$5),"")</f>
        <v/>
      </c>
      <c r="M1443" s="102" t="str">
        <f t="shared" si="71"/>
        <v/>
      </c>
      <c r="N1443" s="103" t="str">
        <f t="shared" si="72"/>
        <v/>
      </c>
      <c r="O1443" s="104"/>
      <c r="P1443" s="105"/>
      <c r="Q1443" s="103"/>
      <c r="R1443" s="103" t="str">
        <f t="shared" si="73"/>
        <v/>
      </c>
      <c r="S1443" s="106"/>
    </row>
    <row r="1444" spans="1:19" ht="25.5" customHeight="1" x14ac:dyDescent="0.2">
      <c r="A1444" s="3" t="str">
        <f>CONCATENATE(COUNTIF($E$156:E1444,E1444),E1444)</f>
        <v>0</v>
      </c>
      <c r="D1444" s="73"/>
      <c r="E1444" s="74"/>
      <c r="F1444" s="75"/>
      <c r="G1444" s="7"/>
      <c r="H1444" s="7"/>
      <c r="I1444" s="7"/>
      <c r="J1444" s="7" t="str">
        <f>IFERROR(LOOKUP($G1444,'قائمة اسعار'!A$2:A$5,'قائمة اسعار'!B$2:B$5),"")</f>
        <v/>
      </c>
      <c r="K1444" s="7" t="str">
        <f>IFERROR(LOOKUP($G1444,'قائمة اسعار'!$A$2:$A$5,'قائمة اسعار'!$E$2:$E$5),"")</f>
        <v/>
      </c>
      <c r="L1444" s="76" t="str">
        <f>IFERROR(LOOKUP($G1444,'قائمة اسعار'!$A$2:$A$5,'قائمة اسعار'!$D$2:$D$5),"")</f>
        <v/>
      </c>
      <c r="M1444" s="7" t="str">
        <f t="shared" si="71"/>
        <v/>
      </c>
      <c r="N1444" s="77" t="str">
        <f t="shared" si="72"/>
        <v/>
      </c>
      <c r="O1444" s="78"/>
      <c r="P1444" s="79"/>
      <c r="Q1444" s="77"/>
      <c r="R1444" s="77" t="str">
        <f t="shared" si="73"/>
        <v/>
      </c>
      <c r="S1444" s="80"/>
    </row>
    <row r="1445" spans="1:19" ht="25.5" customHeight="1" x14ac:dyDescent="0.2">
      <c r="A1445" s="3" t="str">
        <f>CONCATENATE(COUNTIF($E$156:E1445,E1445),E1445)</f>
        <v>0</v>
      </c>
      <c r="D1445" s="99"/>
      <c r="E1445" s="100"/>
      <c r="F1445" s="101"/>
      <c r="G1445" s="102"/>
      <c r="H1445" s="102"/>
      <c r="I1445" s="102"/>
      <c r="J1445" s="102" t="str">
        <f>IFERROR(LOOKUP($G1445,'قائمة اسعار'!A$2:A$5,'قائمة اسعار'!B$2:B$5),"")</f>
        <v/>
      </c>
      <c r="K1445" s="102" t="str">
        <f>IFERROR(LOOKUP($G1445,'قائمة اسعار'!$A$2:$A$5,'قائمة اسعار'!$E$2:$E$5),"")</f>
        <v/>
      </c>
      <c r="L1445" s="102" t="str">
        <f>IFERROR(LOOKUP($G1445,'قائمة اسعار'!$A$2:$A$5,'قائمة اسعار'!$D$2:$D$5),"")</f>
        <v/>
      </c>
      <c r="M1445" s="102" t="str">
        <f t="shared" si="71"/>
        <v/>
      </c>
      <c r="N1445" s="103" t="str">
        <f t="shared" si="72"/>
        <v/>
      </c>
      <c r="O1445" s="104"/>
      <c r="P1445" s="105"/>
      <c r="Q1445" s="103"/>
      <c r="R1445" s="103" t="str">
        <f t="shared" si="73"/>
        <v/>
      </c>
      <c r="S1445" s="106"/>
    </row>
    <row r="1446" spans="1:19" ht="25.5" customHeight="1" x14ac:dyDescent="0.2">
      <c r="A1446" s="3" t="str">
        <f>CONCATENATE(COUNTIF($E$156:E1446,E1446),E1446)</f>
        <v>0</v>
      </c>
      <c r="D1446" s="73"/>
      <c r="E1446" s="74"/>
      <c r="F1446" s="75"/>
      <c r="G1446" s="7"/>
      <c r="H1446" s="7"/>
      <c r="I1446" s="7"/>
      <c r="J1446" s="7" t="str">
        <f>IFERROR(LOOKUP($G1446,'قائمة اسعار'!A$2:A$5,'قائمة اسعار'!B$2:B$5),"")</f>
        <v/>
      </c>
      <c r="K1446" s="7" t="str">
        <f>IFERROR(LOOKUP($G1446,'قائمة اسعار'!$A$2:$A$5,'قائمة اسعار'!$E$2:$E$5),"")</f>
        <v/>
      </c>
      <c r="L1446" s="76" t="str">
        <f>IFERROR(LOOKUP($G1446,'قائمة اسعار'!$A$2:$A$5,'قائمة اسعار'!$D$2:$D$5),"")</f>
        <v/>
      </c>
      <c r="M1446" s="7" t="str">
        <f t="shared" si="71"/>
        <v/>
      </c>
      <c r="N1446" s="77" t="str">
        <f t="shared" si="72"/>
        <v/>
      </c>
      <c r="O1446" s="78"/>
      <c r="P1446" s="79"/>
      <c r="Q1446" s="77"/>
      <c r="R1446" s="77" t="str">
        <f t="shared" si="73"/>
        <v/>
      </c>
      <c r="S1446" s="80"/>
    </row>
    <row r="1447" spans="1:19" ht="25.5" customHeight="1" x14ac:dyDescent="0.2">
      <c r="A1447" s="3" t="str">
        <f>CONCATENATE(COUNTIF($E$156:E1447,E1447),E1447)</f>
        <v>0</v>
      </c>
      <c r="D1447" s="99"/>
      <c r="E1447" s="100"/>
      <c r="F1447" s="101"/>
      <c r="G1447" s="102"/>
      <c r="H1447" s="102"/>
      <c r="I1447" s="102"/>
      <c r="J1447" s="102" t="str">
        <f>IFERROR(LOOKUP($G1447,'قائمة اسعار'!A$2:A$5,'قائمة اسعار'!B$2:B$5),"")</f>
        <v/>
      </c>
      <c r="K1447" s="102" t="str">
        <f>IFERROR(LOOKUP($G1447,'قائمة اسعار'!$A$2:$A$5,'قائمة اسعار'!$E$2:$E$5),"")</f>
        <v/>
      </c>
      <c r="L1447" s="102" t="str">
        <f>IFERROR(LOOKUP($G1447,'قائمة اسعار'!$A$2:$A$5,'قائمة اسعار'!$D$2:$D$5),"")</f>
        <v/>
      </c>
      <c r="M1447" s="102" t="str">
        <f t="shared" si="71"/>
        <v/>
      </c>
      <c r="N1447" s="103" t="str">
        <f t="shared" si="72"/>
        <v/>
      </c>
      <c r="O1447" s="104"/>
      <c r="P1447" s="105"/>
      <c r="Q1447" s="103"/>
      <c r="R1447" s="103" t="str">
        <f t="shared" si="73"/>
        <v/>
      </c>
      <c r="S1447" s="106"/>
    </row>
    <row r="1448" spans="1:19" ht="25.5" customHeight="1" x14ac:dyDescent="0.2">
      <c r="A1448" s="3" t="str">
        <f>CONCATENATE(COUNTIF($E$156:E1448,E1448),E1448)</f>
        <v>0</v>
      </c>
      <c r="D1448" s="73"/>
      <c r="E1448" s="74"/>
      <c r="F1448" s="75"/>
      <c r="G1448" s="7"/>
      <c r="H1448" s="7"/>
      <c r="I1448" s="7"/>
      <c r="J1448" s="7" t="str">
        <f>IFERROR(LOOKUP($G1448,'قائمة اسعار'!A$2:A$5,'قائمة اسعار'!B$2:B$5),"")</f>
        <v/>
      </c>
      <c r="K1448" s="7" t="str">
        <f>IFERROR(LOOKUP($G1448,'قائمة اسعار'!$A$2:$A$5,'قائمة اسعار'!$E$2:$E$5),"")</f>
        <v/>
      </c>
      <c r="L1448" s="76" t="str">
        <f>IFERROR(LOOKUP($G1448,'قائمة اسعار'!$A$2:$A$5,'قائمة اسعار'!$D$2:$D$5),"")</f>
        <v/>
      </c>
      <c r="M1448" s="7" t="str">
        <f t="shared" si="71"/>
        <v/>
      </c>
      <c r="N1448" s="77" t="str">
        <f t="shared" si="72"/>
        <v/>
      </c>
      <c r="O1448" s="78"/>
      <c r="P1448" s="79"/>
      <c r="Q1448" s="77"/>
      <c r="R1448" s="77" t="str">
        <f t="shared" si="73"/>
        <v/>
      </c>
      <c r="S1448" s="80"/>
    </row>
    <row r="1449" spans="1:19" ht="25.5" customHeight="1" x14ac:dyDescent="0.2">
      <c r="A1449" s="3" t="str">
        <f>CONCATENATE(COUNTIF($E$156:E1449,E1449),E1449)</f>
        <v>0</v>
      </c>
      <c r="D1449" s="99"/>
      <c r="E1449" s="100"/>
      <c r="F1449" s="101"/>
      <c r="G1449" s="102"/>
      <c r="H1449" s="102"/>
      <c r="I1449" s="102"/>
      <c r="J1449" s="102" t="str">
        <f>IFERROR(LOOKUP($G1449,'قائمة اسعار'!A$2:A$5,'قائمة اسعار'!B$2:B$5),"")</f>
        <v/>
      </c>
      <c r="K1449" s="102" t="str">
        <f>IFERROR(LOOKUP($G1449,'قائمة اسعار'!$A$2:$A$5,'قائمة اسعار'!$E$2:$E$5),"")</f>
        <v/>
      </c>
      <c r="L1449" s="102" t="str">
        <f>IFERROR(LOOKUP($G1449,'قائمة اسعار'!$A$2:$A$5,'قائمة اسعار'!$D$2:$D$5),"")</f>
        <v/>
      </c>
      <c r="M1449" s="102" t="str">
        <f t="shared" si="71"/>
        <v/>
      </c>
      <c r="N1449" s="103" t="str">
        <f t="shared" si="72"/>
        <v/>
      </c>
      <c r="O1449" s="104"/>
      <c r="P1449" s="105"/>
      <c r="Q1449" s="103"/>
      <c r="R1449" s="103" t="str">
        <f t="shared" si="73"/>
        <v/>
      </c>
      <c r="S1449" s="106"/>
    </row>
    <row r="1450" spans="1:19" ht="25.5" customHeight="1" x14ac:dyDescent="0.2">
      <c r="A1450" s="3" t="str">
        <f>CONCATENATE(COUNTIF($E$156:E1450,E1450),E1450)</f>
        <v>0</v>
      </c>
      <c r="D1450" s="73"/>
      <c r="E1450" s="74"/>
      <c r="F1450" s="75"/>
      <c r="G1450" s="7"/>
      <c r="H1450" s="7"/>
      <c r="I1450" s="7"/>
      <c r="J1450" s="7" t="str">
        <f>IFERROR(LOOKUP($G1450,'قائمة اسعار'!A$2:A$5,'قائمة اسعار'!B$2:B$5),"")</f>
        <v/>
      </c>
      <c r="K1450" s="7" t="str">
        <f>IFERROR(LOOKUP($G1450,'قائمة اسعار'!$A$2:$A$5,'قائمة اسعار'!$E$2:$E$5),"")</f>
        <v/>
      </c>
      <c r="L1450" s="76" t="str">
        <f>IFERROR(LOOKUP($G1450,'قائمة اسعار'!$A$2:$A$5,'قائمة اسعار'!$D$2:$D$5),"")</f>
        <v/>
      </c>
      <c r="M1450" s="7" t="str">
        <f t="shared" si="71"/>
        <v/>
      </c>
      <c r="N1450" s="77" t="str">
        <f t="shared" si="72"/>
        <v/>
      </c>
      <c r="O1450" s="78"/>
      <c r="P1450" s="79"/>
      <c r="Q1450" s="77"/>
      <c r="R1450" s="77" t="str">
        <f t="shared" si="73"/>
        <v/>
      </c>
      <c r="S1450" s="80"/>
    </row>
    <row r="1451" spans="1:19" ht="25.5" customHeight="1" x14ac:dyDescent="0.2">
      <c r="A1451" s="3" t="str">
        <f>CONCATENATE(COUNTIF($E$156:E1451,E1451),E1451)</f>
        <v>0</v>
      </c>
      <c r="D1451" s="99"/>
      <c r="E1451" s="100"/>
      <c r="F1451" s="101"/>
      <c r="G1451" s="102"/>
      <c r="H1451" s="102"/>
      <c r="I1451" s="102"/>
      <c r="J1451" s="102" t="str">
        <f>IFERROR(LOOKUP($G1451,'قائمة اسعار'!A$2:A$5,'قائمة اسعار'!B$2:B$5),"")</f>
        <v/>
      </c>
      <c r="K1451" s="102" t="str">
        <f>IFERROR(LOOKUP($G1451,'قائمة اسعار'!$A$2:$A$5,'قائمة اسعار'!$E$2:$E$5),"")</f>
        <v/>
      </c>
      <c r="L1451" s="102" t="str">
        <f>IFERROR(LOOKUP($G1451,'قائمة اسعار'!$A$2:$A$5,'قائمة اسعار'!$D$2:$D$5),"")</f>
        <v/>
      </c>
      <c r="M1451" s="102" t="str">
        <f t="shared" si="71"/>
        <v/>
      </c>
      <c r="N1451" s="103" t="str">
        <f t="shared" si="72"/>
        <v/>
      </c>
      <c r="O1451" s="104"/>
      <c r="P1451" s="105"/>
      <c r="Q1451" s="103"/>
      <c r="R1451" s="103" t="str">
        <f t="shared" si="73"/>
        <v/>
      </c>
      <c r="S1451" s="106"/>
    </row>
    <row r="1452" spans="1:19" ht="25.5" customHeight="1" x14ac:dyDescent="0.2">
      <c r="A1452" s="3" t="str">
        <f>CONCATENATE(COUNTIF($E$156:E1452,E1452),E1452)</f>
        <v>0</v>
      </c>
      <c r="D1452" s="73"/>
      <c r="E1452" s="74"/>
      <c r="F1452" s="75"/>
      <c r="G1452" s="7"/>
      <c r="H1452" s="7"/>
      <c r="I1452" s="7"/>
      <c r="J1452" s="7" t="str">
        <f>IFERROR(LOOKUP($G1452,'قائمة اسعار'!A$2:A$5,'قائمة اسعار'!B$2:B$5),"")</f>
        <v/>
      </c>
      <c r="K1452" s="7" t="str">
        <f>IFERROR(LOOKUP($G1452,'قائمة اسعار'!$A$2:$A$5,'قائمة اسعار'!$E$2:$E$5),"")</f>
        <v/>
      </c>
      <c r="L1452" s="76" t="str">
        <f>IFERROR(LOOKUP($G1452,'قائمة اسعار'!$A$2:$A$5,'قائمة اسعار'!$D$2:$D$5),"")</f>
        <v/>
      </c>
      <c r="M1452" s="7" t="str">
        <f t="shared" si="71"/>
        <v/>
      </c>
      <c r="N1452" s="77" t="str">
        <f t="shared" si="72"/>
        <v/>
      </c>
      <c r="O1452" s="78"/>
      <c r="P1452" s="79"/>
      <c r="Q1452" s="77"/>
      <c r="R1452" s="77" t="str">
        <f t="shared" si="73"/>
        <v/>
      </c>
      <c r="S1452" s="80"/>
    </row>
    <row r="1453" spans="1:19" ht="25.5" customHeight="1" x14ac:dyDescent="0.2">
      <c r="A1453" s="3" t="str">
        <f>CONCATENATE(COUNTIF($E$156:E1453,E1453),E1453)</f>
        <v>0</v>
      </c>
      <c r="D1453" s="99"/>
      <c r="E1453" s="100"/>
      <c r="F1453" s="101"/>
      <c r="G1453" s="102"/>
      <c r="H1453" s="102"/>
      <c r="I1453" s="102"/>
      <c r="J1453" s="102" t="str">
        <f>IFERROR(LOOKUP($G1453,'قائمة اسعار'!A$2:A$5,'قائمة اسعار'!B$2:B$5),"")</f>
        <v/>
      </c>
      <c r="K1453" s="102" t="str">
        <f>IFERROR(LOOKUP($G1453,'قائمة اسعار'!$A$2:$A$5,'قائمة اسعار'!$E$2:$E$5),"")</f>
        <v/>
      </c>
      <c r="L1453" s="102" t="str">
        <f>IFERROR(LOOKUP($G1453,'قائمة اسعار'!$A$2:$A$5,'قائمة اسعار'!$D$2:$D$5),"")</f>
        <v/>
      </c>
      <c r="M1453" s="102" t="str">
        <f t="shared" si="71"/>
        <v/>
      </c>
      <c r="N1453" s="103" t="str">
        <f t="shared" si="72"/>
        <v/>
      </c>
      <c r="O1453" s="104"/>
      <c r="P1453" s="105"/>
      <c r="Q1453" s="103"/>
      <c r="R1453" s="103" t="str">
        <f t="shared" si="73"/>
        <v/>
      </c>
      <c r="S1453" s="106"/>
    </row>
    <row r="1454" spans="1:19" ht="25.5" customHeight="1" x14ac:dyDescent="0.2">
      <c r="A1454" s="3" t="str">
        <f>CONCATENATE(COUNTIF($E$156:E1454,E1454),E1454)</f>
        <v>0</v>
      </c>
      <c r="D1454" s="73"/>
      <c r="E1454" s="74"/>
      <c r="F1454" s="75"/>
      <c r="G1454" s="7"/>
      <c r="H1454" s="7"/>
      <c r="I1454" s="7"/>
      <c r="J1454" s="7" t="str">
        <f>IFERROR(LOOKUP($G1454,'قائمة اسعار'!A$2:A$5,'قائمة اسعار'!B$2:B$5),"")</f>
        <v/>
      </c>
      <c r="K1454" s="7" t="str">
        <f>IFERROR(LOOKUP($G1454,'قائمة اسعار'!$A$2:$A$5,'قائمة اسعار'!$E$2:$E$5),"")</f>
        <v/>
      </c>
      <c r="L1454" s="76" t="str">
        <f>IFERROR(LOOKUP($G1454,'قائمة اسعار'!$A$2:$A$5,'قائمة اسعار'!$D$2:$D$5),"")</f>
        <v/>
      </c>
      <c r="M1454" s="7" t="str">
        <f t="shared" si="71"/>
        <v/>
      </c>
      <c r="N1454" s="77" t="str">
        <f t="shared" si="72"/>
        <v/>
      </c>
      <c r="O1454" s="78"/>
      <c r="P1454" s="79"/>
      <c r="Q1454" s="77"/>
      <c r="R1454" s="77" t="str">
        <f t="shared" si="73"/>
        <v/>
      </c>
      <c r="S1454" s="80"/>
    </row>
    <row r="1455" spans="1:19" ht="25.5" customHeight="1" x14ac:dyDescent="0.2">
      <c r="A1455" s="3" t="str">
        <f>CONCATENATE(COUNTIF($E$156:E1455,E1455),E1455)</f>
        <v>0</v>
      </c>
      <c r="D1455" s="99"/>
      <c r="E1455" s="100"/>
      <c r="F1455" s="101"/>
      <c r="G1455" s="102"/>
      <c r="H1455" s="102"/>
      <c r="I1455" s="102"/>
      <c r="J1455" s="102" t="str">
        <f>IFERROR(LOOKUP($G1455,'قائمة اسعار'!A$2:A$5,'قائمة اسعار'!B$2:B$5),"")</f>
        <v/>
      </c>
      <c r="K1455" s="102" t="str">
        <f>IFERROR(LOOKUP($G1455,'قائمة اسعار'!$A$2:$A$5,'قائمة اسعار'!$E$2:$E$5),"")</f>
        <v/>
      </c>
      <c r="L1455" s="102" t="str">
        <f>IFERROR(LOOKUP($G1455,'قائمة اسعار'!$A$2:$A$5,'قائمة اسعار'!$D$2:$D$5),"")</f>
        <v/>
      </c>
      <c r="M1455" s="102" t="str">
        <f t="shared" si="71"/>
        <v/>
      </c>
      <c r="N1455" s="103" t="str">
        <f t="shared" si="72"/>
        <v/>
      </c>
      <c r="O1455" s="104"/>
      <c r="P1455" s="105"/>
      <c r="Q1455" s="103"/>
      <c r="R1455" s="103" t="str">
        <f t="shared" si="73"/>
        <v/>
      </c>
      <c r="S1455" s="106"/>
    </row>
    <row r="1456" spans="1:19" ht="25.5" customHeight="1" x14ac:dyDescent="0.2">
      <c r="A1456" s="3" t="str">
        <f>CONCATENATE(COUNTIF($E$156:E1456,E1456),E1456)</f>
        <v>0</v>
      </c>
      <c r="D1456" s="73"/>
      <c r="E1456" s="74"/>
      <c r="F1456" s="75"/>
      <c r="G1456" s="7"/>
      <c r="H1456" s="7"/>
      <c r="I1456" s="7"/>
      <c r="J1456" s="7" t="str">
        <f>IFERROR(LOOKUP($G1456,'قائمة اسعار'!A$2:A$5,'قائمة اسعار'!B$2:B$5),"")</f>
        <v/>
      </c>
      <c r="K1456" s="7" t="str">
        <f>IFERROR(LOOKUP($G1456,'قائمة اسعار'!$A$2:$A$5,'قائمة اسعار'!$E$2:$E$5),"")</f>
        <v/>
      </c>
      <c r="L1456" s="76" t="str">
        <f>IFERROR(LOOKUP($G1456,'قائمة اسعار'!$A$2:$A$5,'قائمة اسعار'!$D$2:$D$5),"")</f>
        <v/>
      </c>
      <c r="M1456" s="7" t="str">
        <f t="shared" si="71"/>
        <v/>
      </c>
      <c r="N1456" s="77" t="str">
        <f t="shared" si="72"/>
        <v/>
      </c>
      <c r="O1456" s="78"/>
      <c r="P1456" s="79"/>
      <c r="Q1456" s="77"/>
      <c r="R1456" s="77" t="str">
        <f t="shared" si="73"/>
        <v/>
      </c>
      <c r="S1456" s="80"/>
    </row>
    <row r="1457" spans="1:19" ht="25.5" customHeight="1" x14ac:dyDescent="0.2">
      <c r="A1457" s="3" t="str">
        <f>CONCATENATE(COUNTIF($E$156:E1457,E1457),E1457)</f>
        <v>0</v>
      </c>
      <c r="D1457" s="99"/>
      <c r="E1457" s="100"/>
      <c r="F1457" s="101"/>
      <c r="G1457" s="102"/>
      <c r="H1457" s="102"/>
      <c r="I1457" s="102"/>
      <c r="J1457" s="102" t="str">
        <f>IFERROR(LOOKUP($G1457,'قائمة اسعار'!A$2:A$5,'قائمة اسعار'!B$2:B$5),"")</f>
        <v/>
      </c>
      <c r="K1457" s="102" t="str">
        <f>IFERROR(LOOKUP($G1457,'قائمة اسعار'!$A$2:$A$5,'قائمة اسعار'!$E$2:$E$5),"")</f>
        <v/>
      </c>
      <c r="L1457" s="102" t="str">
        <f>IFERROR(LOOKUP($G1457,'قائمة اسعار'!$A$2:$A$5,'قائمة اسعار'!$D$2:$D$5),"")</f>
        <v/>
      </c>
      <c r="M1457" s="102" t="str">
        <f t="shared" si="71"/>
        <v/>
      </c>
      <c r="N1457" s="103" t="str">
        <f t="shared" si="72"/>
        <v/>
      </c>
      <c r="O1457" s="104"/>
      <c r="P1457" s="105"/>
      <c r="Q1457" s="103"/>
      <c r="R1457" s="103" t="str">
        <f t="shared" si="73"/>
        <v/>
      </c>
      <c r="S1457" s="106"/>
    </row>
    <row r="1458" spans="1:19" ht="25.5" customHeight="1" x14ac:dyDescent="0.2">
      <c r="A1458" s="3" t="str">
        <f>CONCATENATE(COUNTIF($E$156:E1458,E1458),E1458)</f>
        <v>0</v>
      </c>
      <c r="D1458" s="73"/>
      <c r="E1458" s="74"/>
      <c r="F1458" s="75"/>
      <c r="G1458" s="7"/>
      <c r="H1458" s="7"/>
      <c r="I1458" s="7"/>
      <c r="J1458" s="7" t="str">
        <f>IFERROR(LOOKUP($G1458,'قائمة اسعار'!A$2:A$5,'قائمة اسعار'!B$2:B$5),"")</f>
        <v/>
      </c>
      <c r="K1458" s="7" t="str">
        <f>IFERROR(LOOKUP($G1458,'قائمة اسعار'!$A$2:$A$5,'قائمة اسعار'!$E$2:$E$5),"")</f>
        <v/>
      </c>
      <c r="L1458" s="76" t="str">
        <f>IFERROR(LOOKUP($G1458,'قائمة اسعار'!$A$2:$A$5,'قائمة اسعار'!$D$2:$D$5),"")</f>
        <v/>
      </c>
      <c r="M1458" s="7" t="str">
        <f t="shared" si="71"/>
        <v/>
      </c>
      <c r="N1458" s="77" t="str">
        <f t="shared" si="72"/>
        <v/>
      </c>
      <c r="O1458" s="78"/>
      <c r="P1458" s="79"/>
      <c r="Q1458" s="77"/>
      <c r="R1458" s="77" t="str">
        <f t="shared" si="73"/>
        <v/>
      </c>
      <c r="S1458" s="80"/>
    </row>
    <row r="1459" spans="1:19" ht="25.5" customHeight="1" x14ac:dyDescent="0.2">
      <c r="A1459" s="3" t="str">
        <f>CONCATENATE(COUNTIF($E$156:E1459,E1459),E1459)</f>
        <v>0</v>
      </c>
      <c r="D1459" s="99"/>
      <c r="E1459" s="100"/>
      <c r="F1459" s="101"/>
      <c r="G1459" s="102"/>
      <c r="H1459" s="102"/>
      <c r="I1459" s="102"/>
      <c r="J1459" s="102" t="str">
        <f>IFERROR(LOOKUP($G1459,'قائمة اسعار'!A$2:A$5,'قائمة اسعار'!B$2:B$5),"")</f>
        <v/>
      </c>
      <c r="K1459" s="102" t="str">
        <f>IFERROR(LOOKUP($G1459,'قائمة اسعار'!$A$2:$A$5,'قائمة اسعار'!$E$2:$E$5),"")</f>
        <v/>
      </c>
      <c r="L1459" s="102" t="str">
        <f>IFERROR(LOOKUP($G1459,'قائمة اسعار'!$A$2:$A$5,'قائمة اسعار'!$D$2:$D$5),"")</f>
        <v/>
      </c>
      <c r="M1459" s="102" t="str">
        <f t="shared" si="71"/>
        <v/>
      </c>
      <c r="N1459" s="103" t="str">
        <f t="shared" si="72"/>
        <v/>
      </c>
      <c r="O1459" s="104"/>
      <c r="P1459" s="105"/>
      <c r="Q1459" s="103"/>
      <c r="R1459" s="103" t="str">
        <f t="shared" si="73"/>
        <v/>
      </c>
      <c r="S1459" s="106"/>
    </row>
    <row r="1460" spans="1:19" ht="25.5" customHeight="1" x14ac:dyDescent="0.2">
      <c r="A1460" s="3" t="str">
        <f>CONCATENATE(COUNTIF($E$156:E1460,E1460),E1460)</f>
        <v>0</v>
      </c>
      <c r="D1460" s="73"/>
      <c r="E1460" s="74"/>
      <c r="F1460" s="75"/>
      <c r="G1460" s="7"/>
      <c r="H1460" s="7"/>
      <c r="I1460" s="7"/>
      <c r="J1460" s="7" t="str">
        <f>IFERROR(LOOKUP($G1460,'قائمة اسعار'!A$2:A$5,'قائمة اسعار'!B$2:B$5),"")</f>
        <v/>
      </c>
      <c r="K1460" s="7" t="str">
        <f>IFERROR(LOOKUP($G1460,'قائمة اسعار'!$A$2:$A$5,'قائمة اسعار'!$E$2:$E$5),"")</f>
        <v/>
      </c>
      <c r="L1460" s="76" t="str">
        <f>IFERROR(LOOKUP($G1460,'قائمة اسعار'!$A$2:$A$5,'قائمة اسعار'!$D$2:$D$5),"")</f>
        <v/>
      </c>
      <c r="M1460" s="7" t="str">
        <f t="shared" si="71"/>
        <v/>
      </c>
      <c r="N1460" s="77" t="str">
        <f t="shared" si="72"/>
        <v/>
      </c>
      <c r="O1460" s="78"/>
      <c r="P1460" s="79"/>
      <c r="Q1460" s="77"/>
      <c r="R1460" s="77" t="str">
        <f t="shared" si="73"/>
        <v/>
      </c>
      <c r="S1460" s="80"/>
    </row>
    <row r="1461" spans="1:19" ht="25.5" customHeight="1" x14ac:dyDescent="0.2">
      <c r="A1461" s="3" t="str">
        <f>CONCATENATE(COUNTIF($E$156:E1461,E1461),E1461)</f>
        <v>0</v>
      </c>
      <c r="D1461" s="99"/>
      <c r="E1461" s="100"/>
      <c r="F1461" s="101"/>
      <c r="G1461" s="102"/>
      <c r="H1461" s="102"/>
      <c r="I1461" s="102"/>
      <c r="J1461" s="102" t="str">
        <f>IFERROR(LOOKUP($G1461,'قائمة اسعار'!A$2:A$5,'قائمة اسعار'!B$2:B$5),"")</f>
        <v/>
      </c>
      <c r="K1461" s="102" t="str">
        <f>IFERROR(LOOKUP($G1461,'قائمة اسعار'!$A$2:$A$5,'قائمة اسعار'!$E$2:$E$5),"")</f>
        <v/>
      </c>
      <c r="L1461" s="102" t="str">
        <f>IFERROR(LOOKUP($G1461,'قائمة اسعار'!$A$2:$A$5,'قائمة اسعار'!$D$2:$D$5),"")</f>
        <v/>
      </c>
      <c r="M1461" s="102" t="str">
        <f t="shared" si="71"/>
        <v/>
      </c>
      <c r="N1461" s="103" t="str">
        <f t="shared" si="72"/>
        <v/>
      </c>
      <c r="O1461" s="104"/>
      <c r="P1461" s="105"/>
      <c r="Q1461" s="103"/>
      <c r="R1461" s="103" t="str">
        <f t="shared" si="73"/>
        <v/>
      </c>
      <c r="S1461" s="106"/>
    </row>
    <row r="1462" spans="1:19" ht="25.5" customHeight="1" x14ac:dyDescent="0.2">
      <c r="A1462" s="3" t="str">
        <f>CONCATENATE(COUNTIF($E$156:E1462,E1462),E1462)</f>
        <v>0</v>
      </c>
      <c r="D1462" s="73"/>
      <c r="E1462" s="74"/>
      <c r="F1462" s="75"/>
      <c r="G1462" s="7"/>
      <c r="H1462" s="7"/>
      <c r="I1462" s="7"/>
      <c r="J1462" s="7" t="str">
        <f>IFERROR(LOOKUP($G1462,'قائمة اسعار'!A$2:A$5,'قائمة اسعار'!B$2:B$5),"")</f>
        <v/>
      </c>
      <c r="K1462" s="7" t="str">
        <f>IFERROR(LOOKUP($G1462,'قائمة اسعار'!$A$2:$A$5,'قائمة اسعار'!$E$2:$E$5),"")</f>
        <v/>
      </c>
      <c r="L1462" s="76" t="str">
        <f>IFERROR(LOOKUP($G1462,'قائمة اسعار'!$A$2:$A$5,'قائمة اسعار'!$D$2:$D$5),"")</f>
        <v/>
      </c>
      <c r="M1462" s="7" t="str">
        <f t="shared" si="71"/>
        <v/>
      </c>
      <c r="N1462" s="77" t="str">
        <f t="shared" si="72"/>
        <v/>
      </c>
      <c r="O1462" s="78"/>
      <c r="P1462" s="79"/>
      <c r="Q1462" s="77"/>
      <c r="R1462" s="77" t="str">
        <f t="shared" si="73"/>
        <v/>
      </c>
      <c r="S1462" s="80"/>
    </row>
    <row r="1463" spans="1:19" ht="25.5" customHeight="1" x14ac:dyDescent="0.2">
      <c r="A1463" s="3" t="str">
        <f>CONCATENATE(COUNTIF($E$156:E1463,E1463),E1463)</f>
        <v>0</v>
      </c>
      <c r="D1463" s="99"/>
      <c r="E1463" s="100"/>
      <c r="F1463" s="101"/>
      <c r="G1463" s="102"/>
      <c r="H1463" s="102"/>
      <c r="I1463" s="102"/>
      <c r="J1463" s="102" t="str">
        <f>IFERROR(LOOKUP($G1463,'قائمة اسعار'!A$2:A$5,'قائمة اسعار'!B$2:B$5),"")</f>
        <v/>
      </c>
      <c r="K1463" s="102" t="str">
        <f>IFERROR(LOOKUP($G1463,'قائمة اسعار'!$A$2:$A$5,'قائمة اسعار'!$E$2:$E$5),"")</f>
        <v/>
      </c>
      <c r="L1463" s="102" t="str">
        <f>IFERROR(LOOKUP($G1463,'قائمة اسعار'!$A$2:$A$5,'قائمة اسعار'!$D$2:$D$5),"")</f>
        <v/>
      </c>
      <c r="M1463" s="102" t="str">
        <f t="shared" si="71"/>
        <v/>
      </c>
      <c r="N1463" s="103" t="str">
        <f t="shared" si="72"/>
        <v/>
      </c>
      <c r="O1463" s="104"/>
      <c r="P1463" s="105"/>
      <c r="Q1463" s="103"/>
      <c r="R1463" s="103" t="str">
        <f t="shared" si="73"/>
        <v/>
      </c>
      <c r="S1463" s="106"/>
    </row>
    <row r="1464" spans="1:19" ht="25.5" customHeight="1" x14ac:dyDescent="0.2">
      <c r="A1464" s="3" t="str">
        <f>CONCATENATE(COUNTIF($E$156:E1464,E1464),E1464)</f>
        <v>0</v>
      </c>
      <c r="D1464" s="73"/>
      <c r="E1464" s="74"/>
      <c r="F1464" s="75"/>
      <c r="G1464" s="7"/>
      <c r="H1464" s="7"/>
      <c r="I1464" s="7"/>
      <c r="J1464" s="7" t="str">
        <f>IFERROR(LOOKUP($G1464,'قائمة اسعار'!A$2:A$5,'قائمة اسعار'!B$2:B$5),"")</f>
        <v/>
      </c>
      <c r="K1464" s="7" t="str">
        <f>IFERROR(LOOKUP($G1464,'قائمة اسعار'!$A$2:$A$5,'قائمة اسعار'!$E$2:$E$5),"")</f>
        <v/>
      </c>
      <c r="L1464" s="76" t="str">
        <f>IFERROR(LOOKUP($G1464,'قائمة اسعار'!$A$2:$A$5,'قائمة اسعار'!$D$2:$D$5),"")</f>
        <v/>
      </c>
      <c r="M1464" s="7" t="str">
        <f t="shared" si="71"/>
        <v/>
      </c>
      <c r="N1464" s="77" t="str">
        <f t="shared" si="72"/>
        <v/>
      </c>
      <c r="O1464" s="78"/>
      <c r="P1464" s="79"/>
      <c r="Q1464" s="77"/>
      <c r="R1464" s="77" t="str">
        <f t="shared" si="73"/>
        <v/>
      </c>
      <c r="S1464" s="80"/>
    </row>
    <row r="1465" spans="1:19" ht="25.5" customHeight="1" x14ac:dyDescent="0.2">
      <c r="A1465" s="3" t="str">
        <f>CONCATENATE(COUNTIF($E$156:E1465,E1465),E1465)</f>
        <v>0</v>
      </c>
      <c r="D1465" s="99"/>
      <c r="E1465" s="100"/>
      <c r="F1465" s="101"/>
      <c r="G1465" s="102"/>
      <c r="H1465" s="102"/>
      <c r="I1465" s="102"/>
      <c r="J1465" s="102" t="str">
        <f>IFERROR(LOOKUP($G1465,'قائمة اسعار'!A$2:A$5,'قائمة اسعار'!B$2:B$5),"")</f>
        <v/>
      </c>
      <c r="K1465" s="102" t="str">
        <f>IFERROR(LOOKUP($G1465,'قائمة اسعار'!$A$2:$A$5,'قائمة اسعار'!$E$2:$E$5),"")</f>
        <v/>
      </c>
      <c r="L1465" s="102" t="str">
        <f>IFERROR(LOOKUP($G1465,'قائمة اسعار'!$A$2:$A$5,'قائمة اسعار'!$D$2:$D$5),"")</f>
        <v/>
      </c>
      <c r="M1465" s="102" t="str">
        <f t="shared" si="71"/>
        <v/>
      </c>
      <c r="N1465" s="103" t="str">
        <f t="shared" si="72"/>
        <v/>
      </c>
      <c r="O1465" s="104"/>
      <c r="P1465" s="105"/>
      <c r="Q1465" s="103"/>
      <c r="R1465" s="103" t="str">
        <f t="shared" si="73"/>
        <v/>
      </c>
      <c r="S1465" s="106"/>
    </row>
    <row r="1466" spans="1:19" ht="25.5" customHeight="1" x14ac:dyDescent="0.2">
      <c r="A1466" s="3" t="str">
        <f>CONCATENATE(COUNTIF($E$156:E1466,E1466),E1466)</f>
        <v>0</v>
      </c>
      <c r="D1466" s="73"/>
      <c r="E1466" s="74"/>
      <c r="F1466" s="75"/>
      <c r="G1466" s="7"/>
      <c r="H1466" s="7"/>
      <c r="I1466" s="7"/>
      <c r="J1466" s="7" t="str">
        <f>IFERROR(LOOKUP($G1466,'قائمة اسعار'!A$2:A$5,'قائمة اسعار'!B$2:B$5),"")</f>
        <v/>
      </c>
      <c r="K1466" s="7" t="str">
        <f>IFERROR(LOOKUP($G1466,'قائمة اسعار'!$A$2:$A$5,'قائمة اسعار'!$E$2:$E$5),"")</f>
        <v/>
      </c>
      <c r="L1466" s="76" t="str">
        <f>IFERROR(LOOKUP($G1466,'قائمة اسعار'!$A$2:$A$5,'قائمة اسعار'!$D$2:$D$5),"")</f>
        <v/>
      </c>
      <c r="M1466" s="7" t="str">
        <f t="shared" si="71"/>
        <v/>
      </c>
      <c r="N1466" s="77" t="str">
        <f t="shared" si="72"/>
        <v/>
      </c>
      <c r="O1466" s="78"/>
      <c r="P1466" s="79"/>
      <c r="Q1466" s="77"/>
      <c r="R1466" s="77" t="str">
        <f t="shared" si="73"/>
        <v/>
      </c>
      <c r="S1466" s="80"/>
    </row>
    <row r="1467" spans="1:19" ht="25.5" customHeight="1" x14ac:dyDescent="0.2">
      <c r="A1467" s="3" t="str">
        <f>CONCATENATE(COUNTIF($E$156:E1467,E1467),E1467)</f>
        <v>0</v>
      </c>
      <c r="D1467" s="99"/>
      <c r="E1467" s="100"/>
      <c r="F1467" s="101"/>
      <c r="G1467" s="102"/>
      <c r="H1467" s="102"/>
      <c r="I1467" s="102"/>
      <c r="J1467" s="102" t="str">
        <f>IFERROR(LOOKUP($G1467,'قائمة اسعار'!A$2:A$5,'قائمة اسعار'!B$2:B$5),"")</f>
        <v/>
      </c>
      <c r="K1467" s="102" t="str">
        <f>IFERROR(LOOKUP($G1467,'قائمة اسعار'!$A$2:$A$5,'قائمة اسعار'!$E$2:$E$5),"")</f>
        <v/>
      </c>
      <c r="L1467" s="102" t="str">
        <f>IFERROR(LOOKUP($G1467,'قائمة اسعار'!$A$2:$A$5,'قائمة اسعار'!$D$2:$D$5),"")</f>
        <v/>
      </c>
      <c r="M1467" s="102" t="str">
        <f t="shared" si="71"/>
        <v/>
      </c>
      <c r="N1467" s="103" t="str">
        <f t="shared" si="72"/>
        <v/>
      </c>
      <c r="O1467" s="104"/>
      <c r="P1467" s="105"/>
      <c r="Q1467" s="103"/>
      <c r="R1467" s="103" t="str">
        <f t="shared" si="73"/>
        <v/>
      </c>
      <c r="S1467" s="106"/>
    </row>
    <row r="1468" spans="1:19" ht="25.5" customHeight="1" x14ac:dyDescent="0.2">
      <c r="A1468" s="3" t="str">
        <f>CONCATENATE(COUNTIF($E$156:E1468,E1468),E1468)</f>
        <v>0</v>
      </c>
      <c r="D1468" s="73"/>
      <c r="E1468" s="74"/>
      <c r="F1468" s="75"/>
      <c r="G1468" s="7"/>
      <c r="H1468" s="7"/>
      <c r="I1468" s="7"/>
      <c r="J1468" s="7" t="str">
        <f>IFERROR(LOOKUP($G1468,'قائمة اسعار'!A$2:A$5,'قائمة اسعار'!B$2:B$5),"")</f>
        <v/>
      </c>
      <c r="K1468" s="7" t="str">
        <f>IFERROR(LOOKUP($G1468,'قائمة اسعار'!$A$2:$A$5,'قائمة اسعار'!$E$2:$E$5),"")</f>
        <v/>
      </c>
      <c r="L1468" s="76" t="str">
        <f>IFERROR(LOOKUP($G1468,'قائمة اسعار'!$A$2:$A$5,'قائمة اسعار'!$D$2:$D$5),"")</f>
        <v/>
      </c>
      <c r="M1468" s="7" t="str">
        <f t="shared" si="71"/>
        <v/>
      </c>
      <c r="N1468" s="77" t="str">
        <f t="shared" si="72"/>
        <v/>
      </c>
      <c r="O1468" s="78"/>
      <c r="P1468" s="79"/>
      <c r="Q1468" s="77"/>
      <c r="R1468" s="77" t="str">
        <f t="shared" si="73"/>
        <v/>
      </c>
      <c r="S1468" s="80"/>
    </row>
    <row r="1469" spans="1:19" ht="25.5" customHeight="1" x14ac:dyDescent="0.2">
      <c r="A1469" s="3" t="str">
        <f>CONCATENATE(COUNTIF($E$156:E1469,E1469),E1469)</f>
        <v>0</v>
      </c>
      <c r="D1469" s="99"/>
      <c r="E1469" s="100"/>
      <c r="F1469" s="101"/>
      <c r="G1469" s="102"/>
      <c r="H1469" s="102"/>
      <c r="I1469" s="102"/>
      <c r="J1469" s="102" t="str">
        <f>IFERROR(LOOKUP($G1469,'قائمة اسعار'!A$2:A$5,'قائمة اسعار'!B$2:B$5),"")</f>
        <v/>
      </c>
      <c r="K1469" s="102" t="str">
        <f>IFERROR(LOOKUP($G1469,'قائمة اسعار'!$A$2:$A$5,'قائمة اسعار'!$E$2:$E$5),"")</f>
        <v/>
      </c>
      <c r="L1469" s="102" t="str">
        <f>IFERROR(LOOKUP($G1469,'قائمة اسعار'!$A$2:$A$5,'قائمة اسعار'!$D$2:$D$5),"")</f>
        <v/>
      </c>
      <c r="M1469" s="102" t="str">
        <f t="shared" si="71"/>
        <v/>
      </c>
      <c r="N1469" s="103" t="str">
        <f t="shared" si="72"/>
        <v/>
      </c>
      <c r="O1469" s="104"/>
      <c r="P1469" s="105"/>
      <c r="Q1469" s="103"/>
      <c r="R1469" s="103" t="str">
        <f t="shared" si="73"/>
        <v/>
      </c>
      <c r="S1469" s="106"/>
    </row>
    <row r="1470" spans="1:19" ht="25.5" customHeight="1" x14ac:dyDescent="0.2">
      <c r="A1470" s="3" t="str">
        <f>CONCATENATE(COUNTIF($E$156:E1470,E1470),E1470)</f>
        <v>0</v>
      </c>
      <c r="D1470" s="73"/>
      <c r="E1470" s="74"/>
      <c r="F1470" s="75"/>
      <c r="G1470" s="7"/>
      <c r="H1470" s="7"/>
      <c r="I1470" s="7"/>
      <c r="J1470" s="7" t="str">
        <f>IFERROR(LOOKUP($G1470,'قائمة اسعار'!A$2:A$5,'قائمة اسعار'!B$2:B$5),"")</f>
        <v/>
      </c>
      <c r="K1470" s="7" t="str">
        <f>IFERROR(LOOKUP($G1470,'قائمة اسعار'!$A$2:$A$5,'قائمة اسعار'!$E$2:$E$5),"")</f>
        <v/>
      </c>
      <c r="L1470" s="76" t="str">
        <f>IFERROR(LOOKUP($G1470,'قائمة اسعار'!$A$2:$A$5,'قائمة اسعار'!$D$2:$D$5),"")</f>
        <v/>
      </c>
      <c r="M1470" s="7" t="str">
        <f t="shared" si="71"/>
        <v/>
      </c>
      <c r="N1470" s="77" t="str">
        <f t="shared" si="72"/>
        <v/>
      </c>
      <c r="O1470" s="78"/>
      <c r="P1470" s="79"/>
      <c r="Q1470" s="77"/>
      <c r="R1470" s="77" t="str">
        <f t="shared" si="73"/>
        <v/>
      </c>
      <c r="S1470" s="80"/>
    </row>
    <row r="1471" spans="1:19" ht="25.5" customHeight="1" x14ac:dyDescent="0.2">
      <c r="A1471" s="3" t="str">
        <f>CONCATENATE(COUNTIF($E$156:E1471,E1471),E1471)</f>
        <v>0</v>
      </c>
      <c r="D1471" s="99"/>
      <c r="E1471" s="100"/>
      <c r="F1471" s="101"/>
      <c r="G1471" s="102"/>
      <c r="H1471" s="102"/>
      <c r="I1471" s="102"/>
      <c r="J1471" s="102" t="str">
        <f>IFERROR(LOOKUP($G1471,'قائمة اسعار'!A$2:A$5,'قائمة اسعار'!B$2:B$5),"")</f>
        <v/>
      </c>
      <c r="K1471" s="102" t="str">
        <f>IFERROR(LOOKUP($G1471,'قائمة اسعار'!$A$2:$A$5,'قائمة اسعار'!$E$2:$E$5),"")</f>
        <v/>
      </c>
      <c r="L1471" s="102" t="str">
        <f>IFERROR(LOOKUP($G1471,'قائمة اسعار'!$A$2:$A$5,'قائمة اسعار'!$D$2:$D$5),"")</f>
        <v/>
      </c>
      <c r="M1471" s="102" t="str">
        <f t="shared" si="71"/>
        <v/>
      </c>
      <c r="N1471" s="103" t="str">
        <f t="shared" si="72"/>
        <v/>
      </c>
      <c r="O1471" s="104"/>
      <c r="P1471" s="105"/>
      <c r="Q1471" s="103"/>
      <c r="R1471" s="103" t="str">
        <f t="shared" si="73"/>
        <v/>
      </c>
      <c r="S1471" s="106"/>
    </row>
    <row r="1472" spans="1:19" ht="25.5" customHeight="1" x14ac:dyDescent="0.2">
      <c r="A1472" s="3" t="str">
        <f>CONCATENATE(COUNTIF($E$156:E1472,E1472),E1472)</f>
        <v>0</v>
      </c>
      <c r="D1472" s="73"/>
      <c r="E1472" s="74"/>
      <c r="F1472" s="75"/>
      <c r="G1472" s="7"/>
      <c r="H1472" s="7"/>
      <c r="I1472" s="7"/>
      <c r="J1472" s="7" t="str">
        <f>IFERROR(LOOKUP($G1472,'قائمة اسعار'!A$2:A$5,'قائمة اسعار'!B$2:B$5),"")</f>
        <v/>
      </c>
      <c r="K1472" s="7" t="str">
        <f>IFERROR(LOOKUP($G1472,'قائمة اسعار'!$A$2:$A$5,'قائمة اسعار'!$E$2:$E$5),"")</f>
        <v/>
      </c>
      <c r="L1472" s="76" t="str">
        <f>IFERROR(LOOKUP($G1472,'قائمة اسعار'!$A$2:$A$5,'قائمة اسعار'!$D$2:$D$5),"")</f>
        <v/>
      </c>
      <c r="M1472" s="7" t="str">
        <f t="shared" si="71"/>
        <v/>
      </c>
      <c r="N1472" s="77" t="str">
        <f t="shared" si="72"/>
        <v/>
      </c>
      <c r="O1472" s="78"/>
      <c r="P1472" s="79"/>
      <c r="Q1472" s="77"/>
      <c r="R1472" s="77" t="str">
        <f t="shared" si="73"/>
        <v/>
      </c>
      <c r="S1472" s="80"/>
    </row>
    <row r="1473" spans="1:19" ht="25.5" customHeight="1" x14ac:dyDescent="0.2">
      <c r="A1473" s="3" t="str">
        <f>CONCATENATE(COUNTIF($E$156:E1473,E1473),E1473)</f>
        <v>0</v>
      </c>
      <c r="D1473" s="99"/>
      <c r="E1473" s="100"/>
      <c r="F1473" s="101"/>
      <c r="G1473" s="102"/>
      <c r="H1473" s="102"/>
      <c r="I1473" s="102"/>
      <c r="J1473" s="102" t="str">
        <f>IFERROR(LOOKUP($G1473,'قائمة اسعار'!A$2:A$5,'قائمة اسعار'!B$2:B$5),"")</f>
        <v/>
      </c>
      <c r="K1473" s="102" t="str">
        <f>IFERROR(LOOKUP($G1473,'قائمة اسعار'!$A$2:$A$5,'قائمة اسعار'!$E$2:$E$5),"")</f>
        <v/>
      </c>
      <c r="L1473" s="102" t="str">
        <f>IFERROR(LOOKUP($G1473,'قائمة اسعار'!$A$2:$A$5,'قائمة اسعار'!$D$2:$D$5),"")</f>
        <v/>
      </c>
      <c r="M1473" s="102" t="str">
        <f t="shared" si="71"/>
        <v/>
      </c>
      <c r="N1473" s="103" t="str">
        <f t="shared" si="72"/>
        <v/>
      </c>
      <c r="O1473" s="104"/>
      <c r="P1473" s="105"/>
      <c r="Q1473" s="103"/>
      <c r="R1473" s="103" t="str">
        <f t="shared" si="73"/>
        <v/>
      </c>
      <c r="S1473" s="106"/>
    </row>
    <row r="1474" spans="1:19" ht="25.5" customHeight="1" x14ac:dyDescent="0.2">
      <c r="A1474" s="3" t="str">
        <f>CONCATENATE(COUNTIF($E$156:E1474,E1474),E1474)</f>
        <v>0</v>
      </c>
      <c r="D1474" s="73"/>
      <c r="E1474" s="74"/>
      <c r="F1474" s="75"/>
      <c r="G1474" s="7"/>
      <c r="H1474" s="7"/>
      <c r="I1474" s="7"/>
      <c r="J1474" s="7" t="str">
        <f>IFERROR(LOOKUP($G1474,'قائمة اسعار'!A$2:A$5,'قائمة اسعار'!B$2:B$5),"")</f>
        <v/>
      </c>
      <c r="K1474" s="7" t="str">
        <f>IFERROR(LOOKUP($G1474,'قائمة اسعار'!$A$2:$A$5,'قائمة اسعار'!$E$2:$E$5),"")</f>
        <v/>
      </c>
      <c r="L1474" s="76" t="str">
        <f>IFERROR(LOOKUP($G1474,'قائمة اسعار'!$A$2:$A$5,'قائمة اسعار'!$D$2:$D$5),"")</f>
        <v/>
      </c>
      <c r="M1474" s="7" t="str">
        <f t="shared" si="71"/>
        <v/>
      </c>
      <c r="N1474" s="77" t="str">
        <f t="shared" si="72"/>
        <v/>
      </c>
      <c r="O1474" s="78"/>
      <c r="P1474" s="79"/>
      <c r="Q1474" s="77"/>
      <c r="R1474" s="77" t="str">
        <f t="shared" si="73"/>
        <v/>
      </c>
      <c r="S1474" s="80"/>
    </row>
    <row r="1475" spans="1:19" ht="25.5" customHeight="1" x14ac:dyDescent="0.2">
      <c r="A1475" s="3" t="str">
        <f>CONCATENATE(COUNTIF($E$156:E1475,E1475),E1475)</f>
        <v>0</v>
      </c>
      <c r="D1475" s="99"/>
      <c r="E1475" s="100"/>
      <c r="F1475" s="101"/>
      <c r="G1475" s="102"/>
      <c r="H1475" s="102"/>
      <c r="I1475" s="102"/>
      <c r="J1475" s="102" t="str">
        <f>IFERROR(LOOKUP($G1475,'قائمة اسعار'!A$2:A$5,'قائمة اسعار'!B$2:B$5),"")</f>
        <v/>
      </c>
      <c r="K1475" s="102" t="str">
        <f>IFERROR(LOOKUP($G1475,'قائمة اسعار'!$A$2:$A$5,'قائمة اسعار'!$E$2:$E$5),"")</f>
        <v/>
      </c>
      <c r="L1475" s="102" t="str">
        <f>IFERROR(LOOKUP($G1475,'قائمة اسعار'!$A$2:$A$5,'قائمة اسعار'!$D$2:$D$5),"")</f>
        <v/>
      </c>
      <c r="M1475" s="102" t="str">
        <f t="shared" si="71"/>
        <v/>
      </c>
      <c r="N1475" s="103" t="str">
        <f t="shared" si="72"/>
        <v/>
      </c>
      <c r="O1475" s="104"/>
      <c r="P1475" s="105"/>
      <c r="Q1475" s="103"/>
      <c r="R1475" s="103" t="str">
        <f t="shared" si="73"/>
        <v/>
      </c>
      <c r="S1475" s="106"/>
    </row>
    <row r="1476" spans="1:19" ht="25.5" customHeight="1" x14ac:dyDescent="0.2">
      <c r="A1476" s="3" t="str">
        <f>CONCATENATE(COUNTIF($E$156:E1476,E1476),E1476)</f>
        <v>0</v>
      </c>
      <c r="D1476" s="73"/>
      <c r="E1476" s="74"/>
      <c r="F1476" s="75"/>
      <c r="G1476" s="7"/>
      <c r="H1476" s="7"/>
      <c r="I1476" s="7"/>
      <c r="J1476" s="7" t="str">
        <f>IFERROR(LOOKUP($G1476,'قائمة اسعار'!A$2:A$5,'قائمة اسعار'!B$2:B$5),"")</f>
        <v/>
      </c>
      <c r="K1476" s="7" t="str">
        <f>IFERROR(LOOKUP($G1476,'قائمة اسعار'!$A$2:$A$5,'قائمة اسعار'!$E$2:$E$5),"")</f>
        <v/>
      </c>
      <c r="L1476" s="76" t="str">
        <f>IFERROR(LOOKUP($G1476,'قائمة اسعار'!$A$2:$A$5,'قائمة اسعار'!$D$2:$D$5),"")</f>
        <v/>
      </c>
      <c r="M1476" s="7" t="str">
        <f t="shared" ref="M1476:M1539" si="74">IFERROR($H1476*$L1476,"")</f>
        <v/>
      </c>
      <c r="N1476" s="77" t="str">
        <f t="shared" ref="N1476:N1539" si="75">IFERROR(($M1476-15%*$M1476)-5%*($M1476-15%*$M1476),"")</f>
        <v/>
      </c>
      <c r="O1476" s="78"/>
      <c r="P1476" s="79"/>
      <c r="Q1476" s="77"/>
      <c r="R1476" s="77" t="str">
        <f t="shared" ref="R1476:R1539" si="76">IFERROR($N1476-$P1476-$Q1476,"")</f>
        <v/>
      </c>
      <c r="S1476" s="80"/>
    </row>
    <row r="1477" spans="1:19" ht="25.5" customHeight="1" x14ac:dyDescent="0.2">
      <c r="A1477" s="3" t="str">
        <f>CONCATENATE(COUNTIF($E$156:E1477,E1477),E1477)</f>
        <v>0</v>
      </c>
      <c r="D1477" s="99"/>
      <c r="E1477" s="100"/>
      <c r="F1477" s="101"/>
      <c r="G1477" s="102"/>
      <c r="H1477" s="102"/>
      <c r="I1477" s="102"/>
      <c r="J1477" s="102" t="str">
        <f>IFERROR(LOOKUP($G1477,'قائمة اسعار'!A$2:A$5,'قائمة اسعار'!B$2:B$5),"")</f>
        <v/>
      </c>
      <c r="K1477" s="102" t="str">
        <f>IFERROR(LOOKUP($G1477,'قائمة اسعار'!$A$2:$A$5,'قائمة اسعار'!$E$2:$E$5),"")</f>
        <v/>
      </c>
      <c r="L1477" s="102" t="str">
        <f>IFERROR(LOOKUP($G1477,'قائمة اسعار'!$A$2:$A$5,'قائمة اسعار'!$D$2:$D$5),"")</f>
        <v/>
      </c>
      <c r="M1477" s="102" t="str">
        <f t="shared" si="74"/>
        <v/>
      </c>
      <c r="N1477" s="103" t="str">
        <f t="shared" si="75"/>
        <v/>
      </c>
      <c r="O1477" s="104"/>
      <c r="P1477" s="105"/>
      <c r="Q1477" s="103"/>
      <c r="R1477" s="103" t="str">
        <f t="shared" si="76"/>
        <v/>
      </c>
      <c r="S1477" s="106"/>
    </row>
    <row r="1478" spans="1:19" ht="25.5" customHeight="1" x14ac:dyDescent="0.2">
      <c r="A1478" s="3" t="str">
        <f>CONCATENATE(COUNTIF($E$156:E1478,E1478),E1478)</f>
        <v>0</v>
      </c>
      <c r="D1478" s="73"/>
      <c r="E1478" s="74"/>
      <c r="F1478" s="75"/>
      <c r="G1478" s="7"/>
      <c r="H1478" s="7"/>
      <c r="I1478" s="7"/>
      <c r="J1478" s="7" t="str">
        <f>IFERROR(LOOKUP($G1478,'قائمة اسعار'!A$2:A$5,'قائمة اسعار'!B$2:B$5),"")</f>
        <v/>
      </c>
      <c r="K1478" s="7" t="str">
        <f>IFERROR(LOOKUP($G1478,'قائمة اسعار'!$A$2:$A$5,'قائمة اسعار'!$E$2:$E$5),"")</f>
        <v/>
      </c>
      <c r="L1478" s="76" t="str">
        <f>IFERROR(LOOKUP($G1478,'قائمة اسعار'!$A$2:$A$5,'قائمة اسعار'!$D$2:$D$5),"")</f>
        <v/>
      </c>
      <c r="M1478" s="7" t="str">
        <f t="shared" si="74"/>
        <v/>
      </c>
      <c r="N1478" s="77" t="str">
        <f t="shared" si="75"/>
        <v/>
      </c>
      <c r="O1478" s="78"/>
      <c r="P1478" s="79"/>
      <c r="Q1478" s="77"/>
      <c r="R1478" s="77" t="str">
        <f t="shared" si="76"/>
        <v/>
      </c>
      <c r="S1478" s="80"/>
    </row>
    <row r="1479" spans="1:19" ht="25.5" customHeight="1" x14ac:dyDescent="0.2">
      <c r="A1479" s="3" t="str">
        <f>CONCATENATE(COUNTIF($E$156:E1479,E1479),E1479)</f>
        <v>0</v>
      </c>
      <c r="D1479" s="99"/>
      <c r="E1479" s="100"/>
      <c r="F1479" s="101"/>
      <c r="G1479" s="102"/>
      <c r="H1479" s="102"/>
      <c r="I1479" s="102"/>
      <c r="J1479" s="102" t="str">
        <f>IFERROR(LOOKUP($G1479,'قائمة اسعار'!A$2:A$5,'قائمة اسعار'!B$2:B$5),"")</f>
        <v/>
      </c>
      <c r="K1479" s="102" t="str">
        <f>IFERROR(LOOKUP($G1479,'قائمة اسعار'!$A$2:$A$5,'قائمة اسعار'!$E$2:$E$5),"")</f>
        <v/>
      </c>
      <c r="L1479" s="102" t="str">
        <f>IFERROR(LOOKUP($G1479,'قائمة اسعار'!$A$2:$A$5,'قائمة اسعار'!$D$2:$D$5),"")</f>
        <v/>
      </c>
      <c r="M1479" s="102" t="str">
        <f t="shared" si="74"/>
        <v/>
      </c>
      <c r="N1479" s="103" t="str">
        <f t="shared" si="75"/>
        <v/>
      </c>
      <c r="O1479" s="104"/>
      <c r="P1479" s="105"/>
      <c r="Q1479" s="103"/>
      <c r="R1479" s="103" t="str">
        <f t="shared" si="76"/>
        <v/>
      </c>
      <c r="S1479" s="106"/>
    </row>
    <row r="1480" spans="1:19" ht="25.5" customHeight="1" x14ac:dyDescent="0.2">
      <c r="A1480" s="3" t="str">
        <f>CONCATENATE(COUNTIF($E$156:E1480,E1480),E1480)</f>
        <v>0</v>
      </c>
      <c r="D1480" s="73"/>
      <c r="E1480" s="74"/>
      <c r="F1480" s="75"/>
      <c r="G1480" s="7"/>
      <c r="H1480" s="7"/>
      <c r="I1480" s="7"/>
      <c r="J1480" s="7" t="str">
        <f>IFERROR(LOOKUP($G1480,'قائمة اسعار'!A$2:A$5,'قائمة اسعار'!B$2:B$5),"")</f>
        <v/>
      </c>
      <c r="K1480" s="7" t="str">
        <f>IFERROR(LOOKUP($G1480,'قائمة اسعار'!$A$2:$A$5,'قائمة اسعار'!$E$2:$E$5),"")</f>
        <v/>
      </c>
      <c r="L1480" s="76" t="str">
        <f>IFERROR(LOOKUP($G1480,'قائمة اسعار'!$A$2:$A$5,'قائمة اسعار'!$D$2:$D$5),"")</f>
        <v/>
      </c>
      <c r="M1480" s="7" t="str">
        <f t="shared" si="74"/>
        <v/>
      </c>
      <c r="N1480" s="77" t="str">
        <f t="shared" si="75"/>
        <v/>
      </c>
      <c r="O1480" s="78"/>
      <c r="P1480" s="79"/>
      <c r="Q1480" s="77"/>
      <c r="R1480" s="77" t="str">
        <f t="shared" si="76"/>
        <v/>
      </c>
      <c r="S1480" s="80"/>
    </row>
    <row r="1481" spans="1:19" ht="25.5" customHeight="1" x14ac:dyDescent="0.2">
      <c r="A1481" s="3" t="str">
        <f>CONCATENATE(COUNTIF($E$156:E1481,E1481),E1481)</f>
        <v>0</v>
      </c>
      <c r="D1481" s="99"/>
      <c r="E1481" s="100"/>
      <c r="F1481" s="101"/>
      <c r="G1481" s="102"/>
      <c r="H1481" s="102"/>
      <c r="I1481" s="102"/>
      <c r="J1481" s="102" t="str">
        <f>IFERROR(LOOKUP($G1481,'قائمة اسعار'!A$2:A$5,'قائمة اسعار'!B$2:B$5),"")</f>
        <v/>
      </c>
      <c r="K1481" s="102" t="str">
        <f>IFERROR(LOOKUP($G1481,'قائمة اسعار'!$A$2:$A$5,'قائمة اسعار'!$E$2:$E$5),"")</f>
        <v/>
      </c>
      <c r="L1481" s="102" t="str">
        <f>IFERROR(LOOKUP($G1481,'قائمة اسعار'!$A$2:$A$5,'قائمة اسعار'!$D$2:$D$5),"")</f>
        <v/>
      </c>
      <c r="M1481" s="102" t="str">
        <f t="shared" si="74"/>
        <v/>
      </c>
      <c r="N1481" s="103" t="str">
        <f t="shared" si="75"/>
        <v/>
      </c>
      <c r="O1481" s="104"/>
      <c r="P1481" s="105"/>
      <c r="Q1481" s="103"/>
      <c r="R1481" s="103" t="str">
        <f t="shared" si="76"/>
        <v/>
      </c>
      <c r="S1481" s="106"/>
    </row>
    <row r="1482" spans="1:19" ht="25.5" customHeight="1" x14ac:dyDescent="0.2">
      <c r="A1482" s="3" t="str">
        <f>CONCATENATE(COUNTIF($E$156:E1482,E1482),E1482)</f>
        <v>0</v>
      </c>
      <c r="D1482" s="73"/>
      <c r="E1482" s="74"/>
      <c r="F1482" s="75"/>
      <c r="G1482" s="7"/>
      <c r="H1482" s="7"/>
      <c r="I1482" s="7"/>
      <c r="J1482" s="7" t="str">
        <f>IFERROR(LOOKUP($G1482,'قائمة اسعار'!A$2:A$5,'قائمة اسعار'!B$2:B$5),"")</f>
        <v/>
      </c>
      <c r="K1482" s="7" t="str">
        <f>IFERROR(LOOKUP($G1482,'قائمة اسعار'!$A$2:$A$5,'قائمة اسعار'!$E$2:$E$5),"")</f>
        <v/>
      </c>
      <c r="L1482" s="76" t="str">
        <f>IFERROR(LOOKUP($G1482,'قائمة اسعار'!$A$2:$A$5,'قائمة اسعار'!$D$2:$D$5),"")</f>
        <v/>
      </c>
      <c r="M1482" s="7" t="str">
        <f t="shared" si="74"/>
        <v/>
      </c>
      <c r="N1482" s="77" t="str">
        <f t="shared" si="75"/>
        <v/>
      </c>
      <c r="O1482" s="78"/>
      <c r="P1482" s="79"/>
      <c r="Q1482" s="77"/>
      <c r="R1482" s="77" t="str">
        <f t="shared" si="76"/>
        <v/>
      </c>
      <c r="S1482" s="80"/>
    </row>
    <row r="1483" spans="1:19" ht="25.5" customHeight="1" x14ac:dyDescent="0.2">
      <c r="A1483" s="3" t="str">
        <f>CONCATENATE(COUNTIF($E$156:E1483,E1483),E1483)</f>
        <v>0</v>
      </c>
      <c r="D1483" s="99"/>
      <c r="E1483" s="100"/>
      <c r="F1483" s="101"/>
      <c r="G1483" s="102"/>
      <c r="H1483" s="102"/>
      <c r="I1483" s="102"/>
      <c r="J1483" s="102" t="str">
        <f>IFERROR(LOOKUP($G1483,'قائمة اسعار'!A$2:A$5,'قائمة اسعار'!B$2:B$5),"")</f>
        <v/>
      </c>
      <c r="K1483" s="102" t="str">
        <f>IFERROR(LOOKUP($G1483,'قائمة اسعار'!$A$2:$A$5,'قائمة اسعار'!$E$2:$E$5),"")</f>
        <v/>
      </c>
      <c r="L1483" s="102" t="str">
        <f>IFERROR(LOOKUP($G1483,'قائمة اسعار'!$A$2:$A$5,'قائمة اسعار'!$D$2:$D$5),"")</f>
        <v/>
      </c>
      <c r="M1483" s="102" t="str">
        <f t="shared" si="74"/>
        <v/>
      </c>
      <c r="N1483" s="103" t="str">
        <f t="shared" si="75"/>
        <v/>
      </c>
      <c r="O1483" s="104"/>
      <c r="P1483" s="105"/>
      <c r="Q1483" s="103"/>
      <c r="R1483" s="103" t="str">
        <f t="shared" si="76"/>
        <v/>
      </c>
      <c r="S1483" s="106"/>
    </row>
    <row r="1484" spans="1:19" ht="25.5" customHeight="1" x14ac:dyDescent="0.2">
      <c r="A1484" s="3" t="str">
        <f>CONCATENATE(COUNTIF($E$156:E1484,E1484),E1484)</f>
        <v>0</v>
      </c>
      <c r="D1484" s="73"/>
      <c r="E1484" s="74"/>
      <c r="F1484" s="75"/>
      <c r="G1484" s="7"/>
      <c r="H1484" s="7"/>
      <c r="I1484" s="7"/>
      <c r="J1484" s="7" t="str">
        <f>IFERROR(LOOKUP($G1484,'قائمة اسعار'!A$2:A$5,'قائمة اسعار'!B$2:B$5),"")</f>
        <v/>
      </c>
      <c r="K1484" s="7" t="str">
        <f>IFERROR(LOOKUP($G1484,'قائمة اسعار'!$A$2:$A$5,'قائمة اسعار'!$E$2:$E$5),"")</f>
        <v/>
      </c>
      <c r="L1484" s="76" t="str">
        <f>IFERROR(LOOKUP($G1484,'قائمة اسعار'!$A$2:$A$5,'قائمة اسعار'!$D$2:$D$5),"")</f>
        <v/>
      </c>
      <c r="M1484" s="7" t="str">
        <f t="shared" si="74"/>
        <v/>
      </c>
      <c r="N1484" s="77" t="str">
        <f t="shared" si="75"/>
        <v/>
      </c>
      <c r="O1484" s="78"/>
      <c r="P1484" s="79"/>
      <c r="Q1484" s="77"/>
      <c r="R1484" s="77" t="str">
        <f t="shared" si="76"/>
        <v/>
      </c>
      <c r="S1484" s="80"/>
    </row>
    <row r="1485" spans="1:19" ht="25.5" customHeight="1" x14ac:dyDescent="0.2">
      <c r="A1485" s="3" t="str">
        <f>CONCATENATE(COUNTIF($E$156:E1485,E1485),E1485)</f>
        <v>0</v>
      </c>
      <c r="D1485" s="99"/>
      <c r="E1485" s="100"/>
      <c r="F1485" s="101"/>
      <c r="G1485" s="102"/>
      <c r="H1485" s="102"/>
      <c r="I1485" s="102"/>
      <c r="J1485" s="102" t="str">
        <f>IFERROR(LOOKUP($G1485,'قائمة اسعار'!A$2:A$5,'قائمة اسعار'!B$2:B$5),"")</f>
        <v/>
      </c>
      <c r="K1485" s="102" t="str">
        <f>IFERROR(LOOKUP($G1485,'قائمة اسعار'!$A$2:$A$5,'قائمة اسعار'!$E$2:$E$5),"")</f>
        <v/>
      </c>
      <c r="L1485" s="102" t="str">
        <f>IFERROR(LOOKUP($G1485,'قائمة اسعار'!$A$2:$A$5,'قائمة اسعار'!$D$2:$D$5),"")</f>
        <v/>
      </c>
      <c r="M1485" s="102" t="str">
        <f t="shared" si="74"/>
        <v/>
      </c>
      <c r="N1485" s="103" t="str">
        <f t="shared" si="75"/>
        <v/>
      </c>
      <c r="O1485" s="104"/>
      <c r="P1485" s="105"/>
      <c r="Q1485" s="103"/>
      <c r="R1485" s="103" t="str">
        <f t="shared" si="76"/>
        <v/>
      </c>
      <c r="S1485" s="106"/>
    </row>
    <row r="1486" spans="1:19" ht="25.5" customHeight="1" x14ac:dyDescent="0.2">
      <c r="A1486" s="3" t="str">
        <f>CONCATENATE(COUNTIF($E$156:E1486,E1486),E1486)</f>
        <v>0</v>
      </c>
      <c r="D1486" s="73"/>
      <c r="E1486" s="74"/>
      <c r="F1486" s="75"/>
      <c r="G1486" s="7"/>
      <c r="H1486" s="7"/>
      <c r="I1486" s="7"/>
      <c r="J1486" s="7" t="str">
        <f>IFERROR(LOOKUP($G1486,'قائمة اسعار'!A$2:A$5,'قائمة اسعار'!B$2:B$5),"")</f>
        <v/>
      </c>
      <c r="K1486" s="7" t="str">
        <f>IFERROR(LOOKUP($G1486,'قائمة اسعار'!$A$2:$A$5,'قائمة اسعار'!$E$2:$E$5),"")</f>
        <v/>
      </c>
      <c r="L1486" s="76" t="str">
        <f>IFERROR(LOOKUP($G1486,'قائمة اسعار'!$A$2:$A$5,'قائمة اسعار'!$D$2:$D$5),"")</f>
        <v/>
      </c>
      <c r="M1486" s="7" t="str">
        <f t="shared" si="74"/>
        <v/>
      </c>
      <c r="N1486" s="77" t="str">
        <f t="shared" si="75"/>
        <v/>
      </c>
      <c r="O1486" s="78"/>
      <c r="P1486" s="79"/>
      <c r="Q1486" s="77"/>
      <c r="R1486" s="77" t="str">
        <f t="shared" si="76"/>
        <v/>
      </c>
      <c r="S1486" s="80"/>
    </row>
    <row r="1487" spans="1:19" ht="25.5" customHeight="1" x14ac:dyDescent="0.2">
      <c r="A1487" s="3" t="str">
        <f>CONCATENATE(COUNTIF($E$156:E1487,E1487),E1487)</f>
        <v>0</v>
      </c>
      <c r="D1487" s="99"/>
      <c r="E1487" s="100"/>
      <c r="F1487" s="101"/>
      <c r="G1487" s="102"/>
      <c r="H1487" s="102"/>
      <c r="I1487" s="102"/>
      <c r="J1487" s="102" t="str">
        <f>IFERROR(LOOKUP($G1487,'قائمة اسعار'!A$2:A$5,'قائمة اسعار'!B$2:B$5),"")</f>
        <v/>
      </c>
      <c r="K1487" s="102" t="str">
        <f>IFERROR(LOOKUP($G1487,'قائمة اسعار'!$A$2:$A$5,'قائمة اسعار'!$E$2:$E$5),"")</f>
        <v/>
      </c>
      <c r="L1487" s="102" t="str">
        <f>IFERROR(LOOKUP($G1487,'قائمة اسعار'!$A$2:$A$5,'قائمة اسعار'!$D$2:$D$5),"")</f>
        <v/>
      </c>
      <c r="M1487" s="102" t="str">
        <f t="shared" si="74"/>
        <v/>
      </c>
      <c r="N1487" s="103" t="str">
        <f t="shared" si="75"/>
        <v/>
      </c>
      <c r="O1487" s="104"/>
      <c r="P1487" s="105"/>
      <c r="Q1487" s="103"/>
      <c r="R1487" s="103" t="str">
        <f t="shared" si="76"/>
        <v/>
      </c>
      <c r="S1487" s="106"/>
    </row>
    <row r="1488" spans="1:19" ht="25.5" customHeight="1" x14ac:dyDescent="0.2">
      <c r="A1488" s="3" t="str">
        <f>CONCATENATE(COUNTIF($E$156:E1488,E1488),E1488)</f>
        <v>0</v>
      </c>
      <c r="D1488" s="73"/>
      <c r="E1488" s="74"/>
      <c r="F1488" s="75"/>
      <c r="G1488" s="7"/>
      <c r="H1488" s="7"/>
      <c r="I1488" s="7"/>
      <c r="J1488" s="7" t="str">
        <f>IFERROR(LOOKUP($G1488,'قائمة اسعار'!A$2:A$5,'قائمة اسعار'!B$2:B$5),"")</f>
        <v/>
      </c>
      <c r="K1488" s="7" t="str">
        <f>IFERROR(LOOKUP($G1488,'قائمة اسعار'!$A$2:$A$5,'قائمة اسعار'!$E$2:$E$5),"")</f>
        <v/>
      </c>
      <c r="L1488" s="76" t="str">
        <f>IFERROR(LOOKUP($G1488,'قائمة اسعار'!$A$2:$A$5,'قائمة اسعار'!$D$2:$D$5),"")</f>
        <v/>
      </c>
      <c r="M1488" s="7" t="str">
        <f t="shared" si="74"/>
        <v/>
      </c>
      <c r="N1488" s="77" t="str">
        <f t="shared" si="75"/>
        <v/>
      </c>
      <c r="O1488" s="78"/>
      <c r="P1488" s="79"/>
      <c r="Q1488" s="77"/>
      <c r="R1488" s="77" t="str">
        <f t="shared" si="76"/>
        <v/>
      </c>
      <c r="S1488" s="80"/>
    </row>
    <row r="1489" spans="1:19" ht="25.5" customHeight="1" x14ac:dyDescent="0.2">
      <c r="A1489" s="3" t="str">
        <f>CONCATENATE(COUNTIF($E$156:E1489,E1489),E1489)</f>
        <v>0</v>
      </c>
      <c r="D1489" s="99"/>
      <c r="E1489" s="100"/>
      <c r="F1489" s="101"/>
      <c r="G1489" s="102"/>
      <c r="H1489" s="102"/>
      <c r="I1489" s="102"/>
      <c r="J1489" s="102" t="str">
        <f>IFERROR(LOOKUP($G1489,'قائمة اسعار'!A$2:A$5,'قائمة اسعار'!B$2:B$5),"")</f>
        <v/>
      </c>
      <c r="K1489" s="102" t="str">
        <f>IFERROR(LOOKUP($G1489,'قائمة اسعار'!$A$2:$A$5,'قائمة اسعار'!$E$2:$E$5),"")</f>
        <v/>
      </c>
      <c r="L1489" s="102" t="str">
        <f>IFERROR(LOOKUP($G1489,'قائمة اسعار'!$A$2:$A$5,'قائمة اسعار'!$D$2:$D$5),"")</f>
        <v/>
      </c>
      <c r="M1489" s="102" t="str">
        <f t="shared" si="74"/>
        <v/>
      </c>
      <c r="N1489" s="103" t="str">
        <f t="shared" si="75"/>
        <v/>
      </c>
      <c r="O1489" s="104"/>
      <c r="P1489" s="105"/>
      <c r="Q1489" s="103"/>
      <c r="R1489" s="103" t="str">
        <f t="shared" si="76"/>
        <v/>
      </c>
      <c r="S1489" s="106"/>
    </row>
    <row r="1490" spans="1:19" ht="25.5" customHeight="1" x14ac:dyDescent="0.2">
      <c r="A1490" s="3" t="str">
        <f>CONCATENATE(COUNTIF($E$156:E1490,E1490),E1490)</f>
        <v>0</v>
      </c>
      <c r="D1490" s="73"/>
      <c r="E1490" s="74"/>
      <c r="F1490" s="75"/>
      <c r="G1490" s="7"/>
      <c r="H1490" s="7"/>
      <c r="I1490" s="7"/>
      <c r="J1490" s="7" t="str">
        <f>IFERROR(LOOKUP($G1490,'قائمة اسعار'!A$2:A$5,'قائمة اسعار'!B$2:B$5),"")</f>
        <v/>
      </c>
      <c r="K1490" s="7" t="str">
        <f>IFERROR(LOOKUP($G1490,'قائمة اسعار'!$A$2:$A$5,'قائمة اسعار'!$E$2:$E$5),"")</f>
        <v/>
      </c>
      <c r="L1490" s="76" t="str">
        <f>IFERROR(LOOKUP($G1490,'قائمة اسعار'!$A$2:$A$5,'قائمة اسعار'!$D$2:$D$5),"")</f>
        <v/>
      </c>
      <c r="M1490" s="7" t="str">
        <f t="shared" si="74"/>
        <v/>
      </c>
      <c r="N1490" s="77" t="str">
        <f t="shared" si="75"/>
        <v/>
      </c>
      <c r="O1490" s="78"/>
      <c r="P1490" s="79"/>
      <c r="Q1490" s="77"/>
      <c r="R1490" s="77" t="str">
        <f t="shared" si="76"/>
        <v/>
      </c>
      <c r="S1490" s="80"/>
    </row>
    <row r="1491" spans="1:19" ht="25.5" customHeight="1" x14ac:dyDescent="0.2">
      <c r="A1491" s="3" t="str">
        <f>CONCATENATE(COUNTIF($E$156:E1491,E1491),E1491)</f>
        <v>0</v>
      </c>
      <c r="D1491" s="99"/>
      <c r="E1491" s="100"/>
      <c r="F1491" s="101"/>
      <c r="G1491" s="102"/>
      <c r="H1491" s="102"/>
      <c r="I1491" s="102"/>
      <c r="J1491" s="102" t="str">
        <f>IFERROR(LOOKUP($G1491,'قائمة اسعار'!A$2:A$5,'قائمة اسعار'!B$2:B$5),"")</f>
        <v/>
      </c>
      <c r="K1491" s="102" t="str">
        <f>IFERROR(LOOKUP($G1491,'قائمة اسعار'!$A$2:$A$5,'قائمة اسعار'!$E$2:$E$5),"")</f>
        <v/>
      </c>
      <c r="L1491" s="102" t="str">
        <f>IFERROR(LOOKUP($G1491,'قائمة اسعار'!$A$2:$A$5,'قائمة اسعار'!$D$2:$D$5),"")</f>
        <v/>
      </c>
      <c r="M1491" s="102" t="str">
        <f t="shared" si="74"/>
        <v/>
      </c>
      <c r="N1491" s="103" t="str">
        <f t="shared" si="75"/>
        <v/>
      </c>
      <c r="O1491" s="104"/>
      <c r="P1491" s="105"/>
      <c r="Q1491" s="103"/>
      <c r="R1491" s="103" t="str">
        <f t="shared" si="76"/>
        <v/>
      </c>
      <c r="S1491" s="106"/>
    </row>
    <row r="1492" spans="1:19" ht="25.5" customHeight="1" x14ac:dyDescent="0.2">
      <c r="A1492" s="3" t="str">
        <f>CONCATENATE(COUNTIF($E$156:E1492,E1492),E1492)</f>
        <v>0</v>
      </c>
      <c r="D1492" s="73"/>
      <c r="E1492" s="74"/>
      <c r="F1492" s="75"/>
      <c r="G1492" s="7"/>
      <c r="H1492" s="7"/>
      <c r="I1492" s="7"/>
      <c r="J1492" s="7" t="str">
        <f>IFERROR(LOOKUP($G1492,'قائمة اسعار'!A$2:A$5,'قائمة اسعار'!B$2:B$5),"")</f>
        <v/>
      </c>
      <c r="K1492" s="7" t="str">
        <f>IFERROR(LOOKUP($G1492,'قائمة اسعار'!$A$2:$A$5,'قائمة اسعار'!$E$2:$E$5),"")</f>
        <v/>
      </c>
      <c r="L1492" s="76" t="str">
        <f>IFERROR(LOOKUP($G1492,'قائمة اسعار'!$A$2:$A$5,'قائمة اسعار'!$D$2:$D$5),"")</f>
        <v/>
      </c>
      <c r="M1492" s="7" t="str">
        <f t="shared" si="74"/>
        <v/>
      </c>
      <c r="N1492" s="77" t="str">
        <f t="shared" si="75"/>
        <v/>
      </c>
      <c r="O1492" s="78"/>
      <c r="P1492" s="79"/>
      <c r="Q1492" s="77"/>
      <c r="R1492" s="77" t="str">
        <f t="shared" si="76"/>
        <v/>
      </c>
      <c r="S1492" s="80"/>
    </row>
    <row r="1493" spans="1:19" ht="25.5" customHeight="1" x14ac:dyDescent="0.2">
      <c r="A1493" s="3" t="str">
        <f>CONCATENATE(COUNTIF($E$156:E1493,E1493),E1493)</f>
        <v>0</v>
      </c>
      <c r="D1493" s="99"/>
      <c r="E1493" s="100"/>
      <c r="F1493" s="101"/>
      <c r="G1493" s="102"/>
      <c r="H1493" s="102"/>
      <c r="I1493" s="102"/>
      <c r="J1493" s="102" t="str">
        <f>IFERROR(LOOKUP($G1493,'قائمة اسعار'!A$2:A$5,'قائمة اسعار'!B$2:B$5),"")</f>
        <v/>
      </c>
      <c r="K1493" s="102" t="str">
        <f>IFERROR(LOOKUP($G1493,'قائمة اسعار'!$A$2:$A$5,'قائمة اسعار'!$E$2:$E$5),"")</f>
        <v/>
      </c>
      <c r="L1493" s="102" t="str">
        <f>IFERROR(LOOKUP($G1493,'قائمة اسعار'!$A$2:$A$5,'قائمة اسعار'!$D$2:$D$5),"")</f>
        <v/>
      </c>
      <c r="M1493" s="102" t="str">
        <f t="shared" si="74"/>
        <v/>
      </c>
      <c r="N1493" s="103" t="str">
        <f t="shared" si="75"/>
        <v/>
      </c>
      <c r="O1493" s="104"/>
      <c r="P1493" s="105"/>
      <c r="Q1493" s="103"/>
      <c r="R1493" s="103" t="str">
        <f t="shared" si="76"/>
        <v/>
      </c>
      <c r="S1493" s="106"/>
    </row>
    <row r="1494" spans="1:19" ht="25.5" customHeight="1" x14ac:dyDescent="0.2">
      <c r="A1494" s="3" t="str">
        <f>CONCATENATE(COUNTIF($E$156:E1494,E1494),E1494)</f>
        <v>0</v>
      </c>
      <c r="D1494" s="73"/>
      <c r="E1494" s="74"/>
      <c r="F1494" s="75"/>
      <c r="G1494" s="7"/>
      <c r="H1494" s="7"/>
      <c r="I1494" s="7"/>
      <c r="J1494" s="7" t="str">
        <f>IFERROR(LOOKUP($G1494,'قائمة اسعار'!A$2:A$5,'قائمة اسعار'!B$2:B$5),"")</f>
        <v/>
      </c>
      <c r="K1494" s="7" t="str">
        <f>IFERROR(LOOKUP($G1494,'قائمة اسعار'!$A$2:$A$5,'قائمة اسعار'!$E$2:$E$5),"")</f>
        <v/>
      </c>
      <c r="L1494" s="76" t="str">
        <f>IFERROR(LOOKUP($G1494,'قائمة اسعار'!$A$2:$A$5,'قائمة اسعار'!$D$2:$D$5),"")</f>
        <v/>
      </c>
      <c r="M1494" s="7" t="str">
        <f t="shared" si="74"/>
        <v/>
      </c>
      <c r="N1494" s="77" t="str">
        <f t="shared" si="75"/>
        <v/>
      </c>
      <c r="O1494" s="78"/>
      <c r="P1494" s="79"/>
      <c r="Q1494" s="77"/>
      <c r="R1494" s="77" t="str">
        <f t="shared" si="76"/>
        <v/>
      </c>
      <c r="S1494" s="80"/>
    </row>
    <row r="1495" spans="1:19" ht="25.5" customHeight="1" x14ac:dyDescent="0.2">
      <c r="A1495" s="3" t="str">
        <f>CONCATENATE(COUNTIF($E$156:E1495,E1495),E1495)</f>
        <v>0</v>
      </c>
      <c r="D1495" s="99"/>
      <c r="E1495" s="100"/>
      <c r="F1495" s="101"/>
      <c r="G1495" s="102"/>
      <c r="H1495" s="102"/>
      <c r="I1495" s="102"/>
      <c r="J1495" s="102" t="str">
        <f>IFERROR(LOOKUP($G1495,'قائمة اسعار'!A$2:A$5,'قائمة اسعار'!B$2:B$5),"")</f>
        <v/>
      </c>
      <c r="K1495" s="102" t="str">
        <f>IFERROR(LOOKUP($G1495,'قائمة اسعار'!$A$2:$A$5,'قائمة اسعار'!$E$2:$E$5),"")</f>
        <v/>
      </c>
      <c r="L1495" s="102" t="str">
        <f>IFERROR(LOOKUP($G1495,'قائمة اسعار'!$A$2:$A$5,'قائمة اسعار'!$D$2:$D$5),"")</f>
        <v/>
      </c>
      <c r="M1495" s="102" t="str">
        <f t="shared" si="74"/>
        <v/>
      </c>
      <c r="N1495" s="103" t="str">
        <f t="shared" si="75"/>
        <v/>
      </c>
      <c r="O1495" s="104"/>
      <c r="P1495" s="105"/>
      <c r="Q1495" s="103"/>
      <c r="R1495" s="103" t="str">
        <f t="shared" si="76"/>
        <v/>
      </c>
      <c r="S1495" s="106"/>
    </row>
    <row r="1496" spans="1:19" ht="25.5" customHeight="1" x14ac:dyDescent="0.2">
      <c r="A1496" s="3" t="str">
        <f>CONCATENATE(COUNTIF($E$156:E1496,E1496),E1496)</f>
        <v>0</v>
      </c>
      <c r="D1496" s="73"/>
      <c r="E1496" s="74"/>
      <c r="F1496" s="75"/>
      <c r="G1496" s="7"/>
      <c r="H1496" s="7"/>
      <c r="I1496" s="7"/>
      <c r="J1496" s="7" t="str">
        <f>IFERROR(LOOKUP($G1496,'قائمة اسعار'!A$2:A$5,'قائمة اسعار'!B$2:B$5),"")</f>
        <v/>
      </c>
      <c r="K1496" s="7" t="str">
        <f>IFERROR(LOOKUP($G1496,'قائمة اسعار'!$A$2:$A$5,'قائمة اسعار'!$E$2:$E$5),"")</f>
        <v/>
      </c>
      <c r="L1496" s="76" t="str">
        <f>IFERROR(LOOKUP($G1496,'قائمة اسعار'!$A$2:$A$5,'قائمة اسعار'!$D$2:$D$5),"")</f>
        <v/>
      </c>
      <c r="M1496" s="7" t="str">
        <f t="shared" si="74"/>
        <v/>
      </c>
      <c r="N1496" s="77" t="str">
        <f t="shared" si="75"/>
        <v/>
      </c>
      <c r="O1496" s="78"/>
      <c r="P1496" s="79"/>
      <c r="Q1496" s="77"/>
      <c r="R1496" s="77" t="str">
        <f t="shared" si="76"/>
        <v/>
      </c>
      <c r="S1496" s="80"/>
    </row>
    <row r="1497" spans="1:19" ht="25.5" customHeight="1" x14ac:dyDescent="0.2">
      <c r="A1497" s="3" t="str">
        <f>CONCATENATE(COUNTIF($E$156:E1497,E1497),E1497)</f>
        <v>0</v>
      </c>
      <c r="D1497" s="99"/>
      <c r="E1497" s="100"/>
      <c r="F1497" s="101"/>
      <c r="G1497" s="102"/>
      <c r="H1497" s="102"/>
      <c r="I1497" s="102"/>
      <c r="J1497" s="102" t="str">
        <f>IFERROR(LOOKUP($G1497,'قائمة اسعار'!A$2:A$5,'قائمة اسعار'!B$2:B$5),"")</f>
        <v/>
      </c>
      <c r="K1497" s="102" t="str">
        <f>IFERROR(LOOKUP($G1497,'قائمة اسعار'!$A$2:$A$5,'قائمة اسعار'!$E$2:$E$5),"")</f>
        <v/>
      </c>
      <c r="L1497" s="102" t="str">
        <f>IFERROR(LOOKUP($G1497,'قائمة اسعار'!$A$2:$A$5,'قائمة اسعار'!$D$2:$D$5),"")</f>
        <v/>
      </c>
      <c r="M1497" s="102" t="str">
        <f t="shared" si="74"/>
        <v/>
      </c>
      <c r="N1497" s="103" t="str">
        <f t="shared" si="75"/>
        <v/>
      </c>
      <c r="O1497" s="104"/>
      <c r="P1497" s="105"/>
      <c r="Q1497" s="103"/>
      <c r="R1497" s="103" t="str">
        <f t="shared" si="76"/>
        <v/>
      </c>
      <c r="S1497" s="106"/>
    </row>
    <row r="1498" spans="1:19" ht="25.5" customHeight="1" x14ac:dyDescent="0.2">
      <c r="A1498" s="3" t="str">
        <f>CONCATENATE(COUNTIF($E$156:E1498,E1498),E1498)</f>
        <v>0</v>
      </c>
      <c r="D1498" s="73"/>
      <c r="E1498" s="74"/>
      <c r="F1498" s="75"/>
      <c r="G1498" s="7"/>
      <c r="H1498" s="7"/>
      <c r="I1498" s="7"/>
      <c r="J1498" s="7" t="str">
        <f>IFERROR(LOOKUP($G1498,'قائمة اسعار'!A$2:A$5,'قائمة اسعار'!B$2:B$5),"")</f>
        <v/>
      </c>
      <c r="K1498" s="7" t="str">
        <f>IFERROR(LOOKUP($G1498,'قائمة اسعار'!$A$2:$A$5,'قائمة اسعار'!$E$2:$E$5),"")</f>
        <v/>
      </c>
      <c r="L1498" s="76" t="str">
        <f>IFERROR(LOOKUP($G1498,'قائمة اسعار'!$A$2:$A$5,'قائمة اسعار'!$D$2:$D$5),"")</f>
        <v/>
      </c>
      <c r="M1498" s="7" t="str">
        <f t="shared" si="74"/>
        <v/>
      </c>
      <c r="N1498" s="77" t="str">
        <f t="shared" si="75"/>
        <v/>
      </c>
      <c r="O1498" s="78"/>
      <c r="P1498" s="79"/>
      <c r="Q1498" s="77"/>
      <c r="R1498" s="77" t="str">
        <f t="shared" si="76"/>
        <v/>
      </c>
      <c r="S1498" s="80"/>
    </row>
    <row r="1499" spans="1:19" ht="25.5" customHeight="1" x14ac:dyDescent="0.2">
      <c r="A1499" s="3" t="str">
        <f>CONCATENATE(COUNTIF($E$156:E1499,E1499),E1499)</f>
        <v>0</v>
      </c>
      <c r="D1499" s="99"/>
      <c r="E1499" s="100"/>
      <c r="F1499" s="101"/>
      <c r="G1499" s="102"/>
      <c r="H1499" s="102"/>
      <c r="I1499" s="102"/>
      <c r="J1499" s="102" t="str">
        <f>IFERROR(LOOKUP($G1499,'قائمة اسعار'!A$2:A$5,'قائمة اسعار'!B$2:B$5),"")</f>
        <v/>
      </c>
      <c r="K1499" s="102" t="str">
        <f>IFERROR(LOOKUP($G1499,'قائمة اسعار'!$A$2:$A$5,'قائمة اسعار'!$E$2:$E$5),"")</f>
        <v/>
      </c>
      <c r="L1499" s="102" t="str">
        <f>IFERROR(LOOKUP($G1499,'قائمة اسعار'!$A$2:$A$5,'قائمة اسعار'!$D$2:$D$5),"")</f>
        <v/>
      </c>
      <c r="M1499" s="102" t="str">
        <f t="shared" si="74"/>
        <v/>
      </c>
      <c r="N1499" s="103" t="str">
        <f t="shared" si="75"/>
        <v/>
      </c>
      <c r="O1499" s="104"/>
      <c r="P1499" s="105"/>
      <c r="Q1499" s="103"/>
      <c r="R1499" s="103" t="str">
        <f t="shared" si="76"/>
        <v/>
      </c>
      <c r="S1499" s="106"/>
    </row>
    <row r="1500" spans="1:19" ht="25.5" customHeight="1" x14ac:dyDescent="0.2">
      <c r="A1500" s="3" t="str">
        <f>CONCATENATE(COUNTIF($E$156:E1500,E1500),E1500)</f>
        <v>0</v>
      </c>
      <c r="D1500" s="73"/>
      <c r="E1500" s="74"/>
      <c r="F1500" s="75"/>
      <c r="G1500" s="7"/>
      <c r="H1500" s="7"/>
      <c r="I1500" s="7"/>
      <c r="J1500" s="7" t="str">
        <f>IFERROR(LOOKUP($G1500,'قائمة اسعار'!A$2:A$5,'قائمة اسعار'!B$2:B$5),"")</f>
        <v/>
      </c>
      <c r="K1500" s="7" t="str">
        <f>IFERROR(LOOKUP($G1500,'قائمة اسعار'!$A$2:$A$5,'قائمة اسعار'!$E$2:$E$5),"")</f>
        <v/>
      </c>
      <c r="L1500" s="76" t="str">
        <f>IFERROR(LOOKUP($G1500,'قائمة اسعار'!$A$2:$A$5,'قائمة اسعار'!$D$2:$D$5),"")</f>
        <v/>
      </c>
      <c r="M1500" s="7" t="str">
        <f t="shared" si="74"/>
        <v/>
      </c>
      <c r="N1500" s="77" t="str">
        <f t="shared" si="75"/>
        <v/>
      </c>
      <c r="O1500" s="78"/>
      <c r="P1500" s="79"/>
      <c r="Q1500" s="77"/>
      <c r="R1500" s="77" t="str">
        <f t="shared" si="76"/>
        <v/>
      </c>
      <c r="S1500" s="80"/>
    </row>
    <row r="1501" spans="1:19" ht="25.5" customHeight="1" x14ac:dyDescent="0.2">
      <c r="A1501" s="3" t="str">
        <f>CONCATENATE(COUNTIF($E$156:E1501,E1501),E1501)</f>
        <v>0</v>
      </c>
      <c r="D1501" s="99"/>
      <c r="E1501" s="100"/>
      <c r="F1501" s="101"/>
      <c r="G1501" s="102"/>
      <c r="H1501" s="102"/>
      <c r="I1501" s="102"/>
      <c r="J1501" s="102" t="str">
        <f>IFERROR(LOOKUP($G1501,'قائمة اسعار'!A$2:A$5,'قائمة اسعار'!B$2:B$5),"")</f>
        <v/>
      </c>
      <c r="K1501" s="102" t="str">
        <f>IFERROR(LOOKUP($G1501,'قائمة اسعار'!$A$2:$A$5,'قائمة اسعار'!$E$2:$E$5),"")</f>
        <v/>
      </c>
      <c r="L1501" s="102" t="str">
        <f>IFERROR(LOOKUP($G1501,'قائمة اسعار'!$A$2:$A$5,'قائمة اسعار'!$D$2:$D$5),"")</f>
        <v/>
      </c>
      <c r="M1501" s="102" t="str">
        <f t="shared" si="74"/>
        <v/>
      </c>
      <c r="N1501" s="103" t="str">
        <f t="shared" si="75"/>
        <v/>
      </c>
      <c r="O1501" s="104"/>
      <c r="P1501" s="105"/>
      <c r="Q1501" s="103"/>
      <c r="R1501" s="103" t="str">
        <f t="shared" si="76"/>
        <v/>
      </c>
      <c r="S1501" s="106"/>
    </row>
    <row r="1502" spans="1:19" ht="25.5" customHeight="1" x14ac:dyDescent="0.2">
      <c r="A1502" s="3" t="str">
        <f>CONCATENATE(COUNTIF($E$156:E1502,E1502),E1502)</f>
        <v>0</v>
      </c>
      <c r="D1502" s="73"/>
      <c r="E1502" s="74"/>
      <c r="F1502" s="75"/>
      <c r="G1502" s="7"/>
      <c r="H1502" s="7"/>
      <c r="I1502" s="7"/>
      <c r="J1502" s="7" t="str">
        <f>IFERROR(LOOKUP($G1502,'قائمة اسعار'!A$2:A$5,'قائمة اسعار'!B$2:B$5),"")</f>
        <v/>
      </c>
      <c r="K1502" s="7" t="str">
        <f>IFERROR(LOOKUP($G1502,'قائمة اسعار'!$A$2:$A$5,'قائمة اسعار'!$E$2:$E$5),"")</f>
        <v/>
      </c>
      <c r="L1502" s="76" t="str">
        <f>IFERROR(LOOKUP($G1502,'قائمة اسعار'!$A$2:$A$5,'قائمة اسعار'!$D$2:$D$5),"")</f>
        <v/>
      </c>
      <c r="M1502" s="7" t="str">
        <f t="shared" si="74"/>
        <v/>
      </c>
      <c r="N1502" s="77" t="str">
        <f t="shared" si="75"/>
        <v/>
      </c>
      <c r="O1502" s="78"/>
      <c r="P1502" s="79"/>
      <c r="Q1502" s="77"/>
      <c r="R1502" s="77" t="str">
        <f t="shared" si="76"/>
        <v/>
      </c>
      <c r="S1502" s="80"/>
    </row>
    <row r="1503" spans="1:19" ht="25.5" customHeight="1" x14ac:dyDescent="0.2">
      <c r="A1503" s="3" t="str">
        <f>CONCATENATE(COUNTIF($E$156:E1503,E1503),E1503)</f>
        <v>0</v>
      </c>
      <c r="D1503" s="99"/>
      <c r="E1503" s="100"/>
      <c r="F1503" s="101"/>
      <c r="G1503" s="102"/>
      <c r="H1503" s="102"/>
      <c r="I1503" s="102"/>
      <c r="J1503" s="102" t="str">
        <f>IFERROR(LOOKUP($G1503,'قائمة اسعار'!A$2:A$5,'قائمة اسعار'!B$2:B$5),"")</f>
        <v/>
      </c>
      <c r="K1503" s="102" t="str">
        <f>IFERROR(LOOKUP($G1503,'قائمة اسعار'!$A$2:$A$5,'قائمة اسعار'!$E$2:$E$5),"")</f>
        <v/>
      </c>
      <c r="L1503" s="102" t="str">
        <f>IFERROR(LOOKUP($G1503,'قائمة اسعار'!$A$2:$A$5,'قائمة اسعار'!$D$2:$D$5),"")</f>
        <v/>
      </c>
      <c r="M1503" s="102" t="str">
        <f t="shared" si="74"/>
        <v/>
      </c>
      <c r="N1503" s="103" t="str">
        <f t="shared" si="75"/>
        <v/>
      </c>
      <c r="O1503" s="104"/>
      <c r="P1503" s="105"/>
      <c r="Q1503" s="103"/>
      <c r="R1503" s="103" t="str">
        <f t="shared" si="76"/>
        <v/>
      </c>
      <c r="S1503" s="106"/>
    </row>
    <row r="1504" spans="1:19" ht="25.5" customHeight="1" x14ac:dyDescent="0.2">
      <c r="A1504" s="3" t="str">
        <f>CONCATENATE(COUNTIF($E$156:E1504,E1504),E1504)</f>
        <v>0</v>
      </c>
      <c r="D1504" s="73"/>
      <c r="E1504" s="74"/>
      <c r="F1504" s="75"/>
      <c r="G1504" s="7"/>
      <c r="H1504" s="7"/>
      <c r="I1504" s="7"/>
      <c r="J1504" s="7" t="str">
        <f>IFERROR(LOOKUP($G1504,'قائمة اسعار'!A$2:A$5,'قائمة اسعار'!B$2:B$5),"")</f>
        <v/>
      </c>
      <c r="K1504" s="7" t="str">
        <f>IFERROR(LOOKUP($G1504,'قائمة اسعار'!$A$2:$A$5,'قائمة اسعار'!$E$2:$E$5),"")</f>
        <v/>
      </c>
      <c r="L1504" s="76" t="str">
        <f>IFERROR(LOOKUP($G1504,'قائمة اسعار'!$A$2:$A$5,'قائمة اسعار'!$D$2:$D$5),"")</f>
        <v/>
      </c>
      <c r="M1504" s="7" t="str">
        <f t="shared" si="74"/>
        <v/>
      </c>
      <c r="N1504" s="77" t="str">
        <f t="shared" si="75"/>
        <v/>
      </c>
      <c r="O1504" s="78"/>
      <c r="P1504" s="79"/>
      <c r="Q1504" s="77"/>
      <c r="R1504" s="77" t="str">
        <f t="shared" si="76"/>
        <v/>
      </c>
      <c r="S1504" s="80"/>
    </row>
    <row r="1505" spans="1:19" ht="25.5" customHeight="1" x14ac:dyDescent="0.2">
      <c r="A1505" s="3" t="str">
        <f>CONCATENATE(COUNTIF($E$156:E1505,E1505),E1505)</f>
        <v>0</v>
      </c>
      <c r="D1505" s="99"/>
      <c r="E1505" s="100"/>
      <c r="F1505" s="101"/>
      <c r="G1505" s="102"/>
      <c r="H1505" s="102"/>
      <c r="I1505" s="102"/>
      <c r="J1505" s="102" t="str">
        <f>IFERROR(LOOKUP($G1505,'قائمة اسعار'!A$2:A$5,'قائمة اسعار'!B$2:B$5),"")</f>
        <v/>
      </c>
      <c r="K1505" s="102" t="str">
        <f>IFERROR(LOOKUP($G1505,'قائمة اسعار'!$A$2:$A$5,'قائمة اسعار'!$E$2:$E$5),"")</f>
        <v/>
      </c>
      <c r="L1505" s="102" t="str">
        <f>IFERROR(LOOKUP($G1505,'قائمة اسعار'!$A$2:$A$5,'قائمة اسعار'!$D$2:$D$5),"")</f>
        <v/>
      </c>
      <c r="M1505" s="102" t="str">
        <f t="shared" si="74"/>
        <v/>
      </c>
      <c r="N1505" s="103" t="str">
        <f t="shared" si="75"/>
        <v/>
      </c>
      <c r="O1505" s="104"/>
      <c r="P1505" s="105"/>
      <c r="Q1505" s="103"/>
      <c r="R1505" s="103" t="str">
        <f t="shared" si="76"/>
        <v/>
      </c>
      <c r="S1505" s="106"/>
    </row>
    <row r="1506" spans="1:19" ht="25.5" customHeight="1" x14ac:dyDescent="0.2">
      <c r="A1506" s="3" t="str">
        <f>CONCATENATE(COUNTIF($E$156:E1506,E1506),E1506)</f>
        <v>0</v>
      </c>
      <c r="D1506" s="73"/>
      <c r="E1506" s="74"/>
      <c r="F1506" s="75"/>
      <c r="G1506" s="7"/>
      <c r="H1506" s="7"/>
      <c r="I1506" s="7"/>
      <c r="J1506" s="7" t="str">
        <f>IFERROR(LOOKUP($G1506,'قائمة اسعار'!A$2:A$5,'قائمة اسعار'!B$2:B$5),"")</f>
        <v/>
      </c>
      <c r="K1506" s="7" t="str">
        <f>IFERROR(LOOKUP($G1506,'قائمة اسعار'!$A$2:$A$5,'قائمة اسعار'!$E$2:$E$5),"")</f>
        <v/>
      </c>
      <c r="L1506" s="76" t="str">
        <f>IFERROR(LOOKUP($G1506,'قائمة اسعار'!$A$2:$A$5,'قائمة اسعار'!$D$2:$D$5),"")</f>
        <v/>
      </c>
      <c r="M1506" s="7" t="str">
        <f t="shared" si="74"/>
        <v/>
      </c>
      <c r="N1506" s="77" t="str">
        <f t="shared" si="75"/>
        <v/>
      </c>
      <c r="O1506" s="78"/>
      <c r="P1506" s="79"/>
      <c r="Q1506" s="77"/>
      <c r="R1506" s="77" t="str">
        <f t="shared" si="76"/>
        <v/>
      </c>
      <c r="S1506" s="80"/>
    </row>
    <row r="1507" spans="1:19" ht="25.5" customHeight="1" x14ac:dyDescent="0.2">
      <c r="A1507" s="3" t="str">
        <f>CONCATENATE(COUNTIF($E$156:E1507,E1507),E1507)</f>
        <v>0</v>
      </c>
      <c r="D1507" s="99"/>
      <c r="E1507" s="100"/>
      <c r="F1507" s="101"/>
      <c r="G1507" s="102"/>
      <c r="H1507" s="102"/>
      <c r="I1507" s="102"/>
      <c r="J1507" s="102" t="str">
        <f>IFERROR(LOOKUP($G1507,'قائمة اسعار'!A$2:A$5,'قائمة اسعار'!B$2:B$5),"")</f>
        <v/>
      </c>
      <c r="K1507" s="102" t="str">
        <f>IFERROR(LOOKUP($G1507,'قائمة اسعار'!$A$2:$A$5,'قائمة اسعار'!$E$2:$E$5),"")</f>
        <v/>
      </c>
      <c r="L1507" s="102" t="str">
        <f>IFERROR(LOOKUP($G1507,'قائمة اسعار'!$A$2:$A$5,'قائمة اسعار'!$D$2:$D$5),"")</f>
        <v/>
      </c>
      <c r="M1507" s="102" t="str">
        <f t="shared" si="74"/>
        <v/>
      </c>
      <c r="N1507" s="103" t="str">
        <f t="shared" si="75"/>
        <v/>
      </c>
      <c r="O1507" s="104"/>
      <c r="P1507" s="105"/>
      <c r="Q1507" s="103"/>
      <c r="R1507" s="103" t="str">
        <f t="shared" si="76"/>
        <v/>
      </c>
      <c r="S1507" s="106"/>
    </row>
    <row r="1508" spans="1:19" ht="25.5" customHeight="1" x14ac:dyDescent="0.2">
      <c r="A1508" s="3" t="str">
        <f>CONCATENATE(COUNTIF($E$156:E1508,E1508),E1508)</f>
        <v>0</v>
      </c>
      <c r="D1508" s="73"/>
      <c r="E1508" s="74"/>
      <c r="F1508" s="75"/>
      <c r="G1508" s="7"/>
      <c r="H1508" s="7"/>
      <c r="I1508" s="7"/>
      <c r="J1508" s="7" t="str">
        <f>IFERROR(LOOKUP($G1508,'قائمة اسعار'!A$2:A$5,'قائمة اسعار'!B$2:B$5),"")</f>
        <v/>
      </c>
      <c r="K1508" s="7" t="str">
        <f>IFERROR(LOOKUP($G1508,'قائمة اسعار'!$A$2:$A$5,'قائمة اسعار'!$E$2:$E$5),"")</f>
        <v/>
      </c>
      <c r="L1508" s="76" t="str">
        <f>IFERROR(LOOKUP($G1508,'قائمة اسعار'!$A$2:$A$5,'قائمة اسعار'!$D$2:$D$5),"")</f>
        <v/>
      </c>
      <c r="M1508" s="7" t="str">
        <f t="shared" si="74"/>
        <v/>
      </c>
      <c r="N1508" s="77" t="str">
        <f t="shared" si="75"/>
        <v/>
      </c>
      <c r="O1508" s="78"/>
      <c r="P1508" s="79"/>
      <c r="Q1508" s="77"/>
      <c r="R1508" s="77" t="str">
        <f t="shared" si="76"/>
        <v/>
      </c>
      <c r="S1508" s="80"/>
    </row>
    <row r="1509" spans="1:19" ht="25.5" customHeight="1" x14ac:dyDescent="0.2">
      <c r="A1509" s="3" t="str">
        <f>CONCATENATE(COUNTIF($E$156:E1509,E1509),E1509)</f>
        <v>0</v>
      </c>
      <c r="D1509" s="99"/>
      <c r="E1509" s="100"/>
      <c r="F1509" s="101"/>
      <c r="G1509" s="102"/>
      <c r="H1509" s="102"/>
      <c r="I1509" s="102"/>
      <c r="J1509" s="102" t="str">
        <f>IFERROR(LOOKUP($G1509,'قائمة اسعار'!A$2:A$5,'قائمة اسعار'!B$2:B$5),"")</f>
        <v/>
      </c>
      <c r="K1509" s="102" t="str">
        <f>IFERROR(LOOKUP($G1509,'قائمة اسعار'!$A$2:$A$5,'قائمة اسعار'!$E$2:$E$5),"")</f>
        <v/>
      </c>
      <c r="L1509" s="102" t="str">
        <f>IFERROR(LOOKUP($G1509,'قائمة اسعار'!$A$2:$A$5,'قائمة اسعار'!$D$2:$D$5),"")</f>
        <v/>
      </c>
      <c r="M1509" s="102" t="str">
        <f t="shared" si="74"/>
        <v/>
      </c>
      <c r="N1509" s="103" t="str">
        <f t="shared" si="75"/>
        <v/>
      </c>
      <c r="O1509" s="104"/>
      <c r="P1509" s="105"/>
      <c r="Q1509" s="103"/>
      <c r="R1509" s="103" t="str">
        <f t="shared" si="76"/>
        <v/>
      </c>
      <c r="S1509" s="106"/>
    </row>
    <row r="1510" spans="1:19" ht="25.5" customHeight="1" x14ac:dyDescent="0.2">
      <c r="A1510" s="3" t="str">
        <f>CONCATENATE(COUNTIF($E$156:E1510,E1510),E1510)</f>
        <v>0</v>
      </c>
      <c r="D1510" s="73"/>
      <c r="E1510" s="74"/>
      <c r="F1510" s="75"/>
      <c r="G1510" s="7"/>
      <c r="H1510" s="7"/>
      <c r="I1510" s="7"/>
      <c r="J1510" s="7" t="str">
        <f>IFERROR(LOOKUP($G1510,'قائمة اسعار'!A$2:A$5,'قائمة اسعار'!B$2:B$5),"")</f>
        <v/>
      </c>
      <c r="K1510" s="7" t="str">
        <f>IFERROR(LOOKUP($G1510,'قائمة اسعار'!$A$2:$A$5,'قائمة اسعار'!$E$2:$E$5),"")</f>
        <v/>
      </c>
      <c r="L1510" s="76" t="str">
        <f>IFERROR(LOOKUP($G1510,'قائمة اسعار'!$A$2:$A$5,'قائمة اسعار'!$D$2:$D$5),"")</f>
        <v/>
      </c>
      <c r="M1510" s="7" t="str">
        <f t="shared" si="74"/>
        <v/>
      </c>
      <c r="N1510" s="77" t="str">
        <f t="shared" si="75"/>
        <v/>
      </c>
      <c r="O1510" s="78"/>
      <c r="P1510" s="79"/>
      <c r="Q1510" s="77"/>
      <c r="R1510" s="77" t="str">
        <f t="shared" si="76"/>
        <v/>
      </c>
      <c r="S1510" s="80"/>
    </row>
    <row r="1511" spans="1:19" ht="25.5" customHeight="1" x14ac:dyDescent="0.2">
      <c r="A1511" s="3" t="str">
        <f>CONCATENATE(COUNTIF($E$156:E1511,E1511),E1511)</f>
        <v>0</v>
      </c>
      <c r="D1511" s="99"/>
      <c r="E1511" s="100"/>
      <c r="F1511" s="101"/>
      <c r="G1511" s="102"/>
      <c r="H1511" s="102"/>
      <c r="I1511" s="102"/>
      <c r="J1511" s="102" t="str">
        <f>IFERROR(LOOKUP($G1511,'قائمة اسعار'!A$2:A$5,'قائمة اسعار'!B$2:B$5),"")</f>
        <v/>
      </c>
      <c r="K1511" s="102" t="str">
        <f>IFERROR(LOOKUP($G1511,'قائمة اسعار'!$A$2:$A$5,'قائمة اسعار'!$E$2:$E$5),"")</f>
        <v/>
      </c>
      <c r="L1511" s="102" t="str">
        <f>IFERROR(LOOKUP($G1511,'قائمة اسعار'!$A$2:$A$5,'قائمة اسعار'!$D$2:$D$5),"")</f>
        <v/>
      </c>
      <c r="M1511" s="102" t="str">
        <f t="shared" si="74"/>
        <v/>
      </c>
      <c r="N1511" s="103" t="str">
        <f t="shared" si="75"/>
        <v/>
      </c>
      <c r="O1511" s="104"/>
      <c r="P1511" s="105"/>
      <c r="Q1511" s="103"/>
      <c r="R1511" s="103" t="str">
        <f t="shared" si="76"/>
        <v/>
      </c>
      <c r="S1511" s="106"/>
    </row>
    <row r="1512" spans="1:19" ht="25.5" customHeight="1" x14ac:dyDescent="0.2">
      <c r="A1512" s="3" t="str">
        <f>CONCATENATE(COUNTIF($E$156:E1512,E1512),E1512)</f>
        <v>0</v>
      </c>
      <c r="D1512" s="73"/>
      <c r="E1512" s="74"/>
      <c r="F1512" s="75"/>
      <c r="G1512" s="7"/>
      <c r="H1512" s="7"/>
      <c r="I1512" s="7"/>
      <c r="J1512" s="7" t="str">
        <f>IFERROR(LOOKUP($G1512,'قائمة اسعار'!A$2:A$5,'قائمة اسعار'!B$2:B$5),"")</f>
        <v/>
      </c>
      <c r="K1512" s="7" t="str">
        <f>IFERROR(LOOKUP($G1512,'قائمة اسعار'!$A$2:$A$5,'قائمة اسعار'!$E$2:$E$5),"")</f>
        <v/>
      </c>
      <c r="L1512" s="76" t="str">
        <f>IFERROR(LOOKUP($G1512,'قائمة اسعار'!$A$2:$A$5,'قائمة اسعار'!$D$2:$D$5),"")</f>
        <v/>
      </c>
      <c r="M1512" s="7" t="str">
        <f t="shared" si="74"/>
        <v/>
      </c>
      <c r="N1512" s="77" t="str">
        <f t="shared" si="75"/>
        <v/>
      </c>
      <c r="O1512" s="78"/>
      <c r="P1512" s="79"/>
      <c r="Q1512" s="77"/>
      <c r="R1512" s="77" t="str">
        <f t="shared" si="76"/>
        <v/>
      </c>
      <c r="S1512" s="80"/>
    </row>
    <row r="1513" spans="1:19" ht="25.5" customHeight="1" x14ac:dyDescent="0.2">
      <c r="A1513" s="3" t="str">
        <f>CONCATENATE(COUNTIF($E$156:E1513,E1513),E1513)</f>
        <v>0</v>
      </c>
      <c r="D1513" s="99"/>
      <c r="E1513" s="100"/>
      <c r="F1513" s="101"/>
      <c r="G1513" s="102"/>
      <c r="H1513" s="102"/>
      <c r="I1513" s="102"/>
      <c r="J1513" s="102" t="str">
        <f>IFERROR(LOOKUP($G1513,'قائمة اسعار'!A$2:A$5,'قائمة اسعار'!B$2:B$5),"")</f>
        <v/>
      </c>
      <c r="K1513" s="102" t="str">
        <f>IFERROR(LOOKUP($G1513,'قائمة اسعار'!$A$2:$A$5,'قائمة اسعار'!$E$2:$E$5),"")</f>
        <v/>
      </c>
      <c r="L1513" s="102" t="str">
        <f>IFERROR(LOOKUP($G1513,'قائمة اسعار'!$A$2:$A$5,'قائمة اسعار'!$D$2:$D$5),"")</f>
        <v/>
      </c>
      <c r="M1513" s="102" t="str">
        <f t="shared" si="74"/>
        <v/>
      </c>
      <c r="N1513" s="103" t="str">
        <f t="shared" si="75"/>
        <v/>
      </c>
      <c r="O1513" s="104"/>
      <c r="P1513" s="105"/>
      <c r="Q1513" s="103"/>
      <c r="R1513" s="103" t="str">
        <f t="shared" si="76"/>
        <v/>
      </c>
      <c r="S1513" s="106"/>
    </row>
    <row r="1514" spans="1:19" ht="25.5" customHeight="1" x14ac:dyDescent="0.2">
      <c r="A1514" s="3" t="str">
        <f>CONCATENATE(COUNTIF($E$156:E1514,E1514),E1514)</f>
        <v>0</v>
      </c>
      <c r="D1514" s="73"/>
      <c r="E1514" s="74"/>
      <c r="F1514" s="75"/>
      <c r="G1514" s="7"/>
      <c r="H1514" s="7"/>
      <c r="I1514" s="7"/>
      <c r="J1514" s="7" t="str">
        <f>IFERROR(LOOKUP($G1514,'قائمة اسعار'!A$2:A$5,'قائمة اسعار'!B$2:B$5),"")</f>
        <v/>
      </c>
      <c r="K1514" s="7" t="str">
        <f>IFERROR(LOOKUP($G1514,'قائمة اسعار'!$A$2:$A$5,'قائمة اسعار'!$E$2:$E$5),"")</f>
        <v/>
      </c>
      <c r="L1514" s="76" t="str">
        <f>IFERROR(LOOKUP($G1514,'قائمة اسعار'!$A$2:$A$5,'قائمة اسعار'!$D$2:$D$5),"")</f>
        <v/>
      </c>
      <c r="M1514" s="7" t="str">
        <f t="shared" si="74"/>
        <v/>
      </c>
      <c r="N1514" s="77" t="str">
        <f t="shared" si="75"/>
        <v/>
      </c>
      <c r="O1514" s="78"/>
      <c r="P1514" s="79"/>
      <c r="Q1514" s="77"/>
      <c r="R1514" s="77" t="str">
        <f t="shared" si="76"/>
        <v/>
      </c>
      <c r="S1514" s="80"/>
    </row>
    <row r="1515" spans="1:19" ht="25.5" customHeight="1" x14ac:dyDescent="0.2">
      <c r="A1515" s="3" t="str">
        <f>CONCATENATE(COUNTIF($E$156:E1515,E1515),E1515)</f>
        <v>0</v>
      </c>
      <c r="D1515" s="99"/>
      <c r="E1515" s="100"/>
      <c r="F1515" s="101"/>
      <c r="G1515" s="102"/>
      <c r="H1515" s="102"/>
      <c r="I1515" s="102"/>
      <c r="J1515" s="102" t="str">
        <f>IFERROR(LOOKUP($G1515,'قائمة اسعار'!A$2:A$5,'قائمة اسعار'!B$2:B$5),"")</f>
        <v/>
      </c>
      <c r="K1515" s="102" t="str">
        <f>IFERROR(LOOKUP($G1515,'قائمة اسعار'!$A$2:$A$5,'قائمة اسعار'!$E$2:$E$5),"")</f>
        <v/>
      </c>
      <c r="L1515" s="102" t="str">
        <f>IFERROR(LOOKUP($G1515,'قائمة اسعار'!$A$2:$A$5,'قائمة اسعار'!$D$2:$D$5),"")</f>
        <v/>
      </c>
      <c r="M1515" s="102" t="str">
        <f t="shared" si="74"/>
        <v/>
      </c>
      <c r="N1515" s="103" t="str">
        <f t="shared" si="75"/>
        <v/>
      </c>
      <c r="O1515" s="104"/>
      <c r="P1515" s="105"/>
      <c r="Q1515" s="103"/>
      <c r="R1515" s="103" t="str">
        <f t="shared" si="76"/>
        <v/>
      </c>
      <c r="S1515" s="106"/>
    </row>
    <row r="1516" spans="1:19" ht="25.5" customHeight="1" x14ac:dyDescent="0.2">
      <c r="A1516" s="3" t="str">
        <f>CONCATENATE(COUNTIF($E$156:E1516,E1516),E1516)</f>
        <v>0</v>
      </c>
      <c r="D1516" s="73"/>
      <c r="E1516" s="74"/>
      <c r="F1516" s="75"/>
      <c r="G1516" s="7"/>
      <c r="H1516" s="7"/>
      <c r="I1516" s="7"/>
      <c r="J1516" s="7" t="str">
        <f>IFERROR(LOOKUP($G1516,'قائمة اسعار'!A$2:A$5,'قائمة اسعار'!B$2:B$5),"")</f>
        <v/>
      </c>
      <c r="K1516" s="7" t="str">
        <f>IFERROR(LOOKUP($G1516,'قائمة اسعار'!$A$2:$A$5,'قائمة اسعار'!$E$2:$E$5),"")</f>
        <v/>
      </c>
      <c r="L1516" s="76" t="str">
        <f>IFERROR(LOOKUP($G1516,'قائمة اسعار'!$A$2:$A$5,'قائمة اسعار'!$D$2:$D$5),"")</f>
        <v/>
      </c>
      <c r="M1516" s="7" t="str">
        <f t="shared" si="74"/>
        <v/>
      </c>
      <c r="N1516" s="77" t="str">
        <f t="shared" si="75"/>
        <v/>
      </c>
      <c r="O1516" s="78"/>
      <c r="P1516" s="79"/>
      <c r="Q1516" s="77"/>
      <c r="R1516" s="77" t="str">
        <f t="shared" si="76"/>
        <v/>
      </c>
      <c r="S1516" s="80"/>
    </row>
    <row r="1517" spans="1:19" ht="25.5" customHeight="1" x14ac:dyDescent="0.2">
      <c r="A1517" s="3" t="str">
        <f>CONCATENATE(COUNTIF($E$156:E1517,E1517),E1517)</f>
        <v>0</v>
      </c>
      <c r="D1517" s="99"/>
      <c r="E1517" s="100"/>
      <c r="F1517" s="101"/>
      <c r="G1517" s="102"/>
      <c r="H1517" s="102"/>
      <c r="I1517" s="102"/>
      <c r="J1517" s="102" t="str">
        <f>IFERROR(LOOKUP($G1517,'قائمة اسعار'!A$2:A$5,'قائمة اسعار'!B$2:B$5),"")</f>
        <v/>
      </c>
      <c r="K1517" s="102" t="str">
        <f>IFERROR(LOOKUP($G1517,'قائمة اسعار'!$A$2:$A$5,'قائمة اسعار'!$E$2:$E$5),"")</f>
        <v/>
      </c>
      <c r="L1517" s="102" t="str">
        <f>IFERROR(LOOKUP($G1517,'قائمة اسعار'!$A$2:$A$5,'قائمة اسعار'!$D$2:$D$5),"")</f>
        <v/>
      </c>
      <c r="M1517" s="102" t="str">
        <f t="shared" si="74"/>
        <v/>
      </c>
      <c r="N1517" s="103" t="str">
        <f t="shared" si="75"/>
        <v/>
      </c>
      <c r="O1517" s="104"/>
      <c r="P1517" s="105"/>
      <c r="Q1517" s="103"/>
      <c r="R1517" s="103" t="str">
        <f t="shared" si="76"/>
        <v/>
      </c>
      <c r="S1517" s="106"/>
    </row>
    <row r="1518" spans="1:19" ht="25.5" customHeight="1" x14ac:dyDescent="0.2">
      <c r="A1518" s="3" t="str">
        <f>CONCATENATE(COUNTIF($E$156:E1518,E1518),E1518)</f>
        <v>0</v>
      </c>
      <c r="D1518" s="73"/>
      <c r="E1518" s="74"/>
      <c r="F1518" s="75"/>
      <c r="G1518" s="7"/>
      <c r="H1518" s="7"/>
      <c r="I1518" s="7"/>
      <c r="J1518" s="7" t="str">
        <f>IFERROR(LOOKUP($G1518,'قائمة اسعار'!A$2:A$5,'قائمة اسعار'!B$2:B$5),"")</f>
        <v/>
      </c>
      <c r="K1518" s="7" t="str">
        <f>IFERROR(LOOKUP($G1518,'قائمة اسعار'!$A$2:$A$5,'قائمة اسعار'!$E$2:$E$5),"")</f>
        <v/>
      </c>
      <c r="L1518" s="76" t="str">
        <f>IFERROR(LOOKUP($G1518,'قائمة اسعار'!$A$2:$A$5,'قائمة اسعار'!$D$2:$D$5),"")</f>
        <v/>
      </c>
      <c r="M1518" s="7" t="str">
        <f t="shared" si="74"/>
        <v/>
      </c>
      <c r="N1518" s="77" t="str">
        <f t="shared" si="75"/>
        <v/>
      </c>
      <c r="O1518" s="78"/>
      <c r="P1518" s="79"/>
      <c r="Q1518" s="77"/>
      <c r="R1518" s="77" t="str">
        <f t="shared" si="76"/>
        <v/>
      </c>
      <c r="S1518" s="80"/>
    </row>
    <row r="1519" spans="1:19" ht="25.5" customHeight="1" x14ac:dyDescent="0.2">
      <c r="A1519" s="3" t="str">
        <f>CONCATENATE(COUNTIF($E$156:E1519,E1519),E1519)</f>
        <v>0</v>
      </c>
      <c r="D1519" s="99"/>
      <c r="E1519" s="100"/>
      <c r="F1519" s="101"/>
      <c r="G1519" s="102"/>
      <c r="H1519" s="102"/>
      <c r="I1519" s="102"/>
      <c r="J1519" s="102" t="str">
        <f>IFERROR(LOOKUP($G1519,'قائمة اسعار'!A$2:A$5,'قائمة اسعار'!B$2:B$5),"")</f>
        <v/>
      </c>
      <c r="K1519" s="102" t="str">
        <f>IFERROR(LOOKUP($G1519,'قائمة اسعار'!$A$2:$A$5,'قائمة اسعار'!$E$2:$E$5),"")</f>
        <v/>
      </c>
      <c r="L1519" s="102" t="str">
        <f>IFERROR(LOOKUP($G1519,'قائمة اسعار'!$A$2:$A$5,'قائمة اسعار'!$D$2:$D$5),"")</f>
        <v/>
      </c>
      <c r="M1519" s="102" t="str">
        <f t="shared" si="74"/>
        <v/>
      </c>
      <c r="N1519" s="103" t="str">
        <f t="shared" si="75"/>
        <v/>
      </c>
      <c r="O1519" s="104"/>
      <c r="P1519" s="105"/>
      <c r="Q1519" s="103"/>
      <c r="R1519" s="103" t="str">
        <f t="shared" si="76"/>
        <v/>
      </c>
      <c r="S1519" s="106"/>
    </row>
    <row r="1520" spans="1:19" ht="25.5" customHeight="1" x14ac:dyDescent="0.2">
      <c r="A1520" s="3" t="str">
        <f>CONCATENATE(COUNTIF($E$156:E1520,E1520),E1520)</f>
        <v>0</v>
      </c>
      <c r="D1520" s="73"/>
      <c r="E1520" s="74"/>
      <c r="F1520" s="75"/>
      <c r="G1520" s="7"/>
      <c r="H1520" s="7"/>
      <c r="I1520" s="7"/>
      <c r="J1520" s="7" t="str">
        <f>IFERROR(LOOKUP($G1520,'قائمة اسعار'!A$2:A$5,'قائمة اسعار'!B$2:B$5),"")</f>
        <v/>
      </c>
      <c r="K1520" s="7" t="str">
        <f>IFERROR(LOOKUP($G1520,'قائمة اسعار'!$A$2:$A$5,'قائمة اسعار'!$E$2:$E$5),"")</f>
        <v/>
      </c>
      <c r="L1520" s="76" t="str">
        <f>IFERROR(LOOKUP($G1520,'قائمة اسعار'!$A$2:$A$5,'قائمة اسعار'!$D$2:$D$5),"")</f>
        <v/>
      </c>
      <c r="M1520" s="7" t="str">
        <f t="shared" si="74"/>
        <v/>
      </c>
      <c r="N1520" s="77" t="str">
        <f t="shared" si="75"/>
        <v/>
      </c>
      <c r="O1520" s="78"/>
      <c r="P1520" s="79"/>
      <c r="Q1520" s="77"/>
      <c r="R1520" s="77" t="str">
        <f t="shared" si="76"/>
        <v/>
      </c>
      <c r="S1520" s="80"/>
    </row>
    <row r="1521" spans="1:19" ht="25.5" customHeight="1" x14ac:dyDescent="0.2">
      <c r="A1521" s="3" t="str">
        <f>CONCATENATE(COUNTIF($E$156:E1521,E1521),E1521)</f>
        <v>0</v>
      </c>
      <c r="D1521" s="99"/>
      <c r="E1521" s="100"/>
      <c r="F1521" s="101"/>
      <c r="G1521" s="102"/>
      <c r="H1521" s="102"/>
      <c r="I1521" s="102"/>
      <c r="J1521" s="102" t="str">
        <f>IFERROR(LOOKUP($G1521,'قائمة اسعار'!A$2:A$5,'قائمة اسعار'!B$2:B$5),"")</f>
        <v/>
      </c>
      <c r="K1521" s="102" t="str">
        <f>IFERROR(LOOKUP($G1521,'قائمة اسعار'!$A$2:$A$5,'قائمة اسعار'!$E$2:$E$5),"")</f>
        <v/>
      </c>
      <c r="L1521" s="102" t="str">
        <f>IFERROR(LOOKUP($G1521,'قائمة اسعار'!$A$2:$A$5,'قائمة اسعار'!$D$2:$D$5),"")</f>
        <v/>
      </c>
      <c r="M1521" s="102" t="str">
        <f t="shared" si="74"/>
        <v/>
      </c>
      <c r="N1521" s="103" t="str">
        <f t="shared" si="75"/>
        <v/>
      </c>
      <c r="O1521" s="104"/>
      <c r="P1521" s="105"/>
      <c r="Q1521" s="103"/>
      <c r="R1521" s="103" t="str">
        <f t="shared" si="76"/>
        <v/>
      </c>
      <c r="S1521" s="106"/>
    </row>
    <row r="1522" spans="1:19" ht="25.5" customHeight="1" x14ac:dyDescent="0.2">
      <c r="A1522" s="3" t="str">
        <f>CONCATENATE(COUNTIF($E$156:E1522,E1522),E1522)</f>
        <v>0</v>
      </c>
      <c r="D1522" s="73"/>
      <c r="E1522" s="74"/>
      <c r="F1522" s="75"/>
      <c r="G1522" s="7"/>
      <c r="H1522" s="7"/>
      <c r="I1522" s="7"/>
      <c r="J1522" s="7" t="str">
        <f>IFERROR(LOOKUP($G1522,'قائمة اسعار'!A$2:A$5,'قائمة اسعار'!B$2:B$5),"")</f>
        <v/>
      </c>
      <c r="K1522" s="7" t="str">
        <f>IFERROR(LOOKUP($G1522,'قائمة اسعار'!$A$2:$A$5,'قائمة اسعار'!$E$2:$E$5),"")</f>
        <v/>
      </c>
      <c r="L1522" s="76" t="str">
        <f>IFERROR(LOOKUP($G1522,'قائمة اسعار'!$A$2:$A$5,'قائمة اسعار'!$D$2:$D$5),"")</f>
        <v/>
      </c>
      <c r="M1522" s="7" t="str">
        <f t="shared" si="74"/>
        <v/>
      </c>
      <c r="N1522" s="77" t="str">
        <f t="shared" si="75"/>
        <v/>
      </c>
      <c r="O1522" s="78"/>
      <c r="P1522" s="79"/>
      <c r="Q1522" s="77"/>
      <c r="R1522" s="77" t="str">
        <f t="shared" si="76"/>
        <v/>
      </c>
      <c r="S1522" s="80"/>
    </row>
    <row r="1523" spans="1:19" ht="25.5" customHeight="1" x14ac:dyDescent="0.2">
      <c r="A1523" s="3" t="str">
        <f>CONCATENATE(COUNTIF($E$156:E1523,E1523),E1523)</f>
        <v>0</v>
      </c>
      <c r="D1523" s="99"/>
      <c r="E1523" s="100"/>
      <c r="F1523" s="101"/>
      <c r="G1523" s="102"/>
      <c r="H1523" s="102"/>
      <c r="I1523" s="102"/>
      <c r="J1523" s="102" t="str">
        <f>IFERROR(LOOKUP($G1523,'قائمة اسعار'!A$2:A$5,'قائمة اسعار'!B$2:B$5),"")</f>
        <v/>
      </c>
      <c r="K1523" s="102" t="str">
        <f>IFERROR(LOOKUP($G1523,'قائمة اسعار'!$A$2:$A$5,'قائمة اسعار'!$E$2:$E$5),"")</f>
        <v/>
      </c>
      <c r="L1523" s="102" t="str">
        <f>IFERROR(LOOKUP($G1523,'قائمة اسعار'!$A$2:$A$5,'قائمة اسعار'!$D$2:$D$5),"")</f>
        <v/>
      </c>
      <c r="M1523" s="102" t="str">
        <f t="shared" si="74"/>
        <v/>
      </c>
      <c r="N1523" s="103" t="str">
        <f t="shared" si="75"/>
        <v/>
      </c>
      <c r="O1523" s="104"/>
      <c r="P1523" s="105"/>
      <c r="Q1523" s="103"/>
      <c r="R1523" s="103" t="str">
        <f t="shared" si="76"/>
        <v/>
      </c>
      <c r="S1523" s="106"/>
    </row>
    <row r="1524" spans="1:19" ht="25.5" customHeight="1" x14ac:dyDescent="0.2">
      <c r="A1524" s="3" t="str">
        <f>CONCATENATE(COUNTIF($E$156:E1524,E1524),E1524)</f>
        <v>0</v>
      </c>
      <c r="D1524" s="73"/>
      <c r="E1524" s="74"/>
      <c r="F1524" s="75"/>
      <c r="G1524" s="7"/>
      <c r="H1524" s="7"/>
      <c r="I1524" s="7"/>
      <c r="J1524" s="7" t="str">
        <f>IFERROR(LOOKUP($G1524,'قائمة اسعار'!A$2:A$5,'قائمة اسعار'!B$2:B$5),"")</f>
        <v/>
      </c>
      <c r="K1524" s="7" t="str">
        <f>IFERROR(LOOKUP($G1524,'قائمة اسعار'!$A$2:$A$5,'قائمة اسعار'!$E$2:$E$5),"")</f>
        <v/>
      </c>
      <c r="L1524" s="76" t="str">
        <f>IFERROR(LOOKUP($G1524,'قائمة اسعار'!$A$2:$A$5,'قائمة اسعار'!$D$2:$D$5),"")</f>
        <v/>
      </c>
      <c r="M1524" s="7" t="str">
        <f t="shared" si="74"/>
        <v/>
      </c>
      <c r="N1524" s="77" t="str">
        <f t="shared" si="75"/>
        <v/>
      </c>
      <c r="O1524" s="78"/>
      <c r="P1524" s="79"/>
      <c r="Q1524" s="77"/>
      <c r="R1524" s="77" t="str">
        <f t="shared" si="76"/>
        <v/>
      </c>
      <c r="S1524" s="80"/>
    </row>
    <row r="1525" spans="1:19" ht="25.5" customHeight="1" x14ac:dyDescent="0.2">
      <c r="A1525" s="3" t="str">
        <f>CONCATENATE(COUNTIF($E$156:E1525,E1525),E1525)</f>
        <v>0</v>
      </c>
      <c r="D1525" s="99"/>
      <c r="E1525" s="100"/>
      <c r="F1525" s="101"/>
      <c r="G1525" s="102"/>
      <c r="H1525" s="102"/>
      <c r="I1525" s="102"/>
      <c r="J1525" s="102" t="str">
        <f>IFERROR(LOOKUP($G1525,'قائمة اسعار'!A$2:A$5,'قائمة اسعار'!B$2:B$5),"")</f>
        <v/>
      </c>
      <c r="K1525" s="102" t="str">
        <f>IFERROR(LOOKUP($G1525,'قائمة اسعار'!$A$2:$A$5,'قائمة اسعار'!$E$2:$E$5),"")</f>
        <v/>
      </c>
      <c r="L1525" s="102" t="str">
        <f>IFERROR(LOOKUP($G1525,'قائمة اسعار'!$A$2:$A$5,'قائمة اسعار'!$D$2:$D$5),"")</f>
        <v/>
      </c>
      <c r="M1525" s="102" t="str">
        <f t="shared" si="74"/>
        <v/>
      </c>
      <c r="N1525" s="103" t="str">
        <f t="shared" si="75"/>
        <v/>
      </c>
      <c r="O1525" s="104"/>
      <c r="P1525" s="105"/>
      <c r="Q1525" s="103"/>
      <c r="R1525" s="103" t="str">
        <f t="shared" si="76"/>
        <v/>
      </c>
      <c r="S1525" s="106"/>
    </row>
    <row r="1526" spans="1:19" ht="25.5" customHeight="1" x14ac:dyDescent="0.2">
      <c r="A1526" s="3" t="str">
        <f>CONCATENATE(COUNTIF($E$156:E1526,E1526),E1526)</f>
        <v>0</v>
      </c>
      <c r="D1526" s="73"/>
      <c r="E1526" s="74"/>
      <c r="F1526" s="75"/>
      <c r="G1526" s="7"/>
      <c r="H1526" s="7"/>
      <c r="I1526" s="7"/>
      <c r="J1526" s="7" t="str">
        <f>IFERROR(LOOKUP($G1526,'قائمة اسعار'!A$2:A$5,'قائمة اسعار'!B$2:B$5),"")</f>
        <v/>
      </c>
      <c r="K1526" s="7" t="str">
        <f>IFERROR(LOOKUP($G1526,'قائمة اسعار'!$A$2:$A$5,'قائمة اسعار'!$E$2:$E$5),"")</f>
        <v/>
      </c>
      <c r="L1526" s="76" t="str">
        <f>IFERROR(LOOKUP($G1526,'قائمة اسعار'!$A$2:$A$5,'قائمة اسعار'!$D$2:$D$5),"")</f>
        <v/>
      </c>
      <c r="M1526" s="7" t="str">
        <f t="shared" si="74"/>
        <v/>
      </c>
      <c r="N1526" s="77" t="str">
        <f t="shared" si="75"/>
        <v/>
      </c>
      <c r="O1526" s="78"/>
      <c r="P1526" s="79"/>
      <c r="Q1526" s="77"/>
      <c r="R1526" s="77" t="str">
        <f t="shared" si="76"/>
        <v/>
      </c>
      <c r="S1526" s="80"/>
    </row>
    <row r="1527" spans="1:19" ht="25.5" customHeight="1" x14ac:dyDescent="0.2">
      <c r="A1527" s="3" t="str">
        <f>CONCATENATE(COUNTIF($E$156:E1527,E1527),E1527)</f>
        <v>0</v>
      </c>
      <c r="D1527" s="99"/>
      <c r="E1527" s="100"/>
      <c r="F1527" s="101"/>
      <c r="G1527" s="102"/>
      <c r="H1527" s="102"/>
      <c r="I1527" s="102"/>
      <c r="J1527" s="102" t="str">
        <f>IFERROR(LOOKUP($G1527,'قائمة اسعار'!A$2:A$5,'قائمة اسعار'!B$2:B$5),"")</f>
        <v/>
      </c>
      <c r="K1527" s="102" t="str">
        <f>IFERROR(LOOKUP($G1527,'قائمة اسعار'!$A$2:$A$5,'قائمة اسعار'!$E$2:$E$5),"")</f>
        <v/>
      </c>
      <c r="L1527" s="102" t="str">
        <f>IFERROR(LOOKUP($G1527,'قائمة اسعار'!$A$2:$A$5,'قائمة اسعار'!$D$2:$D$5),"")</f>
        <v/>
      </c>
      <c r="M1527" s="102" t="str">
        <f t="shared" si="74"/>
        <v/>
      </c>
      <c r="N1527" s="103" t="str">
        <f t="shared" si="75"/>
        <v/>
      </c>
      <c r="O1527" s="104"/>
      <c r="P1527" s="105"/>
      <c r="Q1527" s="103"/>
      <c r="R1527" s="103" t="str">
        <f t="shared" si="76"/>
        <v/>
      </c>
      <c r="S1527" s="106"/>
    </row>
    <row r="1528" spans="1:19" ht="25.5" customHeight="1" x14ac:dyDescent="0.2">
      <c r="A1528" s="3" t="str">
        <f>CONCATENATE(COUNTIF($E$156:E1528,E1528),E1528)</f>
        <v>0</v>
      </c>
      <c r="D1528" s="73"/>
      <c r="E1528" s="74"/>
      <c r="F1528" s="75"/>
      <c r="G1528" s="7"/>
      <c r="H1528" s="7"/>
      <c r="I1528" s="7"/>
      <c r="J1528" s="7" t="str">
        <f>IFERROR(LOOKUP($G1528,'قائمة اسعار'!A$2:A$5,'قائمة اسعار'!B$2:B$5),"")</f>
        <v/>
      </c>
      <c r="K1528" s="7" t="str">
        <f>IFERROR(LOOKUP($G1528,'قائمة اسعار'!$A$2:$A$5,'قائمة اسعار'!$E$2:$E$5),"")</f>
        <v/>
      </c>
      <c r="L1528" s="76" t="str">
        <f>IFERROR(LOOKUP($G1528,'قائمة اسعار'!$A$2:$A$5,'قائمة اسعار'!$D$2:$D$5),"")</f>
        <v/>
      </c>
      <c r="M1528" s="7" t="str">
        <f t="shared" si="74"/>
        <v/>
      </c>
      <c r="N1528" s="77" t="str">
        <f t="shared" si="75"/>
        <v/>
      </c>
      <c r="O1528" s="78"/>
      <c r="P1528" s="79"/>
      <c r="Q1528" s="77"/>
      <c r="R1528" s="77" t="str">
        <f t="shared" si="76"/>
        <v/>
      </c>
      <c r="S1528" s="80"/>
    </row>
    <row r="1529" spans="1:19" ht="25.5" customHeight="1" x14ac:dyDescent="0.2">
      <c r="A1529" s="3" t="str">
        <f>CONCATENATE(COUNTIF($E$156:E1529,E1529),E1529)</f>
        <v>0</v>
      </c>
      <c r="D1529" s="99"/>
      <c r="E1529" s="100"/>
      <c r="F1529" s="101"/>
      <c r="G1529" s="102"/>
      <c r="H1529" s="102"/>
      <c r="I1529" s="102"/>
      <c r="J1529" s="102" t="str">
        <f>IFERROR(LOOKUP($G1529,'قائمة اسعار'!A$2:A$5,'قائمة اسعار'!B$2:B$5),"")</f>
        <v/>
      </c>
      <c r="K1529" s="102" t="str">
        <f>IFERROR(LOOKUP($G1529,'قائمة اسعار'!$A$2:$A$5,'قائمة اسعار'!$E$2:$E$5),"")</f>
        <v/>
      </c>
      <c r="L1529" s="102" t="str">
        <f>IFERROR(LOOKUP($G1529,'قائمة اسعار'!$A$2:$A$5,'قائمة اسعار'!$D$2:$D$5),"")</f>
        <v/>
      </c>
      <c r="M1529" s="102" t="str">
        <f t="shared" si="74"/>
        <v/>
      </c>
      <c r="N1529" s="103" t="str">
        <f t="shared" si="75"/>
        <v/>
      </c>
      <c r="O1529" s="104"/>
      <c r="P1529" s="105"/>
      <c r="Q1529" s="103"/>
      <c r="R1529" s="103" t="str">
        <f t="shared" si="76"/>
        <v/>
      </c>
      <c r="S1529" s="106"/>
    </row>
    <row r="1530" spans="1:19" ht="25.5" customHeight="1" x14ac:dyDescent="0.2">
      <c r="A1530" s="3" t="str">
        <f>CONCATENATE(COUNTIF($E$156:E1530,E1530),E1530)</f>
        <v>0</v>
      </c>
      <c r="D1530" s="73"/>
      <c r="E1530" s="74"/>
      <c r="F1530" s="75"/>
      <c r="G1530" s="7"/>
      <c r="H1530" s="7"/>
      <c r="I1530" s="7"/>
      <c r="J1530" s="7" t="str">
        <f>IFERROR(LOOKUP($G1530,'قائمة اسعار'!A$2:A$5,'قائمة اسعار'!B$2:B$5),"")</f>
        <v/>
      </c>
      <c r="K1530" s="7" t="str">
        <f>IFERROR(LOOKUP($G1530,'قائمة اسعار'!$A$2:$A$5,'قائمة اسعار'!$E$2:$E$5),"")</f>
        <v/>
      </c>
      <c r="L1530" s="76" t="str">
        <f>IFERROR(LOOKUP($G1530,'قائمة اسعار'!$A$2:$A$5,'قائمة اسعار'!$D$2:$D$5),"")</f>
        <v/>
      </c>
      <c r="M1530" s="7" t="str">
        <f t="shared" si="74"/>
        <v/>
      </c>
      <c r="N1530" s="77" t="str">
        <f t="shared" si="75"/>
        <v/>
      </c>
      <c r="O1530" s="78"/>
      <c r="P1530" s="79"/>
      <c r="Q1530" s="77"/>
      <c r="R1530" s="77" t="str">
        <f t="shared" si="76"/>
        <v/>
      </c>
      <c r="S1530" s="80"/>
    </row>
    <row r="1531" spans="1:19" ht="25.5" customHeight="1" x14ac:dyDescent="0.2">
      <c r="A1531" s="3" t="str">
        <f>CONCATENATE(COUNTIF($E$156:E1531,E1531),E1531)</f>
        <v>0</v>
      </c>
      <c r="D1531" s="99"/>
      <c r="E1531" s="100"/>
      <c r="F1531" s="101"/>
      <c r="G1531" s="102"/>
      <c r="H1531" s="102"/>
      <c r="I1531" s="102"/>
      <c r="J1531" s="102" t="str">
        <f>IFERROR(LOOKUP($G1531,'قائمة اسعار'!A$2:A$5,'قائمة اسعار'!B$2:B$5),"")</f>
        <v/>
      </c>
      <c r="K1531" s="102" t="str">
        <f>IFERROR(LOOKUP($G1531,'قائمة اسعار'!$A$2:$A$5,'قائمة اسعار'!$E$2:$E$5),"")</f>
        <v/>
      </c>
      <c r="L1531" s="102" t="str">
        <f>IFERROR(LOOKUP($G1531,'قائمة اسعار'!$A$2:$A$5,'قائمة اسعار'!$D$2:$D$5),"")</f>
        <v/>
      </c>
      <c r="M1531" s="102" t="str">
        <f t="shared" si="74"/>
        <v/>
      </c>
      <c r="N1531" s="103" t="str">
        <f t="shared" si="75"/>
        <v/>
      </c>
      <c r="O1531" s="104"/>
      <c r="P1531" s="105"/>
      <c r="Q1531" s="103"/>
      <c r="R1531" s="103" t="str">
        <f t="shared" si="76"/>
        <v/>
      </c>
      <c r="S1531" s="106"/>
    </row>
    <row r="1532" spans="1:19" ht="25.5" customHeight="1" x14ac:dyDescent="0.2">
      <c r="A1532" s="3" t="str">
        <f>CONCATENATE(COUNTIF($E$156:E1532,E1532),E1532)</f>
        <v>0</v>
      </c>
      <c r="D1532" s="73"/>
      <c r="E1532" s="74"/>
      <c r="F1532" s="75"/>
      <c r="G1532" s="7"/>
      <c r="H1532" s="7"/>
      <c r="I1532" s="7"/>
      <c r="J1532" s="7" t="str">
        <f>IFERROR(LOOKUP($G1532,'قائمة اسعار'!A$2:A$5,'قائمة اسعار'!B$2:B$5),"")</f>
        <v/>
      </c>
      <c r="K1532" s="7" t="str">
        <f>IFERROR(LOOKUP($G1532,'قائمة اسعار'!$A$2:$A$5,'قائمة اسعار'!$E$2:$E$5),"")</f>
        <v/>
      </c>
      <c r="L1532" s="76" t="str">
        <f>IFERROR(LOOKUP($G1532,'قائمة اسعار'!$A$2:$A$5,'قائمة اسعار'!$D$2:$D$5),"")</f>
        <v/>
      </c>
      <c r="M1532" s="7" t="str">
        <f t="shared" si="74"/>
        <v/>
      </c>
      <c r="N1532" s="77" t="str">
        <f t="shared" si="75"/>
        <v/>
      </c>
      <c r="O1532" s="78"/>
      <c r="P1532" s="79"/>
      <c r="Q1532" s="77"/>
      <c r="R1532" s="77" t="str">
        <f t="shared" si="76"/>
        <v/>
      </c>
      <c r="S1532" s="80"/>
    </row>
    <row r="1533" spans="1:19" ht="25.5" customHeight="1" x14ac:dyDescent="0.2">
      <c r="A1533" s="3" t="str">
        <f>CONCATENATE(COUNTIF($E$156:E1533,E1533),E1533)</f>
        <v>0</v>
      </c>
      <c r="D1533" s="99"/>
      <c r="E1533" s="100"/>
      <c r="F1533" s="101"/>
      <c r="G1533" s="102"/>
      <c r="H1533" s="102"/>
      <c r="I1533" s="102"/>
      <c r="J1533" s="102" t="str">
        <f>IFERROR(LOOKUP($G1533,'قائمة اسعار'!A$2:A$5,'قائمة اسعار'!B$2:B$5),"")</f>
        <v/>
      </c>
      <c r="K1533" s="102" t="str">
        <f>IFERROR(LOOKUP($G1533,'قائمة اسعار'!$A$2:$A$5,'قائمة اسعار'!$E$2:$E$5),"")</f>
        <v/>
      </c>
      <c r="L1533" s="102" t="str">
        <f>IFERROR(LOOKUP($G1533,'قائمة اسعار'!$A$2:$A$5,'قائمة اسعار'!$D$2:$D$5),"")</f>
        <v/>
      </c>
      <c r="M1533" s="102" t="str">
        <f t="shared" si="74"/>
        <v/>
      </c>
      <c r="N1533" s="103" t="str">
        <f t="shared" si="75"/>
        <v/>
      </c>
      <c r="O1533" s="104"/>
      <c r="P1533" s="105"/>
      <c r="Q1533" s="103"/>
      <c r="R1533" s="103" t="str">
        <f t="shared" si="76"/>
        <v/>
      </c>
      <c r="S1533" s="106"/>
    </row>
    <row r="1534" spans="1:19" ht="25.5" customHeight="1" x14ac:dyDescent="0.2">
      <c r="A1534" s="3" t="str">
        <f>CONCATENATE(COUNTIF($E$156:E1534,E1534),E1534)</f>
        <v>0</v>
      </c>
      <c r="D1534" s="73"/>
      <c r="E1534" s="74"/>
      <c r="F1534" s="75"/>
      <c r="G1534" s="7"/>
      <c r="H1534" s="7"/>
      <c r="I1534" s="7"/>
      <c r="J1534" s="7" t="str">
        <f>IFERROR(LOOKUP($G1534,'قائمة اسعار'!A$2:A$5,'قائمة اسعار'!B$2:B$5),"")</f>
        <v/>
      </c>
      <c r="K1534" s="7" t="str">
        <f>IFERROR(LOOKUP($G1534,'قائمة اسعار'!$A$2:$A$5,'قائمة اسعار'!$E$2:$E$5),"")</f>
        <v/>
      </c>
      <c r="L1534" s="76" t="str">
        <f>IFERROR(LOOKUP($G1534,'قائمة اسعار'!$A$2:$A$5,'قائمة اسعار'!$D$2:$D$5),"")</f>
        <v/>
      </c>
      <c r="M1534" s="7" t="str">
        <f t="shared" si="74"/>
        <v/>
      </c>
      <c r="N1534" s="77" t="str">
        <f t="shared" si="75"/>
        <v/>
      </c>
      <c r="O1534" s="78"/>
      <c r="P1534" s="79"/>
      <c r="Q1534" s="77"/>
      <c r="R1534" s="77" t="str">
        <f t="shared" si="76"/>
        <v/>
      </c>
      <c r="S1534" s="80"/>
    </row>
    <row r="1535" spans="1:19" ht="25.5" customHeight="1" x14ac:dyDescent="0.2">
      <c r="A1535" s="3" t="str">
        <f>CONCATENATE(COUNTIF($E$156:E1535,E1535),E1535)</f>
        <v>0</v>
      </c>
      <c r="D1535" s="99"/>
      <c r="E1535" s="100"/>
      <c r="F1535" s="101"/>
      <c r="G1535" s="102"/>
      <c r="H1535" s="102"/>
      <c r="I1535" s="102"/>
      <c r="J1535" s="102" t="str">
        <f>IFERROR(LOOKUP($G1535,'قائمة اسعار'!A$2:A$5,'قائمة اسعار'!B$2:B$5),"")</f>
        <v/>
      </c>
      <c r="K1535" s="102" t="str">
        <f>IFERROR(LOOKUP($G1535,'قائمة اسعار'!$A$2:$A$5,'قائمة اسعار'!$E$2:$E$5),"")</f>
        <v/>
      </c>
      <c r="L1535" s="102" t="str">
        <f>IFERROR(LOOKUP($G1535,'قائمة اسعار'!$A$2:$A$5,'قائمة اسعار'!$D$2:$D$5),"")</f>
        <v/>
      </c>
      <c r="M1535" s="102" t="str">
        <f t="shared" si="74"/>
        <v/>
      </c>
      <c r="N1535" s="103" t="str">
        <f t="shared" si="75"/>
        <v/>
      </c>
      <c r="O1535" s="104"/>
      <c r="P1535" s="105"/>
      <c r="Q1535" s="103"/>
      <c r="R1535" s="103" t="str">
        <f t="shared" si="76"/>
        <v/>
      </c>
      <c r="S1535" s="106"/>
    </row>
    <row r="1536" spans="1:19" ht="25.5" customHeight="1" x14ac:dyDescent="0.2">
      <c r="A1536" s="3" t="str">
        <f>CONCATENATE(COUNTIF($E$156:E1536,E1536),E1536)</f>
        <v>0</v>
      </c>
      <c r="D1536" s="73"/>
      <c r="E1536" s="74"/>
      <c r="F1536" s="75"/>
      <c r="G1536" s="7"/>
      <c r="H1536" s="7"/>
      <c r="I1536" s="7"/>
      <c r="J1536" s="7" t="str">
        <f>IFERROR(LOOKUP($G1536,'قائمة اسعار'!A$2:A$5,'قائمة اسعار'!B$2:B$5),"")</f>
        <v/>
      </c>
      <c r="K1536" s="7" t="str">
        <f>IFERROR(LOOKUP($G1536,'قائمة اسعار'!$A$2:$A$5,'قائمة اسعار'!$E$2:$E$5),"")</f>
        <v/>
      </c>
      <c r="L1536" s="76" t="str">
        <f>IFERROR(LOOKUP($G1536,'قائمة اسعار'!$A$2:$A$5,'قائمة اسعار'!$D$2:$D$5),"")</f>
        <v/>
      </c>
      <c r="M1536" s="7" t="str">
        <f t="shared" si="74"/>
        <v/>
      </c>
      <c r="N1536" s="77" t="str">
        <f t="shared" si="75"/>
        <v/>
      </c>
      <c r="O1536" s="78"/>
      <c r="P1536" s="79"/>
      <c r="Q1536" s="77"/>
      <c r="R1536" s="77" t="str">
        <f t="shared" si="76"/>
        <v/>
      </c>
      <c r="S1536" s="80"/>
    </row>
    <row r="1537" spans="1:19" ht="25.5" customHeight="1" x14ac:dyDescent="0.2">
      <c r="A1537" s="3" t="str">
        <f>CONCATENATE(COUNTIF($E$156:E1537,E1537),E1537)</f>
        <v>0</v>
      </c>
      <c r="D1537" s="99"/>
      <c r="E1537" s="100"/>
      <c r="F1537" s="101"/>
      <c r="G1537" s="102"/>
      <c r="H1537" s="102"/>
      <c r="I1537" s="102"/>
      <c r="J1537" s="102" t="str">
        <f>IFERROR(LOOKUP($G1537,'قائمة اسعار'!A$2:A$5,'قائمة اسعار'!B$2:B$5),"")</f>
        <v/>
      </c>
      <c r="K1537" s="102" t="str">
        <f>IFERROR(LOOKUP($G1537,'قائمة اسعار'!$A$2:$A$5,'قائمة اسعار'!$E$2:$E$5),"")</f>
        <v/>
      </c>
      <c r="L1537" s="102" t="str">
        <f>IFERROR(LOOKUP($G1537,'قائمة اسعار'!$A$2:$A$5,'قائمة اسعار'!$D$2:$D$5),"")</f>
        <v/>
      </c>
      <c r="M1537" s="102" t="str">
        <f t="shared" si="74"/>
        <v/>
      </c>
      <c r="N1537" s="103" t="str">
        <f t="shared" si="75"/>
        <v/>
      </c>
      <c r="O1537" s="104"/>
      <c r="P1537" s="105"/>
      <c r="Q1537" s="103"/>
      <c r="R1537" s="103" t="str">
        <f t="shared" si="76"/>
        <v/>
      </c>
      <c r="S1537" s="106"/>
    </row>
    <row r="1538" spans="1:19" ht="25.5" customHeight="1" x14ac:dyDescent="0.2">
      <c r="A1538" s="3" t="str">
        <f>CONCATENATE(COUNTIF($E$156:E1538,E1538),E1538)</f>
        <v>0</v>
      </c>
      <c r="D1538" s="73"/>
      <c r="E1538" s="74"/>
      <c r="F1538" s="75"/>
      <c r="G1538" s="7"/>
      <c r="H1538" s="7"/>
      <c r="I1538" s="7"/>
      <c r="J1538" s="7" t="str">
        <f>IFERROR(LOOKUP($G1538,'قائمة اسعار'!A$2:A$5,'قائمة اسعار'!B$2:B$5),"")</f>
        <v/>
      </c>
      <c r="K1538" s="7" t="str">
        <f>IFERROR(LOOKUP($G1538,'قائمة اسعار'!$A$2:$A$5,'قائمة اسعار'!$E$2:$E$5),"")</f>
        <v/>
      </c>
      <c r="L1538" s="76" t="str">
        <f>IFERROR(LOOKUP($G1538,'قائمة اسعار'!$A$2:$A$5,'قائمة اسعار'!$D$2:$D$5),"")</f>
        <v/>
      </c>
      <c r="M1538" s="7" t="str">
        <f t="shared" si="74"/>
        <v/>
      </c>
      <c r="N1538" s="77" t="str">
        <f t="shared" si="75"/>
        <v/>
      </c>
      <c r="O1538" s="78"/>
      <c r="P1538" s="79"/>
      <c r="Q1538" s="77"/>
      <c r="R1538" s="77" t="str">
        <f t="shared" si="76"/>
        <v/>
      </c>
      <c r="S1538" s="80"/>
    </row>
    <row r="1539" spans="1:19" ht="25.5" customHeight="1" x14ac:dyDescent="0.2">
      <c r="A1539" s="3" t="str">
        <f>CONCATENATE(COUNTIF($E$156:E1539,E1539),E1539)</f>
        <v>0</v>
      </c>
      <c r="D1539" s="99"/>
      <c r="E1539" s="100"/>
      <c r="F1539" s="101"/>
      <c r="G1539" s="102"/>
      <c r="H1539" s="102"/>
      <c r="I1539" s="102"/>
      <c r="J1539" s="102" t="str">
        <f>IFERROR(LOOKUP($G1539,'قائمة اسعار'!A$2:A$5,'قائمة اسعار'!B$2:B$5),"")</f>
        <v/>
      </c>
      <c r="K1539" s="102" t="str">
        <f>IFERROR(LOOKUP($G1539,'قائمة اسعار'!$A$2:$A$5,'قائمة اسعار'!$E$2:$E$5),"")</f>
        <v/>
      </c>
      <c r="L1539" s="102" t="str">
        <f>IFERROR(LOOKUP($G1539,'قائمة اسعار'!$A$2:$A$5,'قائمة اسعار'!$D$2:$D$5),"")</f>
        <v/>
      </c>
      <c r="M1539" s="102" t="str">
        <f t="shared" si="74"/>
        <v/>
      </c>
      <c r="N1539" s="103" t="str">
        <f t="shared" si="75"/>
        <v/>
      </c>
      <c r="O1539" s="104"/>
      <c r="P1539" s="105"/>
      <c r="Q1539" s="103"/>
      <c r="R1539" s="103" t="str">
        <f t="shared" si="76"/>
        <v/>
      </c>
      <c r="S1539" s="106"/>
    </row>
    <row r="1540" spans="1:19" ht="25.5" customHeight="1" x14ac:dyDescent="0.2">
      <c r="A1540" s="3" t="str">
        <f>CONCATENATE(COUNTIF($E$156:E1540,E1540),E1540)</f>
        <v>0</v>
      </c>
      <c r="D1540" s="73"/>
      <c r="E1540" s="74"/>
      <c r="F1540" s="75"/>
      <c r="G1540" s="7"/>
      <c r="H1540" s="7"/>
      <c r="I1540" s="7"/>
      <c r="J1540" s="7" t="str">
        <f>IFERROR(LOOKUP($G1540,'قائمة اسعار'!A$2:A$5,'قائمة اسعار'!B$2:B$5),"")</f>
        <v/>
      </c>
      <c r="K1540" s="7" t="str">
        <f>IFERROR(LOOKUP($G1540,'قائمة اسعار'!$A$2:$A$5,'قائمة اسعار'!$E$2:$E$5),"")</f>
        <v/>
      </c>
      <c r="L1540" s="76" t="str">
        <f>IFERROR(LOOKUP($G1540,'قائمة اسعار'!$A$2:$A$5,'قائمة اسعار'!$D$2:$D$5),"")</f>
        <v/>
      </c>
      <c r="M1540" s="7" t="str">
        <f t="shared" ref="M1540:M1603" si="77">IFERROR($H1540*$L1540,"")</f>
        <v/>
      </c>
      <c r="N1540" s="77" t="str">
        <f t="shared" ref="N1540:N1603" si="78">IFERROR(($M1540-15%*$M1540)-5%*($M1540-15%*$M1540),"")</f>
        <v/>
      </c>
      <c r="O1540" s="78"/>
      <c r="P1540" s="79"/>
      <c r="Q1540" s="77"/>
      <c r="R1540" s="77" t="str">
        <f t="shared" ref="R1540:R1603" si="79">IFERROR($N1540-$P1540-$Q1540,"")</f>
        <v/>
      </c>
      <c r="S1540" s="80"/>
    </row>
    <row r="1541" spans="1:19" ht="25.5" customHeight="1" x14ac:dyDescent="0.2">
      <c r="A1541" s="3" t="str">
        <f>CONCATENATE(COUNTIF($E$156:E1541,E1541),E1541)</f>
        <v>0</v>
      </c>
      <c r="D1541" s="99"/>
      <c r="E1541" s="100"/>
      <c r="F1541" s="101"/>
      <c r="G1541" s="102"/>
      <c r="H1541" s="102"/>
      <c r="I1541" s="102"/>
      <c r="J1541" s="102" t="str">
        <f>IFERROR(LOOKUP($G1541,'قائمة اسعار'!A$2:A$5,'قائمة اسعار'!B$2:B$5),"")</f>
        <v/>
      </c>
      <c r="K1541" s="102" t="str">
        <f>IFERROR(LOOKUP($G1541,'قائمة اسعار'!$A$2:$A$5,'قائمة اسعار'!$E$2:$E$5),"")</f>
        <v/>
      </c>
      <c r="L1541" s="102" t="str">
        <f>IFERROR(LOOKUP($G1541,'قائمة اسعار'!$A$2:$A$5,'قائمة اسعار'!$D$2:$D$5),"")</f>
        <v/>
      </c>
      <c r="M1541" s="102" t="str">
        <f t="shared" si="77"/>
        <v/>
      </c>
      <c r="N1541" s="103" t="str">
        <f t="shared" si="78"/>
        <v/>
      </c>
      <c r="O1541" s="104"/>
      <c r="P1541" s="105"/>
      <c r="Q1541" s="103"/>
      <c r="R1541" s="103" t="str">
        <f t="shared" si="79"/>
        <v/>
      </c>
      <c r="S1541" s="106"/>
    </row>
    <row r="1542" spans="1:19" ht="25.5" customHeight="1" x14ac:dyDescent="0.2">
      <c r="A1542" s="3" t="str">
        <f>CONCATENATE(COUNTIF($E$156:E1542,E1542),E1542)</f>
        <v>0</v>
      </c>
      <c r="D1542" s="73"/>
      <c r="E1542" s="74"/>
      <c r="F1542" s="75"/>
      <c r="G1542" s="7"/>
      <c r="H1542" s="7"/>
      <c r="I1542" s="7"/>
      <c r="J1542" s="7" t="str">
        <f>IFERROR(LOOKUP($G1542,'قائمة اسعار'!A$2:A$5,'قائمة اسعار'!B$2:B$5),"")</f>
        <v/>
      </c>
      <c r="K1542" s="7" t="str">
        <f>IFERROR(LOOKUP($G1542,'قائمة اسعار'!$A$2:$A$5,'قائمة اسعار'!$E$2:$E$5),"")</f>
        <v/>
      </c>
      <c r="L1542" s="76" t="str">
        <f>IFERROR(LOOKUP($G1542,'قائمة اسعار'!$A$2:$A$5,'قائمة اسعار'!$D$2:$D$5),"")</f>
        <v/>
      </c>
      <c r="M1542" s="7" t="str">
        <f t="shared" si="77"/>
        <v/>
      </c>
      <c r="N1542" s="77" t="str">
        <f t="shared" si="78"/>
        <v/>
      </c>
      <c r="O1542" s="78"/>
      <c r="P1542" s="79"/>
      <c r="Q1542" s="77"/>
      <c r="R1542" s="77" t="str">
        <f t="shared" si="79"/>
        <v/>
      </c>
      <c r="S1542" s="80"/>
    </row>
    <row r="1543" spans="1:19" ht="25.5" customHeight="1" x14ac:dyDescent="0.2">
      <c r="A1543" s="3" t="str">
        <f>CONCATENATE(COUNTIF($E$156:E1543,E1543),E1543)</f>
        <v>0</v>
      </c>
      <c r="D1543" s="99"/>
      <c r="E1543" s="100"/>
      <c r="F1543" s="101"/>
      <c r="G1543" s="102"/>
      <c r="H1543" s="102"/>
      <c r="I1543" s="102"/>
      <c r="J1543" s="102" t="str">
        <f>IFERROR(LOOKUP($G1543,'قائمة اسعار'!A$2:A$5,'قائمة اسعار'!B$2:B$5),"")</f>
        <v/>
      </c>
      <c r="K1543" s="102" t="str">
        <f>IFERROR(LOOKUP($G1543,'قائمة اسعار'!$A$2:$A$5,'قائمة اسعار'!$E$2:$E$5),"")</f>
        <v/>
      </c>
      <c r="L1543" s="102" t="str">
        <f>IFERROR(LOOKUP($G1543,'قائمة اسعار'!$A$2:$A$5,'قائمة اسعار'!$D$2:$D$5),"")</f>
        <v/>
      </c>
      <c r="M1543" s="102" t="str">
        <f t="shared" si="77"/>
        <v/>
      </c>
      <c r="N1543" s="103" t="str">
        <f t="shared" si="78"/>
        <v/>
      </c>
      <c r="O1543" s="104"/>
      <c r="P1543" s="105"/>
      <c r="Q1543" s="103"/>
      <c r="R1543" s="103" t="str">
        <f t="shared" si="79"/>
        <v/>
      </c>
      <c r="S1543" s="106"/>
    </row>
    <row r="1544" spans="1:19" ht="25.5" customHeight="1" x14ac:dyDescent="0.2">
      <c r="A1544" s="3" t="str">
        <f>CONCATENATE(COUNTIF($E$156:E1544,E1544),E1544)</f>
        <v>0</v>
      </c>
      <c r="D1544" s="73"/>
      <c r="E1544" s="74"/>
      <c r="F1544" s="75"/>
      <c r="G1544" s="7"/>
      <c r="H1544" s="7"/>
      <c r="I1544" s="7"/>
      <c r="J1544" s="7" t="str">
        <f>IFERROR(LOOKUP($G1544,'قائمة اسعار'!A$2:A$5,'قائمة اسعار'!B$2:B$5),"")</f>
        <v/>
      </c>
      <c r="K1544" s="7" t="str">
        <f>IFERROR(LOOKUP($G1544,'قائمة اسعار'!$A$2:$A$5,'قائمة اسعار'!$E$2:$E$5),"")</f>
        <v/>
      </c>
      <c r="L1544" s="76" t="str">
        <f>IFERROR(LOOKUP($G1544,'قائمة اسعار'!$A$2:$A$5,'قائمة اسعار'!$D$2:$D$5),"")</f>
        <v/>
      </c>
      <c r="M1544" s="7" t="str">
        <f t="shared" si="77"/>
        <v/>
      </c>
      <c r="N1544" s="77" t="str">
        <f t="shared" si="78"/>
        <v/>
      </c>
      <c r="O1544" s="78"/>
      <c r="P1544" s="79"/>
      <c r="Q1544" s="77"/>
      <c r="R1544" s="77" t="str">
        <f t="shared" si="79"/>
        <v/>
      </c>
      <c r="S1544" s="80"/>
    </row>
    <row r="1545" spans="1:19" ht="25.5" customHeight="1" x14ac:dyDescent="0.2">
      <c r="A1545" s="3" t="str">
        <f>CONCATENATE(COUNTIF($E$156:E1545,E1545),E1545)</f>
        <v>0</v>
      </c>
      <c r="D1545" s="99"/>
      <c r="E1545" s="100"/>
      <c r="F1545" s="101"/>
      <c r="G1545" s="102"/>
      <c r="H1545" s="102"/>
      <c r="I1545" s="102"/>
      <c r="J1545" s="102" t="str">
        <f>IFERROR(LOOKUP($G1545,'قائمة اسعار'!A$2:A$5,'قائمة اسعار'!B$2:B$5),"")</f>
        <v/>
      </c>
      <c r="K1545" s="102" t="str">
        <f>IFERROR(LOOKUP($G1545,'قائمة اسعار'!$A$2:$A$5,'قائمة اسعار'!$E$2:$E$5),"")</f>
        <v/>
      </c>
      <c r="L1545" s="102" t="str">
        <f>IFERROR(LOOKUP($G1545,'قائمة اسعار'!$A$2:$A$5,'قائمة اسعار'!$D$2:$D$5),"")</f>
        <v/>
      </c>
      <c r="M1545" s="102" t="str">
        <f t="shared" si="77"/>
        <v/>
      </c>
      <c r="N1545" s="103" t="str">
        <f t="shared" si="78"/>
        <v/>
      </c>
      <c r="O1545" s="104"/>
      <c r="P1545" s="105"/>
      <c r="Q1545" s="103"/>
      <c r="R1545" s="103" t="str">
        <f t="shared" si="79"/>
        <v/>
      </c>
      <c r="S1545" s="106"/>
    </row>
    <row r="1546" spans="1:19" ht="25.5" customHeight="1" x14ac:dyDescent="0.2">
      <c r="A1546" s="3" t="str">
        <f>CONCATENATE(COUNTIF($E$156:E1546,E1546),E1546)</f>
        <v>0</v>
      </c>
      <c r="D1546" s="73"/>
      <c r="E1546" s="74"/>
      <c r="F1546" s="75"/>
      <c r="G1546" s="7"/>
      <c r="H1546" s="7"/>
      <c r="I1546" s="7"/>
      <c r="J1546" s="7" t="str">
        <f>IFERROR(LOOKUP($G1546,'قائمة اسعار'!A$2:A$5,'قائمة اسعار'!B$2:B$5),"")</f>
        <v/>
      </c>
      <c r="K1546" s="7" t="str">
        <f>IFERROR(LOOKUP($G1546,'قائمة اسعار'!$A$2:$A$5,'قائمة اسعار'!$E$2:$E$5),"")</f>
        <v/>
      </c>
      <c r="L1546" s="76" t="str">
        <f>IFERROR(LOOKUP($G1546,'قائمة اسعار'!$A$2:$A$5,'قائمة اسعار'!$D$2:$D$5),"")</f>
        <v/>
      </c>
      <c r="M1546" s="7" t="str">
        <f t="shared" si="77"/>
        <v/>
      </c>
      <c r="N1546" s="77" t="str">
        <f t="shared" si="78"/>
        <v/>
      </c>
      <c r="O1546" s="78"/>
      <c r="P1546" s="79"/>
      <c r="Q1546" s="77"/>
      <c r="R1546" s="77" t="str">
        <f t="shared" si="79"/>
        <v/>
      </c>
      <c r="S1546" s="80"/>
    </row>
    <row r="1547" spans="1:19" ht="25.5" customHeight="1" x14ac:dyDescent="0.2">
      <c r="A1547" s="3" t="str">
        <f>CONCATENATE(COUNTIF($E$156:E1547,E1547),E1547)</f>
        <v>0</v>
      </c>
      <c r="D1547" s="99"/>
      <c r="E1547" s="100"/>
      <c r="F1547" s="101"/>
      <c r="G1547" s="102"/>
      <c r="H1547" s="102"/>
      <c r="I1547" s="102"/>
      <c r="J1547" s="102" t="str">
        <f>IFERROR(LOOKUP($G1547,'قائمة اسعار'!A$2:A$5,'قائمة اسعار'!B$2:B$5),"")</f>
        <v/>
      </c>
      <c r="K1547" s="102" t="str">
        <f>IFERROR(LOOKUP($G1547,'قائمة اسعار'!$A$2:$A$5,'قائمة اسعار'!$E$2:$E$5),"")</f>
        <v/>
      </c>
      <c r="L1547" s="102" t="str">
        <f>IFERROR(LOOKUP($G1547,'قائمة اسعار'!$A$2:$A$5,'قائمة اسعار'!$D$2:$D$5),"")</f>
        <v/>
      </c>
      <c r="M1547" s="102" t="str">
        <f t="shared" si="77"/>
        <v/>
      </c>
      <c r="N1547" s="103" t="str">
        <f t="shared" si="78"/>
        <v/>
      </c>
      <c r="O1547" s="104"/>
      <c r="P1547" s="105"/>
      <c r="Q1547" s="103"/>
      <c r="R1547" s="103" t="str">
        <f t="shared" si="79"/>
        <v/>
      </c>
      <c r="S1547" s="106"/>
    </row>
    <row r="1548" spans="1:19" ht="25.5" customHeight="1" x14ac:dyDescent="0.2">
      <c r="A1548" s="3" t="str">
        <f>CONCATENATE(COUNTIF($E$156:E1548,E1548),E1548)</f>
        <v>0</v>
      </c>
      <c r="D1548" s="73"/>
      <c r="E1548" s="74"/>
      <c r="F1548" s="75"/>
      <c r="G1548" s="7"/>
      <c r="H1548" s="7"/>
      <c r="I1548" s="7"/>
      <c r="J1548" s="7" t="str">
        <f>IFERROR(LOOKUP($G1548,'قائمة اسعار'!A$2:A$5,'قائمة اسعار'!B$2:B$5),"")</f>
        <v/>
      </c>
      <c r="K1548" s="7" t="str">
        <f>IFERROR(LOOKUP($G1548,'قائمة اسعار'!$A$2:$A$5,'قائمة اسعار'!$E$2:$E$5),"")</f>
        <v/>
      </c>
      <c r="L1548" s="76" t="str">
        <f>IFERROR(LOOKUP($G1548,'قائمة اسعار'!$A$2:$A$5,'قائمة اسعار'!$D$2:$D$5),"")</f>
        <v/>
      </c>
      <c r="M1548" s="7" t="str">
        <f t="shared" si="77"/>
        <v/>
      </c>
      <c r="N1548" s="77" t="str">
        <f t="shared" si="78"/>
        <v/>
      </c>
      <c r="O1548" s="78"/>
      <c r="P1548" s="79"/>
      <c r="Q1548" s="77"/>
      <c r="R1548" s="77" t="str">
        <f t="shared" si="79"/>
        <v/>
      </c>
      <c r="S1548" s="80"/>
    </row>
    <row r="1549" spans="1:19" ht="25.5" customHeight="1" x14ac:dyDescent="0.2">
      <c r="A1549" s="3" t="str">
        <f>CONCATENATE(COUNTIF($E$156:E1549,E1549),E1549)</f>
        <v>0</v>
      </c>
      <c r="D1549" s="99"/>
      <c r="E1549" s="100"/>
      <c r="F1549" s="101"/>
      <c r="G1549" s="102"/>
      <c r="H1549" s="102"/>
      <c r="I1549" s="102"/>
      <c r="J1549" s="102" t="str">
        <f>IFERROR(LOOKUP($G1549,'قائمة اسعار'!A$2:A$5,'قائمة اسعار'!B$2:B$5),"")</f>
        <v/>
      </c>
      <c r="K1549" s="102" t="str">
        <f>IFERROR(LOOKUP($G1549,'قائمة اسعار'!$A$2:$A$5,'قائمة اسعار'!$E$2:$E$5),"")</f>
        <v/>
      </c>
      <c r="L1549" s="102" t="str">
        <f>IFERROR(LOOKUP($G1549,'قائمة اسعار'!$A$2:$A$5,'قائمة اسعار'!$D$2:$D$5),"")</f>
        <v/>
      </c>
      <c r="M1549" s="102" t="str">
        <f t="shared" si="77"/>
        <v/>
      </c>
      <c r="N1549" s="103" t="str">
        <f t="shared" si="78"/>
        <v/>
      </c>
      <c r="O1549" s="104"/>
      <c r="P1549" s="105"/>
      <c r="Q1549" s="103"/>
      <c r="R1549" s="103" t="str">
        <f t="shared" si="79"/>
        <v/>
      </c>
      <c r="S1549" s="106"/>
    </row>
    <row r="1550" spans="1:19" ht="25.5" customHeight="1" x14ac:dyDescent="0.2">
      <c r="A1550" s="3" t="str">
        <f>CONCATENATE(COUNTIF($E$156:E1550,E1550),E1550)</f>
        <v>0</v>
      </c>
      <c r="D1550" s="73"/>
      <c r="E1550" s="74"/>
      <c r="F1550" s="75"/>
      <c r="G1550" s="7"/>
      <c r="H1550" s="7"/>
      <c r="I1550" s="7"/>
      <c r="J1550" s="7" t="str">
        <f>IFERROR(LOOKUP($G1550,'قائمة اسعار'!A$2:A$5,'قائمة اسعار'!B$2:B$5),"")</f>
        <v/>
      </c>
      <c r="K1550" s="7" t="str">
        <f>IFERROR(LOOKUP($G1550,'قائمة اسعار'!$A$2:$A$5,'قائمة اسعار'!$E$2:$E$5),"")</f>
        <v/>
      </c>
      <c r="L1550" s="76" t="str">
        <f>IFERROR(LOOKUP($G1550,'قائمة اسعار'!$A$2:$A$5,'قائمة اسعار'!$D$2:$D$5),"")</f>
        <v/>
      </c>
      <c r="M1550" s="7" t="str">
        <f t="shared" si="77"/>
        <v/>
      </c>
      <c r="N1550" s="77" t="str">
        <f t="shared" si="78"/>
        <v/>
      </c>
      <c r="O1550" s="78"/>
      <c r="P1550" s="79"/>
      <c r="Q1550" s="77"/>
      <c r="R1550" s="77" t="str">
        <f t="shared" si="79"/>
        <v/>
      </c>
      <c r="S1550" s="80"/>
    </row>
    <row r="1551" spans="1:19" ht="25.5" customHeight="1" x14ac:dyDescent="0.2">
      <c r="A1551" s="3" t="str">
        <f>CONCATENATE(COUNTIF($E$156:E1551,E1551),E1551)</f>
        <v>0</v>
      </c>
      <c r="D1551" s="99"/>
      <c r="E1551" s="100"/>
      <c r="F1551" s="101"/>
      <c r="G1551" s="102"/>
      <c r="H1551" s="102"/>
      <c r="I1551" s="102"/>
      <c r="J1551" s="102" t="str">
        <f>IFERROR(LOOKUP($G1551,'قائمة اسعار'!A$2:A$5,'قائمة اسعار'!B$2:B$5),"")</f>
        <v/>
      </c>
      <c r="K1551" s="102" t="str">
        <f>IFERROR(LOOKUP($G1551,'قائمة اسعار'!$A$2:$A$5,'قائمة اسعار'!$E$2:$E$5),"")</f>
        <v/>
      </c>
      <c r="L1551" s="102" t="str">
        <f>IFERROR(LOOKUP($G1551,'قائمة اسعار'!$A$2:$A$5,'قائمة اسعار'!$D$2:$D$5),"")</f>
        <v/>
      </c>
      <c r="M1551" s="102" t="str">
        <f t="shared" si="77"/>
        <v/>
      </c>
      <c r="N1551" s="103" t="str">
        <f t="shared" si="78"/>
        <v/>
      </c>
      <c r="O1551" s="104"/>
      <c r="P1551" s="105"/>
      <c r="Q1551" s="103"/>
      <c r="R1551" s="103" t="str">
        <f t="shared" si="79"/>
        <v/>
      </c>
      <c r="S1551" s="106"/>
    </row>
    <row r="1552" spans="1:19" ht="25.5" customHeight="1" x14ac:dyDescent="0.2">
      <c r="A1552" s="3" t="str">
        <f>CONCATENATE(COUNTIF($E$156:E1552,E1552),E1552)</f>
        <v>0</v>
      </c>
      <c r="D1552" s="73"/>
      <c r="E1552" s="74"/>
      <c r="F1552" s="75"/>
      <c r="G1552" s="7"/>
      <c r="H1552" s="7"/>
      <c r="I1552" s="7"/>
      <c r="J1552" s="7" t="str">
        <f>IFERROR(LOOKUP($G1552,'قائمة اسعار'!A$2:A$5,'قائمة اسعار'!B$2:B$5),"")</f>
        <v/>
      </c>
      <c r="K1552" s="7" t="str">
        <f>IFERROR(LOOKUP($G1552,'قائمة اسعار'!$A$2:$A$5,'قائمة اسعار'!$E$2:$E$5),"")</f>
        <v/>
      </c>
      <c r="L1552" s="76" t="str">
        <f>IFERROR(LOOKUP($G1552,'قائمة اسعار'!$A$2:$A$5,'قائمة اسعار'!$D$2:$D$5),"")</f>
        <v/>
      </c>
      <c r="M1552" s="7" t="str">
        <f t="shared" si="77"/>
        <v/>
      </c>
      <c r="N1552" s="77" t="str">
        <f t="shared" si="78"/>
        <v/>
      </c>
      <c r="O1552" s="78"/>
      <c r="P1552" s="79"/>
      <c r="Q1552" s="77"/>
      <c r="R1552" s="77" t="str">
        <f t="shared" si="79"/>
        <v/>
      </c>
      <c r="S1552" s="80"/>
    </row>
    <row r="1553" spans="1:19" ht="25.5" customHeight="1" x14ac:dyDescent="0.2">
      <c r="A1553" s="3" t="str">
        <f>CONCATENATE(COUNTIF($E$156:E1553,E1553),E1553)</f>
        <v>0</v>
      </c>
      <c r="D1553" s="99"/>
      <c r="E1553" s="100"/>
      <c r="F1553" s="101"/>
      <c r="G1553" s="102"/>
      <c r="H1553" s="102"/>
      <c r="I1553" s="102"/>
      <c r="J1553" s="102" t="str">
        <f>IFERROR(LOOKUP($G1553,'قائمة اسعار'!A$2:A$5,'قائمة اسعار'!B$2:B$5),"")</f>
        <v/>
      </c>
      <c r="K1553" s="102" t="str">
        <f>IFERROR(LOOKUP($G1553,'قائمة اسعار'!$A$2:$A$5,'قائمة اسعار'!$E$2:$E$5),"")</f>
        <v/>
      </c>
      <c r="L1553" s="102" t="str">
        <f>IFERROR(LOOKUP($G1553,'قائمة اسعار'!$A$2:$A$5,'قائمة اسعار'!$D$2:$D$5),"")</f>
        <v/>
      </c>
      <c r="M1553" s="102" t="str">
        <f t="shared" si="77"/>
        <v/>
      </c>
      <c r="N1553" s="103" t="str">
        <f t="shared" si="78"/>
        <v/>
      </c>
      <c r="O1553" s="104"/>
      <c r="P1553" s="105"/>
      <c r="Q1553" s="103"/>
      <c r="R1553" s="103" t="str">
        <f t="shared" si="79"/>
        <v/>
      </c>
      <c r="S1553" s="106"/>
    </row>
    <row r="1554" spans="1:19" ht="25.5" customHeight="1" x14ac:dyDescent="0.2">
      <c r="A1554" s="3" t="str">
        <f>CONCATENATE(COUNTIF($E$156:E1554,E1554),E1554)</f>
        <v>0</v>
      </c>
      <c r="D1554" s="73"/>
      <c r="E1554" s="74"/>
      <c r="F1554" s="75"/>
      <c r="G1554" s="7"/>
      <c r="H1554" s="7"/>
      <c r="I1554" s="7"/>
      <c r="J1554" s="7" t="str">
        <f>IFERROR(LOOKUP($G1554,'قائمة اسعار'!A$2:A$5,'قائمة اسعار'!B$2:B$5),"")</f>
        <v/>
      </c>
      <c r="K1554" s="7" t="str">
        <f>IFERROR(LOOKUP($G1554,'قائمة اسعار'!$A$2:$A$5,'قائمة اسعار'!$E$2:$E$5),"")</f>
        <v/>
      </c>
      <c r="L1554" s="76" t="str">
        <f>IFERROR(LOOKUP($G1554,'قائمة اسعار'!$A$2:$A$5,'قائمة اسعار'!$D$2:$D$5),"")</f>
        <v/>
      </c>
      <c r="M1554" s="7" t="str">
        <f t="shared" si="77"/>
        <v/>
      </c>
      <c r="N1554" s="77" t="str">
        <f t="shared" si="78"/>
        <v/>
      </c>
      <c r="O1554" s="78"/>
      <c r="P1554" s="79"/>
      <c r="Q1554" s="77"/>
      <c r="R1554" s="77" t="str">
        <f t="shared" si="79"/>
        <v/>
      </c>
      <c r="S1554" s="80"/>
    </row>
    <row r="1555" spans="1:19" ht="25.5" customHeight="1" x14ac:dyDescent="0.2">
      <c r="A1555" s="3" t="str">
        <f>CONCATENATE(COUNTIF($E$156:E1555,E1555),E1555)</f>
        <v>0</v>
      </c>
      <c r="D1555" s="99"/>
      <c r="E1555" s="100"/>
      <c r="F1555" s="101"/>
      <c r="G1555" s="102"/>
      <c r="H1555" s="102"/>
      <c r="I1555" s="102"/>
      <c r="J1555" s="102" t="str">
        <f>IFERROR(LOOKUP($G1555,'قائمة اسعار'!A$2:A$5,'قائمة اسعار'!B$2:B$5),"")</f>
        <v/>
      </c>
      <c r="K1555" s="102" t="str">
        <f>IFERROR(LOOKUP($G1555,'قائمة اسعار'!$A$2:$A$5,'قائمة اسعار'!$E$2:$E$5),"")</f>
        <v/>
      </c>
      <c r="L1555" s="102" t="str">
        <f>IFERROR(LOOKUP($G1555,'قائمة اسعار'!$A$2:$A$5,'قائمة اسعار'!$D$2:$D$5),"")</f>
        <v/>
      </c>
      <c r="M1555" s="102" t="str">
        <f t="shared" si="77"/>
        <v/>
      </c>
      <c r="N1555" s="103" t="str">
        <f t="shared" si="78"/>
        <v/>
      </c>
      <c r="O1555" s="104"/>
      <c r="P1555" s="105"/>
      <c r="Q1555" s="103"/>
      <c r="R1555" s="103" t="str">
        <f t="shared" si="79"/>
        <v/>
      </c>
      <c r="S1555" s="106"/>
    </row>
    <row r="1556" spans="1:19" ht="25.5" customHeight="1" x14ac:dyDescent="0.2">
      <c r="A1556" s="3" t="str">
        <f>CONCATENATE(COUNTIF($E$156:E1556,E1556),E1556)</f>
        <v>0</v>
      </c>
      <c r="D1556" s="73"/>
      <c r="E1556" s="74"/>
      <c r="F1556" s="75"/>
      <c r="G1556" s="7"/>
      <c r="H1556" s="7"/>
      <c r="I1556" s="7"/>
      <c r="J1556" s="7" t="str">
        <f>IFERROR(LOOKUP($G1556,'قائمة اسعار'!A$2:A$5,'قائمة اسعار'!B$2:B$5),"")</f>
        <v/>
      </c>
      <c r="K1556" s="7" t="str">
        <f>IFERROR(LOOKUP($G1556,'قائمة اسعار'!$A$2:$A$5,'قائمة اسعار'!$E$2:$E$5),"")</f>
        <v/>
      </c>
      <c r="L1556" s="76" t="str">
        <f>IFERROR(LOOKUP($G1556,'قائمة اسعار'!$A$2:$A$5,'قائمة اسعار'!$D$2:$D$5),"")</f>
        <v/>
      </c>
      <c r="M1556" s="7" t="str">
        <f t="shared" si="77"/>
        <v/>
      </c>
      <c r="N1556" s="77" t="str">
        <f t="shared" si="78"/>
        <v/>
      </c>
      <c r="O1556" s="78"/>
      <c r="P1556" s="79"/>
      <c r="Q1556" s="77"/>
      <c r="R1556" s="77" t="str">
        <f t="shared" si="79"/>
        <v/>
      </c>
      <c r="S1556" s="80"/>
    </row>
    <row r="1557" spans="1:19" ht="25.5" customHeight="1" x14ac:dyDescent="0.2">
      <c r="A1557" s="3" t="str">
        <f>CONCATENATE(COUNTIF($E$156:E1557,E1557),E1557)</f>
        <v>0</v>
      </c>
      <c r="D1557" s="99"/>
      <c r="E1557" s="100"/>
      <c r="F1557" s="101"/>
      <c r="G1557" s="102"/>
      <c r="H1557" s="102"/>
      <c r="I1557" s="102"/>
      <c r="J1557" s="102" t="str">
        <f>IFERROR(LOOKUP($G1557,'قائمة اسعار'!A$2:A$5,'قائمة اسعار'!B$2:B$5),"")</f>
        <v/>
      </c>
      <c r="K1557" s="102" t="str">
        <f>IFERROR(LOOKUP($G1557,'قائمة اسعار'!$A$2:$A$5,'قائمة اسعار'!$E$2:$E$5),"")</f>
        <v/>
      </c>
      <c r="L1557" s="102" t="str">
        <f>IFERROR(LOOKUP($G1557,'قائمة اسعار'!$A$2:$A$5,'قائمة اسعار'!$D$2:$D$5),"")</f>
        <v/>
      </c>
      <c r="M1557" s="102" t="str">
        <f t="shared" si="77"/>
        <v/>
      </c>
      <c r="N1557" s="103" t="str">
        <f t="shared" si="78"/>
        <v/>
      </c>
      <c r="O1557" s="104"/>
      <c r="P1557" s="105"/>
      <c r="Q1557" s="103"/>
      <c r="R1557" s="103" t="str">
        <f t="shared" si="79"/>
        <v/>
      </c>
      <c r="S1557" s="106"/>
    </row>
    <row r="1558" spans="1:19" ht="25.5" customHeight="1" x14ac:dyDescent="0.2">
      <c r="A1558" s="3" t="str">
        <f>CONCATENATE(COUNTIF($E$156:E1558,E1558),E1558)</f>
        <v>0</v>
      </c>
      <c r="D1558" s="73"/>
      <c r="E1558" s="74"/>
      <c r="F1558" s="75"/>
      <c r="G1558" s="7"/>
      <c r="H1558" s="7"/>
      <c r="I1558" s="7"/>
      <c r="J1558" s="7" t="str">
        <f>IFERROR(LOOKUP($G1558,'قائمة اسعار'!A$2:A$5,'قائمة اسعار'!B$2:B$5),"")</f>
        <v/>
      </c>
      <c r="K1558" s="7" t="str">
        <f>IFERROR(LOOKUP($G1558,'قائمة اسعار'!$A$2:$A$5,'قائمة اسعار'!$E$2:$E$5),"")</f>
        <v/>
      </c>
      <c r="L1558" s="76" t="str">
        <f>IFERROR(LOOKUP($G1558,'قائمة اسعار'!$A$2:$A$5,'قائمة اسعار'!$D$2:$D$5),"")</f>
        <v/>
      </c>
      <c r="M1558" s="7" t="str">
        <f t="shared" si="77"/>
        <v/>
      </c>
      <c r="N1558" s="77" t="str">
        <f t="shared" si="78"/>
        <v/>
      </c>
      <c r="O1558" s="78"/>
      <c r="P1558" s="79"/>
      <c r="Q1558" s="77"/>
      <c r="R1558" s="77" t="str">
        <f t="shared" si="79"/>
        <v/>
      </c>
      <c r="S1558" s="80"/>
    </row>
    <row r="1559" spans="1:19" ht="25.5" customHeight="1" x14ac:dyDescent="0.2">
      <c r="A1559" s="3" t="str">
        <f>CONCATENATE(COUNTIF($E$156:E1559,E1559),E1559)</f>
        <v>0</v>
      </c>
      <c r="D1559" s="99"/>
      <c r="E1559" s="100"/>
      <c r="F1559" s="101"/>
      <c r="G1559" s="102"/>
      <c r="H1559" s="102"/>
      <c r="I1559" s="102"/>
      <c r="J1559" s="102" t="str">
        <f>IFERROR(LOOKUP($G1559,'قائمة اسعار'!A$2:A$5,'قائمة اسعار'!B$2:B$5),"")</f>
        <v/>
      </c>
      <c r="K1559" s="102" t="str">
        <f>IFERROR(LOOKUP($G1559,'قائمة اسعار'!$A$2:$A$5,'قائمة اسعار'!$E$2:$E$5),"")</f>
        <v/>
      </c>
      <c r="L1559" s="102" t="str">
        <f>IFERROR(LOOKUP($G1559,'قائمة اسعار'!$A$2:$A$5,'قائمة اسعار'!$D$2:$D$5),"")</f>
        <v/>
      </c>
      <c r="M1559" s="102" t="str">
        <f t="shared" si="77"/>
        <v/>
      </c>
      <c r="N1559" s="103" t="str">
        <f t="shared" si="78"/>
        <v/>
      </c>
      <c r="O1559" s="104"/>
      <c r="P1559" s="105"/>
      <c r="Q1559" s="103"/>
      <c r="R1559" s="103" t="str">
        <f t="shared" si="79"/>
        <v/>
      </c>
      <c r="S1559" s="106"/>
    </row>
    <row r="1560" spans="1:19" ht="25.5" customHeight="1" x14ac:dyDescent="0.2">
      <c r="A1560" s="3" t="str">
        <f>CONCATENATE(COUNTIF($E$156:E1560,E1560),E1560)</f>
        <v>0</v>
      </c>
      <c r="D1560" s="73"/>
      <c r="E1560" s="74"/>
      <c r="F1560" s="75"/>
      <c r="G1560" s="7"/>
      <c r="H1560" s="7"/>
      <c r="I1560" s="7"/>
      <c r="J1560" s="7" t="str">
        <f>IFERROR(LOOKUP($G1560,'قائمة اسعار'!A$2:A$5,'قائمة اسعار'!B$2:B$5),"")</f>
        <v/>
      </c>
      <c r="K1560" s="7" t="str">
        <f>IFERROR(LOOKUP($G1560,'قائمة اسعار'!$A$2:$A$5,'قائمة اسعار'!$E$2:$E$5),"")</f>
        <v/>
      </c>
      <c r="L1560" s="76" t="str">
        <f>IFERROR(LOOKUP($G1560,'قائمة اسعار'!$A$2:$A$5,'قائمة اسعار'!$D$2:$D$5),"")</f>
        <v/>
      </c>
      <c r="M1560" s="7" t="str">
        <f t="shared" si="77"/>
        <v/>
      </c>
      <c r="N1560" s="77" t="str">
        <f t="shared" si="78"/>
        <v/>
      </c>
      <c r="O1560" s="78"/>
      <c r="P1560" s="79"/>
      <c r="Q1560" s="77"/>
      <c r="R1560" s="77" t="str">
        <f t="shared" si="79"/>
        <v/>
      </c>
      <c r="S1560" s="80"/>
    </row>
    <row r="1561" spans="1:19" ht="25.5" customHeight="1" x14ac:dyDescent="0.2">
      <c r="A1561" s="3" t="str">
        <f>CONCATENATE(COUNTIF($E$156:E1561,E1561),E1561)</f>
        <v>0</v>
      </c>
      <c r="D1561" s="99"/>
      <c r="E1561" s="100"/>
      <c r="F1561" s="101"/>
      <c r="G1561" s="102"/>
      <c r="H1561" s="102"/>
      <c r="I1561" s="102"/>
      <c r="J1561" s="102" t="str">
        <f>IFERROR(LOOKUP($G1561,'قائمة اسعار'!A$2:A$5,'قائمة اسعار'!B$2:B$5),"")</f>
        <v/>
      </c>
      <c r="K1561" s="102" t="str">
        <f>IFERROR(LOOKUP($G1561,'قائمة اسعار'!$A$2:$A$5,'قائمة اسعار'!$E$2:$E$5),"")</f>
        <v/>
      </c>
      <c r="L1561" s="102" t="str">
        <f>IFERROR(LOOKUP($G1561,'قائمة اسعار'!$A$2:$A$5,'قائمة اسعار'!$D$2:$D$5),"")</f>
        <v/>
      </c>
      <c r="M1561" s="102" t="str">
        <f t="shared" si="77"/>
        <v/>
      </c>
      <c r="N1561" s="103" t="str">
        <f t="shared" si="78"/>
        <v/>
      </c>
      <c r="O1561" s="104"/>
      <c r="P1561" s="105"/>
      <c r="Q1561" s="103"/>
      <c r="R1561" s="103" t="str">
        <f t="shared" si="79"/>
        <v/>
      </c>
      <c r="S1561" s="106"/>
    </row>
    <row r="1562" spans="1:19" ht="25.5" customHeight="1" x14ac:dyDescent="0.2">
      <c r="A1562" s="3" t="str">
        <f>CONCATENATE(COUNTIF($E$156:E1562,E1562),E1562)</f>
        <v>0</v>
      </c>
      <c r="D1562" s="73"/>
      <c r="E1562" s="74"/>
      <c r="F1562" s="75"/>
      <c r="G1562" s="7"/>
      <c r="H1562" s="7"/>
      <c r="I1562" s="7"/>
      <c r="J1562" s="7" t="str">
        <f>IFERROR(LOOKUP($G1562,'قائمة اسعار'!A$2:A$5,'قائمة اسعار'!B$2:B$5),"")</f>
        <v/>
      </c>
      <c r="K1562" s="7" t="str">
        <f>IFERROR(LOOKUP($G1562,'قائمة اسعار'!$A$2:$A$5,'قائمة اسعار'!$E$2:$E$5),"")</f>
        <v/>
      </c>
      <c r="L1562" s="76" t="str">
        <f>IFERROR(LOOKUP($G1562,'قائمة اسعار'!$A$2:$A$5,'قائمة اسعار'!$D$2:$D$5),"")</f>
        <v/>
      </c>
      <c r="M1562" s="7" t="str">
        <f t="shared" si="77"/>
        <v/>
      </c>
      <c r="N1562" s="77" t="str">
        <f t="shared" si="78"/>
        <v/>
      </c>
      <c r="O1562" s="78"/>
      <c r="P1562" s="79"/>
      <c r="Q1562" s="77"/>
      <c r="R1562" s="77" t="str">
        <f t="shared" si="79"/>
        <v/>
      </c>
      <c r="S1562" s="80"/>
    </row>
    <row r="1563" spans="1:19" ht="25.5" customHeight="1" x14ac:dyDescent="0.2">
      <c r="A1563" s="3" t="str">
        <f>CONCATENATE(COUNTIF($E$156:E1563,E1563),E1563)</f>
        <v>0</v>
      </c>
      <c r="D1563" s="99"/>
      <c r="E1563" s="100"/>
      <c r="F1563" s="101"/>
      <c r="G1563" s="102"/>
      <c r="H1563" s="102"/>
      <c r="I1563" s="102"/>
      <c r="J1563" s="102" t="str">
        <f>IFERROR(LOOKUP($G1563,'قائمة اسعار'!A$2:A$5,'قائمة اسعار'!B$2:B$5),"")</f>
        <v/>
      </c>
      <c r="K1563" s="102" t="str">
        <f>IFERROR(LOOKUP($G1563,'قائمة اسعار'!$A$2:$A$5,'قائمة اسعار'!$E$2:$E$5),"")</f>
        <v/>
      </c>
      <c r="L1563" s="102" t="str">
        <f>IFERROR(LOOKUP($G1563,'قائمة اسعار'!$A$2:$A$5,'قائمة اسعار'!$D$2:$D$5),"")</f>
        <v/>
      </c>
      <c r="M1563" s="102" t="str">
        <f t="shared" si="77"/>
        <v/>
      </c>
      <c r="N1563" s="103" t="str">
        <f t="shared" si="78"/>
        <v/>
      </c>
      <c r="O1563" s="104"/>
      <c r="P1563" s="105"/>
      <c r="Q1563" s="103"/>
      <c r="R1563" s="103" t="str">
        <f t="shared" si="79"/>
        <v/>
      </c>
      <c r="S1563" s="106"/>
    </row>
    <row r="1564" spans="1:19" ht="25.5" customHeight="1" x14ac:dyDescent="0.2">
      <c r="A1564" s="3" t="str">
        <f>CONCATENATE(COUNTIF($E$156:E1564,E1564),E1564)</f>
        <v>0</v>
      </c>
      <c r="D1564" s="73"/>
      <c r="E1564" s="74"/>
      <c r="F1564" s="75"/>
      <c r="G1564" s="7"/>
      <c r="H1564" s="7"/>
      <c r="I1564" s="7"/>
      <c r="J1564" s="7" t="str">
        <f>IFERROR(LOOKUP($G1564,'قائمة اسعار'!A$2:A$5,'قائمة اسعار'!B$2:B$5),"")</f>
        <v/>
      </c>
      <c r="K1564" s="7" t="str">
        <f>IFERROR(LOOKUP($G1564,'قائمة اسعار'!$A$2:$A$5,'قائمة اسعار'!$E$2:$E$5),"")</f>
        <v/>
      </c>
      <c r="L1564" s="76" t="str">
        <f>IFERROR(LOOKUP($G1564,'قائمة اسعار'!$A$2:$A$5,'قائمة اسعار'!$D$2:$D$5),"")</f>
        <v/>
      </c>
      <c r="M1564" s="7" t="str">
        <f t="shared" si="77"/>
        <v/>
      </c>
      <c r="N1564" s="77" t="str">
        <f t="shared" si="78"/>
        <v/>
      </c>
      <c r="O1564" s="78"/>
      <c r="P1564" s="79"/>
      <c r="Q1564" s="77"/>
      <c r="R1564" s="77" t="str">
        <f t="shared" si="79"/>
        <v/>
      </c>
      <c r="S1564" s="80"/>
    </row>
    <row r="1565" spans="1:19" ht="25.5" customHeight="1" x14ac:dyDescent="0.2">
      <c r="A1565" s="3" t="str">
        <f>CONCATENATE(COUNTIF($E$156:E1565,E1565),E1565)</f>
        <v>0</v>
      </c>
      <c r="D1565" s="99"/>
      <c r="E1565" s="100"/>
      <c r="F1565" s="101"/>
      <c r="G1565" s="102"/>
      <c r="H1565" s="102"/>
      <c r="I1565" s="102"/>
      <c r="J1565" s="102" t="str">
        <f>IFERROR(LOOKUP($G1565,'قائمة اسعار'!A$2:A$5,'قائمة اسعار'!B$2:B$5),"")</f>
        <v/>
      </c>
      <c r="K1565" s="102" t="str">
        <f>IFERROR(LOOKUP($G1565,'قائمة اسعار'!$A$2:$A$5,'قائمة اسعار'!$E$2:$E$5),"")</f>
        <v/>
      </c>
      <c r="L1565" s="102" t="str">
        <f>IFERROR(LOOKUP($G1565,'قائمة اسعار'!$A$2:$A$5,'قائمة اسعار'!$D$2:$D$5),"")</f>
        <v/>
      </c>
      <c r="M1565" s="102" t="str">
        <f t="shared" si="77"/>
        <v/>
      </c>
      <c r="N1565" s="103" t="str">
        <f t="shared" si="78"/>
        <v/>
      </c>
      <c r="O1565" s="104"/>
      <c r="P1565" s="105"/>
      <c r="Q1565" s="103"/>
      <c r="R1565" s="103" t="str">
        <f t="shared" si="79"/>
        <v/>
      </c>
      <c r="S1565" s="106"/>
    </row>
    <row r="1566" spans="1:19" ht="25.5" customHeight="1" x14ac:dyDescent="0.2">
      <c r="A1566" s="3" t="str">
        <f>CONCATENATE(COUNTIF($E$156:E1566,E1566),E1566)</f>
        <v>0</v>
      </c>
      <c r="D1566" s="73"/>
      <c r="E1566" s="74"/>
      <c r="F1566" s="75"/>
      <c r="G1566" s="7"/>
      <c r="H1566" s="7"/>
      <c r="I1566" s="7"/>
      <c r="J1566" s="7" t="str">
        <f>IFERROR(LOOKUP($G1566,'قائمة اسعار'!A$2:A$5,'قائمة اسعار'!B$2:B$5),"")</f>
        <v/>
      </c>
      <c r="K1566" s="7" t="str">
        <f>IFERROR(LOOKUP($G1566,'قائمة اسعار'!$A$2:$A$5,'قائمة اسعار'!$E$2:$E$5),"")</f>
        <v/>
      </c>
      <c r="L1566" s="76" t="str">
        <f>IFERROR(LOOKUP($G1566,'قائمة اسعار'!$A$2:$A$5,'قائمة اسعار'!$D$2:$D$5),"")</f>
        <v/>
      </c>
      <c r="M1566" s="7" t="str">
        <f t="shared" si="77"/>
        <v/>
      </c>
      <c r="N1566" s="77" t="str">
        <f t="shared" si="78"/>
        <v/>
      </c>
      <c r="O1566" s="78"/>
      <c r="P1566" s="79"/>
      <c r="Q1566" s="77"/>
      <c r="R1566" s="77" t="str">
        <f t="shared" si="79"/>
        <v/>
      </c>
      <c r="S1566" s="80"/>
    </row>
    <row r="1567" spans="1:19" ht="25.5" customHeight="1" x14ac:dyDescent="0.2">
      <c r="A1567" s="3" t="str">
        <f>CONCATENATE(COUNTIF($E$156:E1567,E1567),E1567)</f>
        <v>0</v>
      </c>
      <c r="D1567" s="99"/>
      <c r="E1567" s="100"/>
      <c r="F1567" s="101"/>
      <c r="G1567" s="102"/>
      <c r="H1567" s="102"/>
      <c r="I1567" s="102"/>
      <c r="J1567" s="102" t="str">
        <f>IFERROR(LOOKUP($G1567,'قائمة اسعار'!A$2:A$5,'قائمة اسعار'!B$2:B$5),"")</f>
        <v/>
      </c>
      <c r="K1567" s="102" t="str">
        <f>IFERROR(LOOKUP($G1567,'قائمة اسعار'!$A$2:$A$5,'قائمة اسعار'!$E$2:$E$5),"")</f>
        <v/>
      </c>
      <c r="L1567" s="102" t="str">
        <f>IFERROR(LOOKUP($G1567,'قائمة اسعار'!$A$2:$A$5,'قائمة اسعار'!$D$2:$D$5),"")</f>
        <v/>
      </c>
      <c r="M1567" s="102" t="str">
        <f t="shared" si="77"/>
        <v/>
      </c>
      <c r="N1567" s="103" t="str">
        <f t="shared" si="78"/>
        <v/>
      </c>
      <c r="O1567" s="104"/>
      <c r="P1567" s="105"/>
      <c r="Q1567" s="103"/>
      <c r="R1567" s="103" t="str">
        <f t="shared" si="79"/>
        <v/>
      </c>
      <c r="S1567" s="106"/>
    </row>
    <row r="1568" spans="1:19" ht="25.5" customHeight="1" x14ac:dyDescent="0.2">
      <c r="A1568" s="3" t="str">
        <f>CONCATENATE(COUNTIF($E$156:E1568,E1568),E1568)</f>
        <v>0</v>
      </c>
      <c r="D1568" s="73"/>
      <c r="E1568" s="74"/>
      <c r="F1568" s="75"/>
      <c r="G1568" s="7"/>
      <c r="H1568" s="7"/>
      <c r="I1568" s="7"/>
      <c r="J1568" s="7" t="str">
        <f>IFERROR(LOOKUP($G1568,'قائمة اسعار'!A$2:A$5,'قائمة اسعار'!B$2:B$5),"")</f>
        <v/>
      </c>
      <c r="K1568" s="7" t="str">
        <f>IFERROR(LOOKUP($G1568,'قائمة اسعار'!$A$2:$A$5,'قائمة اسعار'!$E$2:$E$5),"")</f>
        <v/>
      </c>
      <c r="L1568" s="76" t="str">
        <f>IFERROR(LOOKUP($G1568,'قائمة اسعار'!$A$2:$A$5,'قائمة اسعار'!$D$2:$D$5),"")</f>
        <v/>
      </c>
      <c r="M1568" s="7" t="str">
        <f t="shared" si="77"/>
        <v/>
      </c>
      <c r="N1568" s="77" t="str">
        <f t="shared" si="78"/>
        <v/>
      </c>
      <c r="O1568" s="78"/>
      <c r="P1568" s="79"/>
      <c r="Q1568" s="77"/>
      <c r="R1568" s="77" t="str">
        <f t="shared" si="79"/>
        <v/>
      </c>
      <c r="S1568" s="80"/>
    </row>
    <row r="1569" spans="1:19" ht="25.5" customHeight="1" x14ac:dyDescent="0.2">
      <c r="A1569" s="3" t="str">
        <f>CONCATENATE(COUNTIF($E$156:E1569,E1569),E1569)</f>
        <v>0</v>
      </c>
      <c r="D1569" s="99"/>
      <c r="E1569" s="100"/>
      <c r="F1569" s="101"/>
      <c r="G1569" s="102"/>
      <c r="H1569" s="102"/>
      <c r="I1569" s="102"/>
      <c r="J1569" s="102" t="str">
        <f>IFERROR(LOOKUP($G1569,'قائمة اسعار'!A$2:A$5,'قائمة اسعار'!B$2:B$5),"")</f>
        <v/>
      </c>
      <c r="K1569" s="102" t="str">
        <f>IFERROR(LOOKUP($G1569,'قائمة اسعار'!$A$2:$A$5,'قائمة اسعار'!$E$2:$E$5),"")</f>
        <v/>
      </c>
      <c r="L1569" s="102" t="str">
        <f>IFERROR(LOOKUP($G1569,'قائمة اسعار'!$A$2:$A$5,'قائمة اسعار'!$D$2:$D$5),"")</f>
        <v/>
      </c>
      <c r="M1569" s="102" t="str">
        <f t="shared" si="77"/>
        <v/>
      </c>
      <c r="N1569" s="103" t="str">
        <f t="shared" si="78"/>
        <v/>
      </c>
      <c r="O1569" s="104"/>
      <c r="P1569" s="105"/>
      <c r="Q1569" s="103"/>
      <c r="R1569" s="103" t="str">
        <f t="shared" si="79"/>
        <v/>
      </c>
      <c r="S1569" s="106"/>
    </row>
    <row r="1570" spans="1:19" ht="25.5" customHeight="1" x14ac:dyDescent="0.2">
      <c r="A1570" s="3" t="str">
        <f>CONCATENATE(COUNTIF($E$156:E1570,E1570),E1570)</f>
        <v>0</v>
      </c>
      <c r="D1570" s="73"/>
      <c r="E1570" s="74"/>
      <c r="F1570" s="75"/>
      <c r="G1570" s="7"/>
      <c r="H1570" s="7"/>
      <c r="I1570" s="7"/>
      <c r="J1570" s="7" t="str">
        <f>IFERROR(LOOKUP($G1570,'قائمة اسعار'!A$2:A$5,'قائمة اسعار'!B$2:B$5),"")</f>
        <v/>
      </c>
      <c r="K1570" s="7" t="str">
        <f>IFERROR(LOOKUP($G1570,'قائمة اسعار'!$A$2:$A$5,'قائمة اسعار'!$E$2:$E$5),"")</f>
        <v/>
      </c>
      <c r="L1570" s="76" t="str">
        <f>IFERROR(LOOKUP($G1570,'قائمة اسعار'!$A$2:$A$5,'قائمة اسعار'!$D$2:$D$5),"")</f>
        <v/>
      </c>
      <c r="M1570" s="7" t="str">
        <f t="shared" si="77"/>
        <v/>
      </c>
      <c r="N1570" s="77" t="str">
        <f t="shared" si="78"/>
        <v/>
      </c>
      <c r="O1570" s="78"/>
      <c r="P1570" s="79"/>
      <c r="Q1570" s="77"/>
      <c r="R1570" s="77" t="str">
        <f t="shared" si="79"/>
        <v/>
      </c>
      <c r="S1570" s="80"/>
    </row>
    <row r="1571" spans="1:19" ht="25.5" customHeight="1" x14ac:dyDescent="0.2">
      <c r="A1571" s="3" t="str">
        <f>CONCATENATE(COUNTIF($E$156:E1571,E1571),E1571)</f>
        <v>0</v>
      </c>
      <c r="D1571" s="99"/>
      <c r="E1571" s="100"/>
      <c r="F1571" s="101"/>
      <c r="G1571" s="102"/>
      <c r="H1571" s="102"/>
      <c r="I1571" s="102"/>
      <c r="J1571" s="102" t="str">
        <f>IFERROR(LOOKUP($G1571,'قائمة اسعار'!A$2:A$5,'قائمة اسعار'!B$2:B$5),"")</f>
        <v/>
      </c>
      <c r="K1571" s="102" t="str">
        <f>IFERROR(LOOKUP($G1571,'قائمة اسعار'!$A$2:$A$5,'قائمة اسعار'!$E$2:$E$5),"")</f>
        <v/>
      </c>
      <c r="L1571" s="102" t="str">
        <f>IFERROR(LOOKUP($G1571,'قائمة اسعار'!$A$2:$A$5,'قائمة اسعار'!$D$2:$D$5),"")</f>
        <v/>
      </c>
      <c r="M1571" s="102" t="str">
        <f t="shared" si="77"/>
        <v/>
      </c>
      <c r="N1571" s="103" t="str">
        <f t="shared" si="78"/>
        <v/>
      </c>
      <c r="O1571" s="104"/>
      <c r="P1571" s="105"/>
      <c r="Q1571" s="103"/>
      <c r="R1571" s="103" t="str">
        <f t="shared" si="79"/>
        <v/>
      </c>
      <c r="S1571" s="106"/>
    </row>
    <row r="1572" spans="1:19" ht="25.5" customHeight="1" x14ac:dyDescent="0.2">
      <c r="A1572" s="3" t="str">
        <f>CONCATENATE(COUNTIF($E$156:E1572,E1572),E1572)</f>
        <v>0</v>
      </c>
      <c r="D1572" s="73"/>
      <c r="E1572" s="74"/>
      <c r="F1572" s="75"/>
      <c r="G1572" s="7"/>
      <c r="H1572" s="7"/>
      <c r="I1572" s="7"/>
      <c r="J1572" s="7" t="str">
        <f>IFERROR(LOOKUP($G1572,'قائمة اسعار'!A$2:A$5,'قائمة اسعار'!B$2:B$5),"")</f>
        <v/>
      </c>
      <c r="K1572" s="7" t="str">
        <f>IFERROR(LOOKUP($G1572,'قائمة اسعار'!$A$2:$A$5,'قائمة اسعار'!$E$2:$E$5),"")</f>
        <v/>
      </c>
      <c r="L1572" s="76" t="str">
        <f>IFERROR(LOOKUP($G1572,'قائمة اسعار'!$A$2:$A$5,'قائمة اسعار'!$D$2:$D$5),"")</f>
        <v/>
      </c>
      <c r="M1572" s="7" t="str">
        <f t="shared" si="77"/>
        <v/>
      </c>
      <c r="N1572" s="77" t="str">
        <f t="shared" si="78"/>
        <v/>
      </c>
      <c r="O1572" s="78"/>
      <c r="P1572" s="79"/>
      <c r="Q1572" s="77"/>
      <c r="R1572" s="77" t="str">
        <f t="shared" si="79"/>
        <v/>
      </c>
      <c r="S1572" s="80"/>
    </row>
    <row r="1573" spans="1:19" ht="25.5" customHeight="1" x14ac:dyDescent="0.2">
      <c r="A1573" s="3" t="str">
        <f>CONCATENATE(COUNTIF($E$156:E1573,E1573),E1573)</f>
        <v>0</v>
      </c>
      <c r="D1573" s="99"/>
      <c r="E1573" s="100"/>
      <c r="F1573" s="101"/>
      <c r="G1573" s="102"/>
      <c r="H1573" s="102"/>
      <c r="I1573" s="102"/>
      <c r="J1573" s="102" t="str">
        <f>IFERROR(LOOKUP($G1573,'قائمة اسعار'!A$2:A$5,'قائمة اسعار'!B$2:B$5),"")</f>
        <v/>
      </c>
      <c r="K1573" s="102" t="str">
        <f>IFERROR(LOOKUP($G1573,'قائمة اسعار'!$A$2:$A$5,'قائمة اسعار'!$E$2:$E$5),"")</f>
        <v/>
      </c>
      <c r="L1573" s="102" t="str">
        <f>IFERROR(LOOKUP($G1573,'قائمة اسعار'!$A$2:$A$5,'قائمة اسعار'!$D$2:$D$5),"")</f>
        <v/>
      </c>
      <c r="M1573" s="102" t="str">
        <f t="shared" si="77"/>
        <v/>
      </c>
      <c r="N1573" s="103" t="str">
        <f t="shared" si="78"/>
        <v/>
      </c>
      <c r="O1573" s="104"/>
      <c r="P1573" s="105"/>
      <c r="Q1573" s="103"/>
      <c r="R1573" s="103" t="str">
        <f t="shared" si="79"/>
        <v/>
      </c>
      <c r="S1573" s="106"/>
    </row>
    <row r="1574" spans="1:19" ht="25.5" customHeight="1" x14ac:dyDescent="0.2">
      <c r="A1574" s="3" t="str">
        <f>CONCATENATE(COUNTIF($E$156:E1574,E1574),E1574)</f>
        <v>0</v>
      </c>
      <c r="D1574" s="73"/>
      <c r="E1574" s="74"/>
      <c r="F1574" s="75"/>
      <c r="G1574" s="7"/>
      <c r="H1574" s="7"/>
      <c r="I1574" s="7"/>
      <c r="J1574" s="7" t="str">
        <f>IFERROR(LOOKUP($G1574,'قائمة اسعار'!A$2:A$5,'قائمة اسعار'!B$2:B$5),"")</f>
        <v/>
      </c>
      <c r="K1574" s="7" t="str">
        <f>IFERROR(LOOKUP($G1574,'قائمة اسعار'!$A$2:$A$5,'قائمة اسعار'!$E$2:$E$5),"")</f>
        <v/>
      </c>
      <c r="L1574" s="76" t="str">
        <f>IFERROR(LOOKUP($G1574,'قائمة اسعار'!$A$2:$A$5,'قائمة اسعار'!$D$2:$D$5),"")</f>
        <v/>
      </c>
      <c r="M1574" s="7" t="str">
        <f t="shared" si="77"/>
        <v/>
      </c>
      <c r="N1574" s="77" t="str">
        <f t="shared" si="78"/>
        <v/>
      </c>
      <c r="O1574" s="78"/>
      <c r="P1574" s="79"/>
      <c r="Q1574" s="77"/>
      <c r="R1574" s="77" t="str">
        <f t="shared" si="79"/>
        <v/>
      </c>
      <c r="S1574" s="80"/>
    </row>
    <row r="1575" spans="1:19" ht="25.5" customHeight="1" x14ac:dyDescent="0.2">
      <c r="A1575" s="3" t="str">
        <f>CONCATENATE(COUNTIF($E$156:E1575,E1575),E1575)</f>
        <v>0</v>
      </c>
      <c r="D1575" s="99"/>
      <c r="E1575" s="100"/>
      <c r="F1575" s="101"/>
      <c r="G1575" s="102"/>
      <c r="H1575" s="102"/>
      <c r="I1575" s="102"/>
      <c r="J1575" s="102" t="str">
        <f>IFERROR(LOOKUP($G1575,'قائمة اسعار'!A$2:A$5,'قائمة اسعار'!B$2:B$5),"")</f>
        <v/>
      </c>
      <c r="K1575" s="102" t="str">
        <f>IFERROR(LOOKUP($G1575,'قائمة اسعار'!$A$2:$A$5,'قائمة اسعار'!$E$2:$E$5),"")</f>
        <v/>
      </c>
      <c r="L1575" s="102" t="str">
        <f>IFERROR(LOOKUP($G1575,'قائمة اسعار'!$A$2:$A$5,'قائمة اسعار'!$D$2:$D$5),"")</f>
        <v/>
      </c>
      <c r="M1575" s="102" t="str">
        <f t="shared" si="77"/>
        <v/>
      </c>
      <c r="N1575" s="103" t="str">
        <f t="shared" si="78"/>
        <v/>
      </c>
      <c r="O1575" s="104"/>
      <c r="P1575" s="105"/>
      <c r="Q1575" s="103"/>
      <c r="R1575" s="103" t="str">
        <f t="shared" si="79"/>
        <v/>
      </c>
      <c r="S1575" s="106"/>
    </row>
    <row r="1576" spans="1:19" ht="25.5" customHeight="1" x14ac:dyDescent="0.2">
      <c r="A1576" s="3" t="str">
        <f>CONCATENATE(COUNTIF($E$156:E1576,E1576),E1576)</f>
        <v>0</v>
      </c>
      <c r="D1576" s="73"/>
      <c r="E1576" s="74"/>
      <c r="F1576" s="75"/>
      <c r="G1576" s="7"/>
      <c r="H1576" s="7"/>
      <c r="I1576" s="7"/>
      <c r="J1576" s="7" t="str">
        <f>IFERROR(LOOKUP($G1576,'قائمة اسعار'!A$2:A$5,'قائمة اسعار'!B$2:B$5),"")</f>
        <v/>
      </c>
      <c r="K1576" s="7" t="str">
        <f>IFERROR(LOOKUP($G1576,'قائمة اسعار'!$A$2:$A$5,'قائمة اسعار'!$E$2:$E$5),"")</f>
        <v/>
      </c>
      <c r="L1576" s="76" t="str">
        <f>IFERROR(LOOKUP($G1576,'قائمة اسعار'!$A$2:$A$5,'قائمة اسعار'!$D$2:$D$5),"")</f>
        <v/>
      </c>
      <c r="M1576" s="7" t="str">
        <f t="shared" si="77"/>
        <v/>
      </c>
      <c r="N1576" s="77" t="str">
        <f t="shared" si="78"/>
        <v/>
      </c>
      <c r="O1576" s="78"/>
      <c r="P1576" s="79"/>
      <c r="Q1576" s="77"/>
      <c r="R1576" s="77" t="str">
        <f t="shared" si="79"/>
        <v/>
      </c>
      <c r="S1576" s="80"/>
    </row>
    <row r="1577" spans="1:19" ht="25.5" customHeight="1" x14ac:dyDescent="0.2">
      <c r="A1577" s="3" t="str">
        <f>CONCATENATE(COUNTIF($E$156:E1577,E1577),E1577)</f>
        <v>0</v>
      </c>
      <c r="D1577" s="99"/>
      <c r="E1577" s="100"/>
      <c r="F1577" s="101"/>
      <c r="G1577" s="102"/>
      <c r="H1577" s="102"/>
      <c r="I1577" s="102"/>
      <c r="J1577" s="102" t="str">
        <f>IFERROR(LOOKUP($G1577,'قائمة اسعار'!A$2:A$5,'قائمة اسعار'!B$2:B$5),"")</f>
        <v/>
      </c>
      <c r="K1577" s="102" t="str">
        <f>IFERROR(LOOKUP($G1577,'قائمة اسعار'!$A$2:$A$5,'قائمة اسعار'!$E$2:$E$5),"")</f>
        <v/>
      </c>
      <c r="L1577" s="102" t="str">
        <f>IFERROR(LOOKUP($G1577,'قائمة اسعار'!$A$2:$A$5,'قائمة اسعار'!$D$2:$D$5),"")</f>
        <v/>
      </c>
      <c r="M1577" s="102" t="str">
        <f t="shared" si="77"/>
        <v/>
      </c>
      <c r="N1577" s="103" t="str">
        <f t="shared" si="78"/>
        <v/>
      </c>
      <c r="O1577" s="104"/>
      <c r="P1577" s="105"/>
      <c r="Q1577" s="103"/>
      <c r="R1577" s="103" t="str">
        <f t="shared" si="79"/>
        <v/>
      </c>
      <c r="S1577" s="106"/>
    </row>
    <row r="1578" spans="1:19" ht="25.5" customHeight="1" x14ac:dyDescent="0.2">
      <c r="A1578" s="3" t="str">
        <f>CONCATENATE(COUNTIF($E$156:E1578,E1578),E1578)</f>
        <v>0</v>
      </c>
      <c r="D1578" s="73"/>
      <c r="E1578" s="74"/>
      <c r="F1578" s="75"/>
      <c r="G1578" s="7"/>
      <c r="H1578" s="7"/>
      <c r="I1578" s="7"/>
      <c r="J1578" s="7" t="str">
        <f>IFERROR(LOOKUP($G1578,'قائمة اسعار'!A$2:A$5,'قائمة اسعار'!B$2:B$5),"")</f>
        <v/>
      </c>
      <c r="K1578" s="7" t="str">
        <f>IFERROR(LOOKUP($G1578,'قائمة اسعار'!$A$2:$A$5,'قائمة اسعار'!$E$2:$E$5),"")</f>
        <v/>
      </c>
      <c r="L1578" s="76" t="str">
        <f>IFERROR(LOOKUP($G1578,'قائمة اسعار'!$A$2:$A$5,'قائمة اسعار'!$D$2:$D$5),"")</f>
        <v/>
      </c>
      <c r="M1578" s="7" t="str">
        <f t="shared" si="77"/>
        <v/>
      </c>
      <c r="N1578" s="77" t="str">
        <f t="shared" si="78"/>
        <v/>
      </c>
      <c r="O1578" s="78"/>
      <c r="P1578" s="79"/>
      <c r="Q1578" s="77"/>
      <c r="R1578" s="77" t="str">
        <f t="shared" si="79"/>
        <v/>
      </c>
      <c r="S1578" s="80"/>
    </row>
    <row r="1579" spans="1:19" ht="25.5" customHeight="1" x14ac:dyDescent="0.2">
      <c r="A1579" s="3" t="str">
        <f>CONCATENATE(COUNTIF($E$156:E1579,E1579),E1579)</f>
        <v>0</v>
      </c>
      <c r="D1579" s="99"/>
      <c r="E1579" s="100"/>
      <c r="F1579" s="101"/>
      <c r="G1579" s="102"/>
      <c r="H1579" s="102"/>
      <c r="I1579" s="102"/>
      <c r="J1579" s="102" t="str">
        <f>IFERROR(LOOKUP($G1579,'قائمة اسعار'!A$2:A$5,'قائمة اسعار'!B$2:B$5),"")</f>
        <v/>
      </c>
      <c r="K1579" s="102" t="str">
        <f>IFERROR(LOOKUP($G1579,'قائمة اسعار'!$A$2:$A$5,'قائمة اسعار'!$E$2:$E$5),"")</f>
        <v/>
      </c>
      <c r="L1579" s="102" t="str">
        <f>IFERROR(LOOKUP($G1579,'قائمة اسعار'!$A$2:$A$5,'قائمة اسعار'!$D$2:$D$5),"")</f>
        <v/>
      </c>
      <c r="M1579" s="102" t="str">
        <f t="shared" si="77"/>
        <v/>
      </c>
      <c r="N1579" s="103" t="str">
        <f t="shared" si="78"/>
        <v/>
      </c>
      <c r="O1579" s="104"/>
      <c r="P1579" s="105"/>
      <c r="Q1579" s="103"/>
      <c r="R1579" s="103" t="str">
        <f t="shared" si="79"/>
        <v/>
      </c>
      <c r="S1579" s="106"/>
    </row>
    <row r="1580" spans="1:19" ht="25.5" customHeight="1" x14ac:dyDescent="0.2">
      <c r="A1580" s="3" t="str">
        <f>CONCATENATE(COUNTIF($E$156:E1580,E1580),E1580)</f>
        <v>0</v>
      </c>
      <c r="D1580" s="73"/>
      <c r="E1580" s="74"/>
      <c r="F1580" s="75"/>
      <c r="G1580" s="7"/>
      <c r="H1580" s="7"/>
      <c r="I1580" s="7"/>
      <c r="J1580" s="7" t="str">
        <f>IFERROR(LOOKUP($G1580,'قائمة اسعار'!A$2:A$5,'قائمة اسعار'!B$2:B$5),"")</f>
        <v/>
      </c>
      <c r="K1580" s="7" t="str">
        <f>IFERROR(LOOKUP($G1580,'قائمة اسعار'!$A$2:$A$5,'قائمة اسعار'!$E$2:$E$5),"")</f>
        <v/>
      </c>
      <c r="L1580" s="76" t="str">
        <f>IFERROR(LOOKUP($G1580,'قائمة اسعار'!$A$2:$A$5,'قائمة اسعار'!$D$2:$D$5),"")</f>
        <v/>
      </c>
      <c r="M1580" s="7" t="str">
        <f t="shared" si="77"/>
        <v/>
      </c>
      <c r="N1580" s="77" t="str">
        <f t="shared" si="78"/>
        <v/>
      </c>
      <c r="O1580" s="78"/>
      <c r="P1580" s="79"/>
      <c r="Q1580" s="77"/>
      <c r="R1580" s="77" t="str">
        <f t="shared" si="79"/>
        <v/>
      </c>
      <c r="S1580" s="80"/>
    </row>
    <row r="1581" spans="1:19" ht="25.5" customHeight="1" x14ac:dyDescent="0.2">
      <c r="A1581" s="3" t="str">
        <f>CONCATENATE(COUNTIF($E$156:E1581,E1581),E1581)</f>
        <v>0</v>
      </c>
      <c r="D1581" s="99"/>
      <c r="E1581" s="100"/>
      <c r="F1581" s="101"/>
      <c r="G1581" s="102"/>
      <c r="H1581" s="102"/>
      <c r="I1581" s="102"/>
      <c r="J1581" s="102" t="str">
        <f>IFERROR(LOOKUP($G1581,'قائمة اسعار'!A$2:A$5,'قائمة اسعار'!B$2:B$5),"")</f>
        <v/>
      </c>
      <c r="K1581" s="102" t="str">
        <f>IFERROR(LOOKUP($G1581,'قائمة اسعار'!$A$2:$A$5,'قائمة اسعار'!$E$2:$E$5),"")</f>
        <v/>
      </c>
      <c r="L1581" s="102" t="str">
        <f>IFERROR(LOOKUP($G1581,'قائمة اسعار'!$A$2:$A$5,'قائمة اسعار'!$D$2:$D$5),"")</f>
        <v/>
      </c>
      <c r="M1581" s="102" t="str">
        <f t="shared" si="77"/>
        <v/>
      </c>
      <c r="N1581" s="103" t="str">
        <f t="shared" si="78"/>
        <v/>
      </c>
      <c r="O1581" s="104"/>
      <c r="P1581" s="105"/>
      <c r="Q1581" s="103"/>
      <c r="R1581" s="103" t="str">
        <f t="shared" si="79"/>
        <v/>
      </c>
      <c r="S1581" s="106"/>
    </row>
    <row r="1582" spans="1:19" ht="25.5" customHeight="1" x14ac:dyDescent="0.2">
      <c r="A1582" s="3" t="str">
        <f>CONCATENATE(COUNTIF($E$156:E1582,E1582),E1582)</f>
        <v>0</v>
      </c>
      <c r="D1582" s="73"/>
      <c r="E1582" s="74"/>
      <c r="F1582" s="75"/>
      <c r="G1582" s="7"/>
      <c r="H1582" s="7"/>
      <c r="I1582" s="7"/>
      <c r="J1582" s="7" t="str">
        <f>IFERROR(LOOKUP($G1582,'قائمة اسعار'!A$2:A$5,'قائمة اسعار'!B$2:B$5),"")</f>
        <v/>
      </c>
      <c r="K1582" s="7" t="str">
        <f>IFERROR(LOOKUP($G1582,'قائمة اسعار'!$A$2:$A$5,'قائمة اسعار'!$E$2:$E$5),"")</f>
        <v/>
      </c>
      <c r="L1582" s="76" t="str">
        <f>IFERROR(LOOKUP($G1582,'قائمة اسعار'!$A$2:$A$5,'قائمة اسعار'!$D$2:$D$5),"")</f>
        <v/>
      </c>
      <c r="M1582" s="7" t="str">
        <f t="shared" si="77"/>
        <v/>
      </c>
      <c r="N1582" s="77" t="str">
        <f t="shared" si="78"/>
        <v/>
      </c>
      <c r="O1582" s="78"/>
      <c r="P1582" s="79"/>
      <c r="Q1582" s="77"/>
      <c r="R1582" s="77" t="str">
        <f t="shared" si="79"/>
        <v/>
      </c>
      <c r="S1582" s="80"/>
    </row>
    <row r="1583" spans="1:19" ht="25.5" customHeight="1" x14ac:dyDescent="0.2">
      <c r="A1583" s="3" t="str">
        <f>CONCATENATE(COUNTIF($E$156:E1583,E1583),E1583)</f>
        <v>0</v>
      </c>
      <c r="D1583" s="99"/>
      <c r="E1583" s="100"/>
      <c r="F1583" s="101"/>
      <c r="G1583" s="102"/>
      <c r="H1583" s="102"/>
      <c r="I1583" s="102"/>
      <c r="J1583" s="102" t="str">
        <f>IFERROR(LOOKUP($G1583,'قائمة اسعار'!A$2:A$5,'قائمة اسعار'!B$2:B$5),"")</f>
        <v/>
      </c>
      <c r="K1583" s="102" t="str">
        <f>IFERROR(LOOKUP($G1583,'قائمة اسعار'!$A$2:$A$5,'قائمة اسعار'!$E$2:$E$5),"")</f>
        <v/>
      </c>
      <c r="L1583" s="102" t="str">
        <f>IFERROR(LOOKUP($G1583,'قائمة اسعار'!$A$2:$A$5,'قائمة اسعار'!$D$2:$D$5),"")</f>
        <v/>
      </c>
      <c r="M1583" s="102" t="str">
        <f t="shared" si="77"/>
        <v/>
      </c>
      <c r="N1583" s="103" t="str">
        <f t="shared" si="78"/>
        <v/>
      </c>
      <c r="O1583" s="104"/>
      <c r="P1583" s="105"/>
      <c r="Q1583" s="103"/>
      <c r="R1583" s="103" t="str">
        <f t="shared" si="79"/>
        <v/>
      </c>
      <c r="S1583" s="106"/>
    </row>
    <row r="1584" spans="1:19" ht="25.5" customHeight="1" x14ac:dyDescent="0.2">
      <c r="A1584" s="3" t="str">
        <f>CONCATENATE(COUNTIF($E$156:E1584,E1584),E1584)</f>
        <v>0</v>
      </c>
      <c r="D1584" s="73"/>
      <c r="E1584" s="74"/>
      <c r="F1584" s="75"/>
      <c r="G1584" s="7"/>
      <c r="H1584" s="7"/>
      <c r="I1584" s="7"/>
      <c r="J1584" s="7" t="str">
        <f>IFERROR(LOOKUP($G1584,'قائمة اسعار'!A$2:A$5,'قائمة اسعار'!B$2:B$5),"")</f>
        <v/>
      </c>
      <c r="K1584" s="7" t="str">
        <f>IFERROR(LOOKUP($G1584,'قائمة اسعار'!$A$2:$A$5,'قائمة اسعار'!$E$2:$E$5),"")</f>
        <v/>
      </c>
      <c r="L1584" s="76" t="str">
        <f>IFERROR(LOOKUP($G1584,'قائمة اسعار'!$A$2:$A$5,'قائمة اسعار'!$D$2:$D$5),"")</f>
        <v/>
      </c>
      <c r="M1584" s="7" t="str">
        <f t="shared" si="77"/>
        <v/>
      </c>
      <c r="N1584" s="77" t="str">
        <f t="shared" si="78"/>
        <v/>
      </c>
      <c r="O1584" s="78"/>
      <c r="P1584" s="79"/>
      <c r="Q1584" s="77"/>
      <c r="R1584" s="77" t="str">
        <f t="shared" si="79"/>
        <v/>
      </c>
      <c r="S1584" s="80"/>
    </row>
    <row r="1585" spans="1:19" ht="25.5" customHeight="1" x14ac:dyDescent="0.2">
      <c r="A1585" s="3" t="str">
        <f>CONCATENATE(COUNTIF($E$156:E1585,E1585),E1585)</f>
        <v>0</v>
      </c>
      <c r="D1585" s="99"/>
      <c r="E1585" s="100"/>
      <c r="F1585" s="101"/>
      <c r="G1585" s="102"/>
      <c r="H1585" s="102"/>
      <c r="I1585" s="102"/>
      <c r="J1585" s="102" t="str">
        <f>IFERROR(LOOKUP($G1585,'قائمة اسعار'!A$2:A$5,'قائمة اسعار'!B$2:B$5),"")</f>
        <v/>
      </c>
      <c r="K1585" s="102" t="str">
        <f>IFERROR(LOOKUP($G1585,'قائمة اسعار'!$A$2:$A$5,'قائمة اسعار'!$E$2:$E$5),"")</f>
        <v/>
      </c>
      <c r="L1585" s="102" t="str">
        <f>IFERROR(LOOKUP($G1585,'قائمة اسعار'!$A$2:$A$5,'قائمة اسعار'!$D$2:$D$5),"")</f>
        <v/>
      </c>
      <c r="M1585" s="102" t="str">
        <f t="shared" si="77"/>
        <v/>
      </c>
      <c r="N1585" s="103" t="str">
        <f t="shared" si="78"/>
        <v/>
      </c>
      <c r="O1585" s="104"/>
      <c r="P1585" s="105"/>
      <c r="Q1585" s="103"/>
      <c r="R1585" s="103" t="str">
        <f t="shared" si="79"/>
        <v/>
      </c>
      <c r="S1585" s="106"/>
    </row>
    <row r="1586" spans="1:19" ht="25.5" customHeight="1" x14ac:dyDescent="0.2">
      <c r="A1586" s="3" t="str">
        <f>CONCATENATE(COUNTIF($E$156:E1586,E1586),E1586)</f>
        <v>0</v>
      </c>
      <c r="D1586" s="73"/>
      <c r="E1586" s="74"/>
      <c r="F1586" s="75"/>
      <c r="G1586" s="7"/>
      <c r="H1586" s="7"/>
      <c r="I1586" s="7"/>
      <c r="J1586" s="7" t="str">
        <f>IFERROR(LOOKUP($G1586,'قائمة اسعار'!A$2:A$5,'قائمة اسعار'!B$2:B$5),"")</f>
        <v/>
      </c>
      <c r="K1586" s="7" t="str">
        <f>IFERROR(LOOKUP($G1586,'قائمة اسعار'!$A$2:$A$5,'قائمة اسعار'!$E$2:$E$5),"")</f>
        <v/>
      </c>
      <c r="L1586" s="76" t="str">
        <f>IFERROR(LOOKUP($G1586,'قائمة اسعار'!$A$2:$A$5,'قائمة اسعار'!$D$2:$D$5),"")</f>
        <v/>
      </c>
      <c r="M1586" s="7" t="str">
        <f t="shared" si="77"/>
        <v/>
      </c>
      <c r="N1586" s="77" t="str">
        <f t="shared" si="78"/>
        <v/>
      </c>
      <c r="O1586" s="78"/>
      <c r="P1586" s="79"/>
      <c r="Q1586" s="77"/>
      <c r="R1586" s="77" t="str">
        <f t="shared" si="79"/>
        <v/>
      </c>
      <c r="S1586" s="80"/>
    </row>
    <row r="1587" spans="1:19" ht="25.5" customHeight="1" x14ac:dyDescent="0.2">
      <c r="A1587" s="3" t="str">
        <f>CONCATENATE(COUNTIF($E$156:E1587,E1587),E1587)</f>
        <v>0</v>
      </c>
      <c r="D1587" s="99"/>
      <c r="E1587" s="100"/>
      <c r="F1587" s="101"/>
      <c r="G1587" s="102"/>
      <c r="H1587" s="102"/>
      <c r="I1587" s="102"/>
      <c r="J1587" s="102" t="str">
        <f>IFERROR(LOOKUP($G1587,'قائمة اسعار'!A$2:A$5,'قائمة اسعار'!B$2:B$5),"")</f>
        <v/>
      </c>
      <c r="K1587" s="102" t="str">
        <f>IFERROR(LOOKUP($G1587,'قائمة اسعار'!$A$2:$A$5,'قائمة اسعار'!$E$2:$E$5),"")</f>
        <v/>
      </c>
      <c r="L1587" s="102" t="str">
        <f>IFERROR(LOOKUP($G1587,'قائمة اسعار'!$A$2:$A$5,'قائمة اسعار'!$D$2:$D$5),"")</f>
        <v/>
      </c>
      <c r="M1587" s="102" t="str">
        <f t="shared" si="77"/>
        <v/>
      </c>
      <c r="N1587" s="103" t="str">
        <f t="shared" si="78"/>
        <v/>
      </c>
      <c r="O1587" s="104"/>
      <c r="P1587" s="105"/>
      <c r="Q1587" s="103"/>
      <c r="R1587" s="103" t="str">
        <f t="shared" si="79"/>
        <v/>
      </c>
      <c r="S1587" s="106"/>
    </row>
    <row r="1588" spans="1:19" ht="25.5" customHeight="1" x14ac:dyDescent="0.2">
      <c r="A1588" s="3" t="str">
        <f>CONCATENATE(COUNTIF($E$156:E1588,E1588),E1588)</f>
        <v>0</v>
      </c>
      <c r="D1588" s="73"/>
      <c r="E1588" s="74"/>
      <c r="F1588" s="75"/>
      <c r="G1588" s="7"/>
      <c r="H1588" s="7"/>
      <c r="I1588" s="7"/>
      <c r="J1588" s="7" t="str">
        <f>IFERROR(LOOKUP($G1588,'قائمة اسعار'!A$2:A$5,'قائمة اسعار'!B$2:B$5),"")</f>
        <v/>
      </c>
      <c r="K1588" s="7" t="str">
        <f>IFERROR(LOOKUP($G1588,'قائمة اسعار'!$A$2:$A$5,'قائمة اسعار'!$E$2:$E$5),"")</f>
        <v/>
      </c>
      <c r="L1588" s="76" t="str">
        <f>IFERROR(LOOKUP($G1588,'قائمة اسعار'!$A$2:$A$5,'قائمة اسعار'!$D$2:$D$5),"")</f>
        <v/>
      </c>
      <c r="M1588" s="7" t="str">
        <f t="shared" si="77"/>
        <v/>
      </c>
      <c r="N1588" s="77" t="str">
        <f t="shared" si="78"/>
        <v/>
      </c>
      <c r="O1588" s="78"/>
      <c r="P1588" s="79"/>
      <c r="Q1588" s="77"/>
      <c r="R1588" s="77" t="str">
        <f t="shared" si="79"/>
        <v/>
      </c>
      <c r="S1588" s="80"/>
    </row>
    <row r="1589" spans="1:19" ht="25.5" customHeight="1" x14ac:dyDescent="0.2">
      <c r="A1589" s="3" t="str">
        <f>CONCATENATE(COUNTIF($E$156:E1589,E1589),E1589)</f>
        <v>0</v>
      </c>
      <c r="D1589" s="99"/>
      <c r="E1589" s="100"/>
      <c r="F1589" s="101"/>
      <c r="G1589" s="102"/>
      <c r="H1589" s="102"/>
      <c r="I1589" s="102"/>
      <c r="J1589" s="102" t="str">
        <f>IFERROR(LOOKUP($G1589,'قائمة اسعار'!A$2:A$5,'قائمة اسعار'!B$2:B$5),"")</f>
        <v/>
      </c>
      <c r="K1589" s="102" t="str">
        <f>IFERROR(LOOKUP($G1589,'قائمة اسعار'!$A$2:$A$5,'قائمة اسعار'!$E$2:$E$5),"")</f>
        <v/>
      </c>
      <c r="L1589" s="102" t="str">
        <f>IFERROR(LOOKUP($G1589,'قائمة اسعار'!$A$2:$A$5,'قائمة اسعار'!$D$2:$D$5),"")</f>
        <v/>
      </c>
      <c r="M1589" s="102" t="str">
        <f t="shared" si="77"/>
        <v/>
      </c>
      <c r="N1589" s="103" t="str">
        <f t="shared" si="78"/>
        <v/>
      </c>
      <c r="O1589" s="104"/>
      <c r="P1589" s="105"/>
      <c r="Q1589" s="103"/>
      <c r="R1589" s="103" t="str">
        <f t="shared" si="79"/>
        <v/>
      </c>
      <c r="S1589" s="106"/>
    </row>
    <row r="1590" spans="1:19" ht="25.5" customHeight="1" x14ac:dyDescent="0.2">
      <c r="A1590" s="3" t="str">
        <f>CONCATENATE(COUNTIF($E$156:E1590,E1590),E1590)</f>
        <v>0</v>
      </c>
      <c r="D1590" s="73"/>
      <c r="E1590" s="74"/>
      <c r="F1590" s="75"/>
      <c r="G1590" s="7"/>
      <c r="H1590" s="7"/>
      <c r="I1590" s="7"/>
      <c r="J1590" s="7" t="str">
        <f>IFERROR(LOOKUP($G1590,'قائمة اسعار'!A$2:A$5,'قائمة اسعار'!B$2:B$5),"")</f>
        <v/>
      </c>
      <c r="K1590" s="7" t="str">
        <f>IFERROR(LOOKUP($G1590,'قائمة اسعار'!$A$2:$A$5,'قائمة اسعار'!$E$2:$E$5),"")</f>
        <v/>
      </c>
      <c r="L1590" s="76" t="str">
        <f>IFERROR(LOOKUP($G1590,'قائمة اسعار'!$A$2:$A$5,'قائمة اسعار'!$D$2:$D$5),"")</f>
        <v/>
      </c>
      <c r="M1590" s="7" t="str">
        <f t="shared" si="77"/>
        <v/>
      </c>
      <c r="N1590" s="77" t="str">
        <f t="shared" si="78"/>
        <v/>
      </c>
      <c r="O1590" s="78"/>
      <c r="P1590" s="79"/>
      <c r="Q1590" s="77"/>
      <c r="R1590" s="77" t="str">
        <f t="shared" si="79"/>
        <v/>
      </c>
      <c r="S1590" s="80"/>
    </row>
    <row r="1591" spans="1:19" ht="25.5" customHeight="1" x14ac:dyDescent="0.2">
      <c r="A1591" s="3" t="str">
        <f>CONCATENATE(COUNTIF($E$156:E1591,E1591),E1591)</f>
        <v>0</v>
      </c>
      <c r="D1591" s="99"/>
      <c r="E1591" s="100"/>
      <c r="F1591" s="101"/>
      <c r="G1591" s="102"/>
      <c r="H1591" s="102"/>
      <c r="I1591" s="102"/>
      <c r="J1591" s="102" t="str">
        <f>IFERROR(LOOKUP($G1591,'قائمة اسعار'!A$2:A$5,'قائمة اسعار'!B$2:B$5),"")</f>
        <v/>
      </c>
      <c r="K1591" s="102" t="str">
        <f>IFERROR(LOOKUP($G1591,'قائمة اسعار'!$A$2:$A$5,'قائمة اسعار'!$E$2:$E$5),"")</f>
        <v/>
      </c>
      <c r="L1591" s="102" t="str">
        <f>IFERROR(LOOKUP($G1591,'قائمة اسعار'!$A$2:$A$5,'قائمة اسعار'!$D$2:$D$5),"")</f>
        <v/>
      </c>
      <c r="M1591" s="102" t="str">
        <f t="shared" si="77"/>
        <v/>
      </c>
      <c r="N1591" s="103" t="str">
        <f t="shared" si="78"/>
        <v/>
      </c>
      <c r="O1591" s="104"/>
      <c r="P1591" s="105"/>
      <c r="Q1591" s="103"/>
      <c r="R1591" s="103" t="str">
        <f t="shared" si="79"/>
        <v/>
      </c>
      <c r="S1591" s="106"/>
    </row>
    <row r="1592" spans="1:19" ht="25.5" customHeight="1" x14ac:dyDescent="0.2">
      <c r="A1592" s="3" t="str">
        <f>CONCATENATE(COUNTIF($E$156:E1592,E1592),E1592)</f>
        <v>0</v>
      </c>
      <c r="D1592" s="73"/>
      <c r="E1592" s="74"/>
      <c r="F1592" s="75"/>
      <c r="G1592" s="7"/>
      <c r="H1592" s="7"/>
      <c r="I1592" s="7"/>
      <c r="J1592" s="7" t="str">
        <f>IFERROR(LOOKUP($G1592,'قائمة اسعار'!A$2:A$5,'قائمة اسعار'!B$2:B$5),"")</f>
        <v/>
      </c>
      <c r="K1592" s="7" t="str">
        <f>IFERROR(LOOKUP($G1592,'قائمة اسعار'!$A$2:$A$5,'قائمة اسعار'!$E$2:$E$5),"")</f>
        <v/>
      </c>
      <c r="L1592" s="76" t="str">
        <f>IFERROR(LOOKUP($G1592,'قائمة اسعار'!$A$2:$A$5,'قائمة اسعار'!$D$2:$D$5),"")</f>
        <v/>
      </c>
      <c r="M1592" s="7" t="str">
        <f t="shared" si="77"/>
        <v/>
      </c>
      <c r="N1592" s="77" t="str">
        <f t="shared" si="78"/>
        <v/>
      </c>
      <c r="O1592" s="78"/>
      <c r="P1592" s="79"/>
      <c r="Q1592" s="77"/>
      <c r="R1592" s="77" t="str">
        <f t="shared" si="79"/>
        <v/>
      </c>
      <c r="S1592" s="80"/>
    </row>
    <row r="1593" spans="1:19" ht="25.5" customHeight="1" x14ac:dyDescent="0.2">
      <c r="A1593" s="3" t="str">
        <f>CONCATENATE(COUNTIF($E$156:E1593,E1593),E1593)</f>
        <v>0</v>
      </c>
      <c r="D1593" s="99"/>
      <c r="E1593" s="100"/>
      <c r="F1593" s="101"/>
      <c r="G1593" s="102"/>
      <c r="H1593" s="102"/>
      <c r="I1593" s="102"/>
      <c r="J1593" s="102" t="str">
        <f>IFERROR(LOOKUP($G1593,'قائمة اسعار'!A$2:A$5,'قائمة اسعار'!B$2:B$5),"")</f>
        <v/>
      </c>
      <c r="K1593" s="102" t="str">
        <f>IFERROR(LOOKUP($G1593,'قائمة اسعار'!$A$2:$A$5,'قائمة اسعار'!$E$2:$E$5),"")</f>
        <v/>
      </c>
      <c r="L1593" s="102" t="str">
        <f>IFERROR(LOOKUP($G1593,'قائمة اسعار'!$A$2:$A$5,'قائمة اسعار'!$D$2:$D$5),"")</f>
        <v/>
      </c>
      <c r="M1593" s="102" t="str">
        <f t="shared" si="77"/>
        <v/>
      </c>
      <c r="N1593" s="103" t="str">
        <f t="shared" si="78"/>
        <v/>
      </c>
      <c r="O1593" s="104"/>
      <c r="P1593" s="105"/>
      <c r="Q1593" s="103"/>
      <c r="R1593" s="103" t="str">
        <f t="shared" si="79"/>
        <v/>
      </c>
      <c r="S1593" s="106"/>
    </row>
    <row r="1594" spans="1:19" ht="25.5" customHeight="1" x14ac:dyDescent="0.2">
      <c r="A1594" s="3" t="str">
        <f>CONCATENATE(COUNTIF($E$156:E1594,E1594),E1594)</f>
        <v>0</v>
      </c>
      <c r="D1594" s="73"/>
      <c r="E1594" s="74"/>
      <c r="F1594" s="75"/>
      <c r="G1594" s="7"/>
      <c r="H1594" s="7"/>
      <c r="I1594" s="7"/>
      <c r="J1594" s="7" t="str">
        <f>IFERROR(LOOKUP($G1594,'قائمة اسعار'!A$2:A$5,'قائمة اسعار'!B$2:B$5),"")</f>
        <v/>
      </c>
      <c r="K1594" s="7" t="str">
        <f>IFERROR(LOOKUP($G1594,'قائمة اسعار'!$A$2:$A$5,'قائمة اسعار'!$E$2:$E$5),"")</f>
        <v/>
      </c>
      <c r="L1594" s="76" t="str">
        <f>IFERROR(LOOKUP($G1594,'قائمة اسعار'!$A$2:$A$5,'قائمة اسعار'!$D$2:$D$5),"")</f>
        <v/>
      </c>
      <c r="M1594" s="7" t="str">
        <f t="shared" si="77"/>
        <v/>
      </c>
      <c r="N1594" s="77" t="str">
        <f t="shared" si="78"/>
        <v/>
      </c>
      <c r="O1594" s="78"/>
      <c r="P1594" s="79"/>
      <c r="Q1594" s="77"/>
      <c r="R1594" s="77" t="str">
        <f t="shared" si="79"/>
        <v/>
      </c>
      <c r="S1594" s="80"/>
    </row>
    <row r="1595" spans="1:19" ht="25.5" customHeight="1" x14ac:dyDescent="0.2">
      <c r="A1595" s="3" t="str">
        <f>CONCATENATE(COUNTIF($E$156:E1595,E1595),E1595)</f>
        <v>0</v>
      </c>
      <c r="D1595" s="99"/>
      <c r="E1595" s="100"/>
      <c r="F1595" s="101"/>
      <c r="G1595" s="102"/>
      <c r="H1595" s="102"/>
      <c r="I1595" s="102"/>
      <c r="J1595" s="102" t="str">
        <f>IFERROR(LOOKUP($G1595,'قائمة اسعار'!A$2:A$5,'قائمة اسعار'!B$2:B$5),"")</f>
        <v/>
      </c>
      <c r="K1595" s="102" t="str">
        <f>IFERROR(LOOKUP($G1595,'قائمة اسعار'!$A$2:$A$5,'قائمة اسعار'!$E$2:$E$5),"")</f>
        <v/>
      </c>
      <c r="L1595" s="102" t="str">
        <f>IFERROR(LOOKUP($G1595,'قائمة اسعار'!$A$2:$A$5,'قائمة اسعار'!$D$2:$D$5),"")</f>
        <v/>
      </c>
      <c r="M1595" s="102" t="str">
        <f t="shared" si="77"/>
        <v/>
      </c>
      <c r="N1595" s="103" t="str">
        <f t="shared" si="78"/>
        <v/>
      </c>
      <c r="O1595" s="104"/>
      <c r="P1595" s="105"/>
      <c r="Q1595" s="103"/>
      <c r="R1595" s="103" t="str">
        <f t="shared" si="79"/>
        <v/>
      </c>
      <c r="S1595" s="106"/>
    </row>
    <row r="1596" spans="1:19" ht="25.5" customHeight="1" x14ac:dyDescent="0.2">
      <c r="A1596" s="3" t="str">
        <f>CONCATENATE(COUNTIF($E$156:E1596,E1596),E1596)</f>
        <v>0</v>
      </c>
      <c r="D1596" s="73"/>
      <c r="E1596" s="74"/>
      <c r="F1596" s="75"/>
      <c r="G1596" s="7"/>
      <c r="H1596" s="7"/>
      <c r="I1596" s="7"/>
      <c r="J1596" s="7" t="str">
        <f>IFERROR(LOOKUP($G1596,'قائمة اسعار'!A$2:A$5,'قائمة اسعار'!B$2:B$5),"")</f>
        <v/>
      </c>
      <c r="K1596" s="7" t="str">
        <f>IFERROR(LOOKUP($G1596,'قائمة اسعار'!$A$2:$A$5,'قائمة اسعار'!$E$2:$E$5),"")</f>
        <v/>
      </c>
      <c r="L1596" s="76" t="str">
        <f>IFERROR(LOOKUP($G1596,'قائمة اسعار'!$A$2:$A$5,'قائمة اسعار'!$D$2:$D$5),"")</f>
        <v/>
      </c>
      <c r="M1596" s="7" t="str">
        <f t="shared" si="77"/>
        <v/>
      </c>
      <c r="N1596" s="77" t="str">
        <f t="shared" si="78"/>
        <v/>
      </c>
      <c r="O1596" s="78"/>
      <c r="P1596" s="79"/>
      <c r="Q1596" s="77"/>
      <c r="R1596" s="77" t="str">
        <f t="shared" si="79"/>
        <v/>
      </c>
      <c r="S1596" s="80"/>
    </row>
    <row r="1597" spans="1:19" ht="25.5" customHeight="1" x14ac:dyDescent="0.2">
      <c r="A1597" s="3" t="str">
        <f>CONCATENATE(COUNTIF($E$156:E1597,E1597),E1597)</f>
        <v>0</v>
      </c>
      <c r="D1597" s="99"/>
      <c r="E1597" s="100"/>
      <c r="F1597" s="101"/>
      <c r="G1597" s="102"/>
      <c r="H1597" s="102"/>
      <c r="I1597" s="102"/>
      <c r="J1597" s="102" t="str">
        <f>IFERROR(LOOKUP($G1597,'قائمة اسعار'!A$2:A$5,'قائمة اسعار'!B$2:B$5),"")</f>
        <v/>
      </c>
      <c r="K1597" s="102" t="str">
        <f>IFERROR(LOOKUP($G1597,'قائمة اسعار'!$A$2:$A$5,'قائمة اسعار'!$E$2:$E$5),"")</f>
        <v/>
      </c>
      <c r="L1597" s="102" t="str">
        <f>IFERROR(LOOKUP($G1597,'قائمة اسعار'!$A$2:$A$5,'قائمة اسعار'!$D$2:$D$5),"")</f>
        <v/>
      </c>
      <c r="M1597" s="102" t="str">
        <f t="shared" si="77"/>
        <v/>
      </c>
      <c r="N1597" s="103" t="str">
        <f t="shared" si="78"/>
        <v/>
      </c>
      <c r="O1597" s="104"/>
      <c r="P1597" s="105"/>
      <c r="Q1597" s="103"/>
      <c r="R1597" s="103" t="str">
        <f t="shared" si="79"/>
        <v/>
      </c>
      <c r="S1597" s="106"/>
    </row>
    <row r="1598" spans="1:19" ht="25.5" customHeight="1" x14ac:dyDescent="0.2">
      <c r="A1598" s="3" t="str">
        <f>CONCATENATE(COUNTIF($E$156:E1598,E1598),E1598)</f>
        <v>0</v>
      </c>
      <c r="D1598" s="73"/>
      <c r="E1598" s="74"/>
      <c r="F1598" s="75"/>
      <c r="G1598" s="7"/>
      <c r="H1598" s="7"/>
      <c r="I1598" s="7"/>
      <c r="J1598" s="7" t="str">
        <f>IFERROR(LOOKUP($G1598,'قائمة اسعار'!A$2:A$5,'قائمة اسعار'!B$2:B$5),"")</f>
        <v/>
      </c>
      <c r="K1598" s="7" t="str">
        <f>IFERROR(LOOKUP($G1598,'قائمة اسعار'!$A$2:$A$5,'قائمة اسعار'!$E$2:$E$5),"")</f>
        <v/>
      </c>
      <c r="L1598" s="76" t="str">
        <f>IFERROR(LOOKUP($G1598,'قائمة اسعار'!$A$2:$A$5,'قائمة اسعار'!$D$2:$D$5),"")</f>
        <v/>
      </c>
      <c r="M1598" s="7" t="str">
        <f t="shared" si="77"/>
        <v/>
      </c>
      <c r="N1598" s="77" t="str">
        <f t="shared" si="78"/>
        <v/>
      </c>
      <c r="O1598" s="78"/>
      <c r="P1598" s="79"/>
      <c r="Q1598" s="77"/>
      <c r="R1598" s="77" t="str">
        <f t="shared" si="79"/>
        <v/>
      </c>
      <c r="S1598" s="80"/>
    </row>
    <row r="1599" spans="1:19" ht="25.5" customHeight="1" x14ac:dyDescent="0.2">
      <c r="A1599" s="3" t="str">
        <f>CONCATENATE(COUNTIF($E$156:E1599,E1599),E1599)</f>
        <v>0</v>
      </c>
      <c r="D1599" s="99"/>
      <c r="E1599" s="100"/>
      <c r="F1599" s="101"/>
      <c r="G1599" s="102"/>
      <c r="H1599" s="102"/>
      <c r="I1599" s="102"/>
      <c r="J1599" s="102" t="str">
        <f>IFERROR(LOOKUP($G1599,'قائمة اسعار'!A$2:A$5,'قائمة اسعار'!B$2:B$5),"")</f>
        <v/>
      </c>
      <c r="K1599" s="102" t="str">
        <f>IFERROR(LOOKUP($G1599,'قائمة اسعار'!$A$2:$A$5,'قائمة اسعار'!$E$2:$E$5),"")</f>
        <v/>
      </c>
      <c r="L1599" s="102" t="str">
        <f>IFERROR(LOOKUP($G1599,'قائمة اسعار'!$A$2:$A$5,'قائمة اسعار'!$D$2:$D$5),"")</f>
        <v/>
      </c>
      <c r="M1599" s="102" t="str">
        <f t="shared" si="77"/>
        <v/>
      </c>
      <c r="N1599" s="103" t="str">
        <f t="shared" si="78"/>
        <v/>
      </c>
      <c r="O1599" s="104"/>
      <c r="P1599" s="105"/>
      <c r="Q1599" s="103"/>
      <c r="R1599" s="103" t="str">
        <f t="shared" si="79"/>
        <v/>
      </c>
      <c r="S1599" s="106"/>
    </row>
    <row r="1600" spans="1:19" ht="25.5" customHeight="1" x14ac:dyDescent="0.2">
      <c r="A1600" s="3" t="str">
        <f>CONCATENATE(COUNTIF($E$156:E1600,E1600),E1600)</f>
        <v>0</v>
      </c>
      <c r="D1600" s="73"/>
      <c r="E1600" s="74"/>
      <c r="F1600" s="75"/>
      <c r="G1600" s="7"/>
      <c r="H1600" s="7"/>
      <c r="I1600" s="7"/>
      <c r="J1600" s="7" t="str">
        <f>IFERROR(LOOKUP($G1600,'قائمة اسعار'!A$2:A$5,'قائمة اسعار'!B$2:B$5),"")</f>
        <v/>
      </c>
      <c r="K1600" s="7" t="str">
        <f>IFERROR(LOOKUP($G1600,'قائمة اسعار'!$A$2:$A$5,'قائمة اسعار'!$E$2:$E$5),"")</f>
        <v/>
      </c>
      <c r="L1600" s="76" t="str">
        <f>IFERROR(LOOKUP($G1600,'قائمة اسعار'!$A$2:$A$5,'قائمة اسعار'!$D$2:$D$5),"")</f>
        <v/>
      </c>
      <c r="M1600" s="7" t="str">
        <f t="shared" si="77"/>
        <v/>
      </c>
      <c r="N1600" s="77" t="str">
        <f t="shared" si="78"/>
        <v/>
      </c>
      <c r="O1600" s="78"/>
      <c r="P1600" s="79"/>
      <c r="Q1600" s="77"/>
      <c r="R1600" s="77" t="str">
        <f t="shared" si="79"/>
        <v/>
      </c>
      <c r="S1600" s="80"/>
    </row>
    <row r="1601" spans="1:19" ht="25.5" customHeight="1" x14ac:dyDescent="0.2">
      <c r="A1601" s="3" t="str">
        <f>CONCATENATE(COUNTIF($E$156:E1601,E1601),E1601)</f>
        <v>0</v>
      </c>
      <c r="D1601" s="99"/>
      <c r="E1601" s="100"/>
      <c r="F1601" s="101"/>
      <c r="G1601" s="102"/>
      <c r="H1601" s="102"/>
      <c r="I1601" s="102"/>
      <c r="J1601" s="102" t="str">
        <f>IFERROR(LOOKUP($G1601,'قائمة اسعار'!A$2:A$5,'قائمة اسعار'!B$2:B$5),"")</f>
        <v/>
      </c>
      <c r="K1601" s="102" t="str">
        <f>IFERROR(LOOKUP($G1601,'قائمة اسعار'!$A$2:$A$5,'قائمة اسعار'!$E$2:$E$5),"")</f>
        <v/>
      </c>
      <c r="L1601" s="102" t="str">
        <f>IFERROR(LOOKUP($G1601,'قائمة اسعار'!$A$2:$A$5,'قائمة اسعار'!$D$2:$D$5),"")</f>
        <v/>
      </c>
      <c r="M1601" s="102" t="str">
        <f t="shared" si="77"/>
        <v/>
      </c>
      <c r="N1601" s="103" t="str">
        <f t="shared" si="78"/>
        <v/>
      </c>
      <c r="O1601" s="104"/>
      <c r="P1601" s="105"/>
      <c r="Q1601" s="103"/>
      <c r="R1601" s="103" t="str">
        <f t="shared" si="79"/>
        <v/>
      </c>
      <c r="S1601" s="106"/>
    </row>
    <row r="1602" spans="1:19" ht="25.5" customHeight="1" x14ac:dyDescent="0.2">
      <c r="A1602" s="3" t="str">
        <f>CONCATENATE(COUNTIF($E$156:E1602,E1602),E1602)</f>
        <v>0</v>
      </c>
      <c r="D1602" s="73"/>
      <c r="E1602" s="74"/>
      <c r="F1602" s="75"/>
      <c r="G1602" s="7"/>
      <c r="H1602" s="7"/>
      <c r="I1602" s="7"/>
      <c r="J1602" s="7" t="str">
        <f>IFERROR(LOOKUP($G1602,'قائمة اسعار'!A$2:A$5,'قائمة اسعار'!B$2:B$5),"")</f>
        <v/>
      </c>
      <c r="K1602" s="7" t="str">
        <f>IFERROR(LOOKUP($G1602,'قائمة اسعار'!$A$2:$A$5,'قائمة اسعار'!$E$2:$E$5),"")</f>
        <v/>
      </c>
      <c r="L1602" s="76" t="str">
        <f>IFERROR(LOOKUP($G1602,'قائمة اسعار'!$A$2:$A$5,'قائمة اسعار'!$D$2:$D$5),"")</f>
        <v/>
      </c>
      <c r="M1602" s="7" t="str">
        <f t="shared" si="77"/>
        <v/>
      </c>
      <c r="N1602" s="77" t="str">
        <f t="shared" si="78"/>
        <v/>
      </c>
      <c r="O1602" s="78"/>
      <c r="P1602" s="79"/>
      <c r="Q1602" s="77"/>
      <c r="R1602" s="77" t="str">
        <f t="shared" si="79"/>
        <v/>
      </c>
      <c r="S1602" s="80"/>
    </row>
    <row r="1603" spans="1:19" ht="25.5" customHeight="1" x14ac:dyDescent="0.2">
      <c r="A1603" s="3" t="str">
        <f>CONCATENATE(COUNTIF($E$156:E1603,E1603),E1603)</f>
        <v>0</v>
      </c>
      <c r="D1603" s="99"/>
      <c r="E1603" s="100"/>
      <c r="F1603" s="101"/>
      <c r="G1603" s="102"/>
      <c r="H1603" s="102"/>
      <c r="I1603" s="102"/>
      <c r="J1603" s="102" t="str">
        <f>IFERROR(LOOKUP($G1603,'قائمة اسعار'!A$2:A$5,'قائمة اسعار'!B$2:B$5),"")</f>
        <v/>
      </c>
      <c r="K1603" s="102" t="str">
        <f>IFERROR(LOOKUP($G1603,'قائمة اسعار'!$A$2:$A$5,'قائمة اسعار'!$E$2:$E$5),"")</f>
        <v/>
      </c>
      <c r="L1603" s="102" t="str">
        <f>IFERROR(LOOKUP($G1603,'قائمة اسعار'!$A$2:$A$5,'قائمة اسعار'!$D$2:$D$5),"")</f>
        <v/>
      </c>
      <c r="M1603" s="102" t="str">
        <f t="shared" si="77"/>
        <v/>
      </c>
      <c r="N1603" s="103" t="str">
        <f t="shared" si="78"/>
        <v/>
      </c>
      <c r="O1603" s="104"/>
      <c r="P1603" s="105"/>
      <c r="Q1603" s="103"/>
      <c r="R1603" s="103" t="str">
        <f t="shared" si="79"/>
        <v/>
      </c>
      <c r="S1603" s="106"/>
    </row>
    <row r="1604" spans="1:19" ht="25.5" customHeight="1" x14ac:dyDescent="0.2">
      <c r="A1604" s="3" t="str">
        <f>CONCATENATE(COUNTIF($E$156:E1604,E1604),E1604)</f>
        <v>0</v>
      </c>
      <c r="D1604" s="73"/>
      <c r="E1604" s="74"/>
      <c r="F1604" s="75"/>
      <c r="G1604" s="7"/>
      <c r="H1604" s="7"/>
      <c r="I1604" s="7"/>
      <c r="J1604" s="7" t="str">
        <f>IFERROR(LOOKUP($G1604,'قائمة اسعار'!A$2:A$5,'قائمة اسعار'!B$2:B$5),"")</f>
        <v/>
      </c>
      <c r="K1604" s="7" t="str">
        <f>IFERROR(LOOKUP($G1604,'قائمة اسعار'!$A$2:$A$5,'قائمة اسعار'!$E$2:$E$5),"")</f>
        <v/>
      </c>
      <c r="L1604" s="76" t="str">
        <f>IFERROR(LOOKUP($G1604,'قائمة اسعار'!$A$2:$A$5,'قائمة اسعار'!$D$2:$D$5),"")</f>
        <v/>
      </c>
      <c r="M1604" s="7" t="str">
        <f t="shared" ref="M1604:M1667" si="80">IFERROR($H1604*$L1604,"")</f>
        <v/>
      </c>
      <c r="N1604" s="77" t="str">
        <f t="shared" ref="N1604:N1667" si="81">IFERROR(($M1604-15%*$M1604)-5%*($M1604-15%*$M1604),"")</f>
        <v/>
      </c>
      <c r="O1604" s="78"/>
      <c r="P1604" s="79"/>
      <c r="Q1604" s="77"/>
      <c r="R1604" s="77" t="str">
        <f t="shared" ref="R1604:R1667" si="82">IFERROR($N1604-$P1604-$Q1604,"")</f>
        <v/>
      </c>
      <c r="S1604" s="80"/>
    </row>
    <row r="1605" spans="1:19" ht="25.5" customHeight="1" x14ac:dyDescent="0.2">
      <c r="A1605" s="3" t="str">
        <f>CONCATENATE(COUNTIF($E$156:E1605,E1605),E1605)</f>
        <v>0</v>
      </c>
      <c r="D1605" s="99"/>
      <c r="E1605" s="100"/>
      <c r="F1605" s="101"/>
      <c r="G1605" s="102"/>
      <c r="H1605" s="102"/>
      <c r="I1605" s="102"/>
      <c r="J1605" s="102" t="str">
        <f>IFERROR(LOOKUP($G1605,'قائمة اسعار'!A$2:A$5,'قائمة اسعار'!B$2:B$5),"")</f>
        <v/>
      </c>
      <c r="K1605" s="102" t="str">
        <f>IFERROR(LOOKUP($G1605,'قائمة اسعار'!$A$2:$A$5,'قائمة اسعار'!$E$2:$E$5),"")</f>
        <v/>
      </c>
      <c r="L1605" s="102" t="str">
        <f>IFERROR(LOOKUP($G1605,'قائمة اسعار'!$A$2:$A$5,'قائمة اسعار'!$D$2:$D$5),"")</f>
        <v/>
      </c>
      <c r="M1605" s="102" t="str">
        <f t="shared" si="80"/>
        <v/>
      </c>
      <c r="N1605" s="103" t="str">
        <f t="shared" si="81"/>
        <v/>
      </c>
      <c r="O1605" s="104"/>
      <c r="P1605" s="105"/>
      <c r="Q1605" s="103"/>
      <c r="R1605" s="103" t="str">
        <f t="shared" si="82"/>
        <v/>
      </c>
      <c r="S1605" s="106"/>
    </row>
    <row r="1606" spans="1:19" ht="25.5" customHeight="1" x14ac:dyDescent="0.2">
      <c r="A1606" s="3" t="str">
        <f>CONCATENATE(COUNTIF($E$156:E1606,E1606),E1606)</f>
        <v>0</v>
      </c>
      <c r="D1606" s="73"/>
      <c r="E1606" s="74"/>
      <c r="F1606" s="75"/>
      <c r="G1606" s="7"/>
      <c r="H1606" s="7"/>
      <c r="I1606" s="7"/>
      <c r="J1606" s="7" t="str">
        <f>IFERROR(LOOKUP($G1606,'قائمة اسعار'!A$2:A$5,'قائمة اسعار'!B$2:B$5),"")</f>
        <v/>
      </c>
      <c r="K1606" s="7" t="str">
        <f>IFERROR(LOOKUP($G1606,'قائمة اسعار'!$A$2:$A$5,'قائمة اسعار'!$E$2:$E$5),"")</f>
        <v/>
      </c>
      <c r="L1606" s="76" t="str">
        <f>IFERROR(LOOKUP($G1606,'قائمة اسعار'!$A$2:$A$5,'قائمة اسعار'!$D$2:$D$5),"")</f>
        <v/>
      </c>
      <c r="M1606" s="7" t="str">
        <f t="shared" si="80"/>
        <v/>
      </c>
      <c r="N1606" s="77" t="str">
        <f t="shared" si="81"/>
        <v/>
      </c>
      <c r="O1606" s="78"/>
      <c r="P1606" s="79"/>
      <c r="Q1606" s="77"/>
      <c r="R1606" s="77" t="str">
        <f t="shared" si="82"/>
        <v/>
      </c>
      <c r="S1606" s="80"/>
    </row>
    <row r="1607" spans="1:19" ht="25.5" customHeight="1" x14ac:dyDescent="0.2">
      <c r="A1607" s="3" t="str">
        <f>CONCATENATE(COUNTIF($E$156:E1607,E1607),E1607)</f>
        <v>0</v>
      </c>
      <c r="D1607" s="99"/>
      <c r="E1607" s="100"/>
      <c r="F1607" s="101"/>
      <c r="G1607" s="102"/>
      <c r="H1607" s="102"/>
      <c r="I1607" s="102"/>
      <c r="J1607" s="102" t="str">
        <f>IFERROR(LOOKUP($G1607,'قائمة اسعار'!A$2:A$5,'قائمة اسعار'!B$2:B$5),"")</f>
        <v/>
      </c>
      <c r="K1607" s="102" t="str">
        <f>IFERROR(LOOKUP($G1607,'قائمة اسعار'!$A$2:$A$5,'قائمة اسعار'!$E$2:$E$5),"")</f>
        <v/>
      </c>
      <c r="L1607" s="102" t="str">
        <f>IFERROR(LOOKUP($G1607,'قائمة اسعار'!$A$2:$A$5,'قائمة اسعار'!$D$2:$D$5),"")</f>
        <v/>
      </c>
      <c r="M1607" s="102" t="str">
        <f t="shared" si="80"/>
        <v/>
      </c>
      <c r="N1607" s="103" t="str">
        <f t="shared" si="81"/>
        <v/>
      </c>
      <c r="O1607" s="104"/>
      <c r="P1607" s="105"/>
      <c r="Q1607" s="103"/>
      <c r="R1607" s="103" t="str">
        <f t="shared" si="82"/>
        <v/>
      </c>
      <c r="S1607" s="106"/>
    </row>
    <row r="1608" spans="1:19" ht="25.5" customHeight="1" x14ac:dyDescent="0.2">
      <c r="A1608" s="3" t="str">
        <f>CONCATENATE(COUNTIF($E$156:E1608,E1608),E1608)</f>
        <v>0</v>
      </c>
      <c r="D1608" s="73"/>
      <c r="E1608" s="74"/>
      <c r="F1608" s="75"/>
      <c r="G1608" s="7"/>
      <c r="H1608" s="7"/>
      <c r="I1608" s="7"/>
      <c r="J1608" s="7" t="str">
        <f>IFERROR(LOOKUP($G1608,'قائمة اسعار'!A$2:A$5,'قائمة اسعار'!B$2:B$5),"")</f>
        <v/>
      </c>
      <c r="K1608" s="7" t="str">
        <f>IFERROR(LOOKUP($G1608,'قائمة اسعار'!$A$2:$A$5,'قائمة اسعار'!$E$2:$E$5),"")</f>
        <v/>
      </c>
      <c r="L1608" s="76" t="str">
        <f>IFERROR(LOOKUP($G1608,'قائمة اسعار'!$A$2:$A$5,'قائمة اسعار'!$D$2:$D$5),"")</f>
        <v/>
      </c>
      <c r="M1608" s="7" t="str">
        <f t="shared" si="80"/>
        <v/>
      </c>
      <c r="N1608" s="77" t="str">
        <f t="shared" si="81"/>
        <v/>
      </c>
      <c r="O1608" s="78"/>
      <c r="P1608" s="79"/>
      <c r="Q1608" s="77"/>
      <c r="R1608" s="77" t="str">
        <f t="shared" si="82"/>
        <v/>
      </c>
      <c r="S1608" s="80"/>
    </row>
    <row r="1609" spans="1:19" ht="25.5" customHeight="1" x14ac:dyDescent="0.2">
      <c r="A1609" s="3" t="str">
        <f>CONCATENATE(COUNTIF($E$156:E1609,E1609),E1609)</f>
        <v>0</v>
      </c>
      <c r="D1609" s="99"/>
      <c r="E1609" s="100"/>
      <c r="F1609" s="101"/>
      <c r="G1609" s="102"/>
      <c r="H1609" s="102"/>
      <c r="I1609" s="102"/>
      <c r="J1609" s="102" t="str">
        <f>IFERROR(LOOKUP($G1609,'قائمة اسعار'!A$2:A$5,'قائمة اسعار'!B$2:B$5),"")</f>
        <v/>
      </c>
      <c r="K1609" s="102" t="str">
        <f>IFERROR(LOOKUP($G1609,'قائمة اسعار'!$A$2:$A$5,'قائمة اسعار'!$E$2:$E$5),"")</f>
        <v/>
      </c>
      <c r="L1609" s="102" t="str">
        <f>IFERROR(LOOKUP($G1609,'قائمة اسعار'!$A$2:$A$5,'قائمة اسعار'!$D$2:$D$5),"")</f>
        <v/>
      </c>
      <c r="M1609" s="102" t="str">
        <f t="shared" si="80"/>
        <v/>
      </c>
      <c r="N1609" s="103" t="str">
        <f t="shared" si="81"/>
        <v/>
      </c>
      <c r="O1609" s="104"/>
      <c r="P1609" s="105"/>
      <c r="Q1609" s="103"/>
      <c r="R1609" s="103" t="str">
        <f t="shared" si="82"/>
        <v/>
      </c>
      <c r="S1609" s="106"/>
    </row>
    <row r="1610" spans="1:19" ht="25.5" customHeight="1" x14ac:dyDescent="0.2">
      <c r="A1610" s="3" t="str">
        <f>CONCATENATE(COUNTIF($E$156:E1610,E1610),E1610)</f>
        <v>0</v>
      </c>
      <c r="D1610" s="73"/>
      <c r="E1610" s="74"/>
      <c r="F1610" s="75"/>
      <c r="G1610" s="7"/>
      <c r="H1610" s="7"/>
      <c r="I1610" s="7"/>
      <c r="J1610" s="7" t="str">
        <f>IFERROR(LOOKUP($G1610,'قائمة اسعار'!A$2:A$5,'قائمة اسعار'!B$2:B$5),"")</f>
        <v/>
      </c>
      <c r="K1610" s="7" t="str">
        <f>IFERROR(LOOKUP($G1610,'قائمة اسعار'!$A$2:$A$5,'قائمة اسعار'!$E$2:$E$5),"")</f>
        <v/>
      </c>
      <c r="L1610" s="76" t="str">
        <f>IFERROR(LOOKUP($G1610,'قائمة اسعار'!$A$2:$A$5,'قائمة اسعار'!$D$2:$D$5),"")</f>
        <v/>
      </c>
      <c r="M1610" s="7" t="str">
        <f t="shared" si="80"/>
        <v/>
      </c>
      <c r="N1610" s="77" t="str">
        <f t="shared" si="81"/>
        <v/>
      </c>
      <c r="O1610" s="78"/>
      <c r="P1610" s="79"/>
      <c r="Q1610" s="77"/>
      <c r="R1610" s="77" t="str">
        <f t="shared" si="82"/>
        <v/>
      </c>
      <c r="S1610" s="80"/>
    </row>
    <row r="1611" spans="1:19" ht="25.5" customHeight="1" x14ac:dyDescent="0.2">
      <c r="A1611" s="3" t="str">
        <f>CONCATENATE(COUNTIF($E$156:E1611,E1611),E1611)</f>
        <v>0</v>
      </c>
      <c r="D1611" s="99"/>
      <c r="E1611" s="100"/>
      <c r="F1611" s="101"/>
      <c r="G1611" s="102"/>
      <c r="H1611" s="102"/>
      <c r="I1611" s="102"/>
      <c r="J1611" s="102" t="str">
        <f>IFERROR(LOOKUP($G1611,'قائمة اسعار'!A$2:A$5,'قائمة اسعار'!B$2:B$5),"")</f>
        <v/>
      </c>
      <c r="K1611" s="102" t="str">
        <f>IFERROR(LOOKUP($G1611,'قائمة اسعار'!$A$2:$A$5,'قائمة اسعار'!$E$2:$E$5),"")</f>
        <v/>
      </c>
      <c r="L1611" s="102" t="str">
        <f>IFERROR(LOOKUP($G1611,'قائمة اسعار'!$A$2:$A$5,'قائمة اسعار'!$D$2:$D$5),"")</f>
        <v/>
      </c>
      <c r="M1611" s="102" t="str">
        <f t="shared" si="80"/>
        <v/>
      </c>
      <c r="N1611" s="103" t="str">
        <f t="shared" si="81"/>
        <v/>
      </c>
      <c r="O1611" s="104"/>
      <c r="P1611" s="105"/>
      <c r="Q1611" s="103"/>
      <c r="R1611" s="103" t="str">
        <f t="shared" si="82"/>
        <v/>
      </c>
      <c r="S1611" s="106"/>
    </row>
    <row r="1612" spans="1:19" ht="25.5" customHeight="1" x14ac:dyDescent="0.2">
      <c r="A1612" s="3" t="str">
        <f>CONCATENATE(COUNTIF($E$156:E1612,E1612),E1612)</f>
        <v>0</v>
      </c>
      <c r="D1612" s="73"/>
      <c r="E1612" s="74"/>
      <c r="F1612" s="75"/>
      <c r="G1612" s="7"/>
      <c r="H1612" s="7"/>
      <c r="I1612" s="7"/>
      <c r="J1612" s="7" t="str">
        <f>IFERROR(LOOKUP($G1612,'قائمة اسعار'!A$2:A$5,'قائمة اسعار'!B$2:B$5),"")</f>
        <v/>
      </c>
      <c r="K1612" s="7" t="str">
        <f>IFERROR(LOOKUP($G1612,'قائمة اسعار'!$A$2:$A$5,'قائمة اسعار'!$E$2:$E$5),"")</f>
        <v/>
      </c>
      <c r="L1612" s="76" t="str">
        <f>IFERROR(LOOKUP($G1612,'قائمة اسعار'!$A$2:$A$5,'قائمة اسعار'!$D$2:$D$5),"")</f>
        <v/>
      </c>
      <c r="M1612" s="7" t="str">
        <f t="shared" si="80"/>
        <v/>
      </c>
      <c r="N1612" s="77" t="str">
        <f t="shared" si="81"/>
        <v/>
      </c>
      <c r="O1612" s="78"/>
      <c r="P1612" s="79"/>
      <c r="Q1612" s="77"/>
      <c r="R1612" s="77" t="str">
        <f t="shared" si="82"/>
        <v/>
      </c>
      <c r="S1612" s="80"/>
    </row>
    <row r="1613" spans="1:19" ht="25.5" customHeight="1" x14ac:dyDescent="0.2">
      <c r="A1613" s="3" t="str">
        <f>CONCATENATE(COUNTIF($E$156:E1613,E1613),E1613)</f>
        <v>0</v>
      </c>
      <c r="D1613" s="99"/>
      <c r="E1613" s="100"/>
      <c r="F1613" s="101"/>
      <c r="G1613" s="102"/>
      <c r="H1613" s="102"/>
      <c r="I1613" s="102"/>
      <c r="J1613" s="102" t="str">
        <f>IFERROR(LOOKUP($G1613,'قائمة اسعار'!A$2:A$5,'قائمة اسعار'!B$2:B$5),"")</f>
        <v/>
      </c>
      <c r="K1613" s="102" t="str">
        <f>IFERROR(LOOKUP($G1613,'قائمة اسعار'!$A$2:$A$5,'قائمة اسعار'!$E$2:$E$5),"")</f>
        <v/>
      </c>
      <c r="L1613" s="102" t="str">
        <f>IFERROR(LOOKUP($G1613,'قائمة اسعار'!$A$2:$A$5,'قائمة اسعار'!$D$2:$D$5),"")</f>
        <v/>
      </c>
      <c r="M1613" s="102" t="str">
        <f t="shared" si="80"/>
        <v/>
      </c>
      <c r="N1613" s="103" t="str">
        <f t="shared" si="81"/>
        <v/>
      </c>
      <c r="O1613" s="104"/>
      <c r="P1613" s="105"/>
      <c r="Q1613" s="103"/>
      <c r="R1613" s="103" t="str">
        <f t="shared" si="82"/>
        <v/>
      </c>
      <c r="S1613" s="106"/>
    </row>
    <row r="1614" spans="1:19" ht="25.5" customHeight="1" x14ac:dyDescent="0.2">
      <c r="A1614" s="3" t="str">
        <f>CONCATENATE(COUNTIF($E$156:E1614,E1614),E1614)</f>
        <v>0</v>
      </c>
      <c r="D1614" s="73"/>
      <c r="E1614" s="74"/>
      <c r="F1614" s="75"/>
      <c r="G1614" s="7"/>
      <c r="H1614" s="7"/>
      <c r="I1614" s="7"/>
      <c r="J1614" s="7" t="str">
        <f>IFERROR(LOOKUP($G1614,'قائمة اسعار'!A$2:A$5,'قائمة اسعار'!B$2:B$5),"")</f>
        <v/>
      </c>
      <c r="K1614" s="7" t="str">
        <f>IFERROR(LOOKUP($G1614,'قائمة اسعار'!$A$2:$A$5,'قائمة اسعار'!$E$2:$E$5),"")</f>
        <v/>
      </c>
      <c r="L1614" s="76" t="str">
        <f>IFERROR(LOOKUP($G1614,'قائمة اسعار'!$A$2:$A$5,'قائمة اسعار'!$D$2:$D$5),"")</f>
        <v/>
      </c>
      <c r="M1614" s="7" t="str">
        <f t="shared" si="80"/>
        <v/>
      </c>
      <c r="N1614" s="77" t="str">
        <f t="shared" si="81"/>
        <v/>
      </c>
      <c r="O1614" s="78"/>
      <c r="P1614" s="79"/>
      <c r="Q1614" s="77"/>
      <c r="R1614" s="77" t="str">
        <f t="shared" si="82"/>
        <v/>
      </c>
      <c r="S1614" s="80"/>
    </row>
    <row r="1615" spans="1:19" ht="25.5" customHeight="1" x14ac:dyDescent="0.2">
      <c r="A1615" s="3" t="str">
        <f>CONCATENATE(COUNTIF($E$156:E1615,E1615),E1615)</f>
        <v>0</v>
      </c>
      <c r="D1615" s="99"/>
      <c r="E1615" s="100"/>
      <c r="F1615" s="101"/>
      <c r="G1615" s="102"/>
      <c r="H1615" s="102"/>
      <c r="I1615" s="102"/>
      <c r="J1615" s="102" t="str">
        <f>IFERROR(LOOKUP($G1615,'قائمة اسعار'!A$2:A$5,'قائمة اسعار'!B$2:B$5),"")</f>
        <v/>
      </c>
      <c r="K1615" s="102" t="str">
        <f>IFERROR(LOOKUP($G1615,'قائمة اسعار'!$A$2:$A$5,'قائمة اسعار'!$E$2:$E$5),"")</f>
        <v/>
      </c>
      <c r="L1615" s="102" t="str">
        <f>IFERROR(LOOKUP($G1615,'قائمة اسعار'!$A$2:$A$5,'قائمة اسعار'!$D$2:$D$5),"")</f>
        <v/>
      </c>
      <c r="M1615" s="102" t="str">
        <f t="shared" si="80"/>
        <v/>
      </c>
      <c r="N1615" s="103" t="str">
        <f t="shared" si="81"/>
        <v/>
      </c>
      <c r="O1615" s="104"/>
      <c r="P1615" s="105"/>
      <c r="Q1615" s="103"/>
      <c r="R1615" s="103" t="str">
        <f t="shared" si="82"/>
        <v/>
      </c>
      <c r="S1615" s="106"/>
    </row>
    <row r="1616" spans="1:19" ht="25.5" customHeight="1" x14ac:dyDescent="0.2">
      <c r="A1616" s="3" t="str">
        <f>CONCATENATE(COUNTIF($E$156:E1616,E1616),E1616)</f>
        <v>0</v>
      </c>
      <c r="D1616" s="73"/>
      <c r="E1616" s="74"/>
      <c r="F1616" s="75"/>
      <c r="G1616" s="7"/>
      <c r="H1616" s="7"/>
      <c r="I1616" s="7"/>
      <c r="J1616" s="7" t="str">
        <f>IFERROR(LOOKUP($G1616,'قائمة اسعار'!A$2:A$5,'قائمة اسعار'!B$2:B$5),"")</f>
        <v/>
      </c>
      <c r="K1616" s="7" t="str">
        <f>IFERROR(LOOKUP($G1616,'قائمة اسعار'!$A$2:$A$5,'قائمة اسعار'!$E$2:$E$5),"")</f>
        <v/>
      </c>
      <c r="L1616" s="76" t="str">
        <f>IFERROR(LOOKUP($G1616,'قائمة اسعار'!$A$2:$A$5,'قائمة اسعار'!$D$2:$D$5),"")</f>
        <v/>
      </c>
      <c r="M1616" s="7" t="str">
        <f t="shared" si="80"/>
        <v/>
      </c>
      <c r="N1616" s="77" t="str">
        <f t="shared" si="81"/>
        <v/>
      </c>
      <c r="O1616" s="78"/>
      <c r="P1616" s="79"/>
      <c r="Q1616" s="77"/>
      <c r="R1616" s="77" t="str">
        <f t="shared" si="82"/>
        <v/>
      </c>
      <c r="S1616" s="80"/>
    </row>
    <row r="1617" spans="1:19" ht="25.5" customHeight="1" x14ac:dyDescent="0.2">
      <c r="A1617" s="3" t="str">
        <f>CONCATENATE(COUNTIF($E$156:E1617,E1617),E1617)</f>
        <v>0</v>
      </c>
      <c r="D1617" s="99"/>
      <c r="E1617" s="100"/>
      <c r="F1617" s="101"/>
      <c r="G1617" s="102"/>
      <c r="H1617" s="102"/>
      <c r="I1617" s="102"/>
      <c r="J1617" s="102" t="str">
        <f>IFERROR(LOOKUP($G1617,'قائمة اسعار'!A$2:A$5,'قائمة اسعار'!B$2:B$5),"")</f>
        <v/>
      </c>
      <c r="K1617" s="102" t="str">
        <f>IFERROR(LOOKUP($G1617,'قائمة اسعار'!$A$2:$A$5,'قائمة اسعار'!$E$2:$E$5),"")</f>
        <v/>
      </c>
      <c r="L1617" s="102" t="str">
        <f>IFERROR(LOOKUP($G1617,'قائمة اسعار'!$A$2:$A$5,'قائمة اسعار'!$D$2:$D$5),"")</f>
        <v/>
      </c>
      <c r="M1617" s="102" t="str">
        <f t="shared" si="80"/>
        <v/>
      </c>
      <c r="N1617" s="103" t="str">
        <f t="shared" si="81"/>
        <v/>
      </c>
      <c r="O1617" s="104"/>
      <c r="P1617" s="105"/>
      <c r="Q1617" s="103"/>
      <c r="R1617" s="103" t="str">
        <f t="shared" si="82"/>
        <v/>
      </c>
      <c r="S1617" s="106"/>
    </row>
    <row r="1618" spans="1:19" ht="25.5" customHeight="1" x14ac:dyDescent="0.2">
      <c r="A1618" s="3" t="str">
        <f>CONCATENATE(COUNTIF($E$156:E1618,E1618),E1618)</f>
        <v>0</v>
      </c>
      <c r="D1618" s="73"/>
      <c r="E1618" s="74"/>
      <c r="F1618" s="75"/>
      <c r="G1618" s="7"/>
      <c r="H1618" s="7"/>
      <c r="I1618" s="7"/>
      <c r="J1618" s="7" t="str">
        <f>IFERROR(LOOKUP($G1618,'قائمة اسعار'!A$2:A$5,'قائمة اسعار'!B$2:B$5),"")</f>
        <v/>
      </c>
      <c r="K1618" s="7" t="str">
        <f>IFERROR(LOOKUP($G1618,'قائمة اسعار'!$A$2:$A$5,'قائمة اسعار'!$E$2:$E$5),"")</f>
        <v/>
      </c>
      <c r="L1618" s="76" t="str">
        <f>IFERROR(LOOKUP($G1618,'قائمة اسعار'!$A$2:$A$5,'قائمة اسعار'!$D$2:$D$5),"")</f>
        <v/>
      </c>
      <c r="M1618" s="7" t="str">
        <f t="shared" si="80"/>
        <v/>
      </c>
      <c r="N1618" s="77" t="str">
        <f t="shared" si="81"/>
        <v/>
      </c>
      <c r="O1618" s="78"/>
      <c r="P1618" s="79"/>
      <c r="Q1618" s="77"/>
      <c r="R1618" s="77" t="str">
        <f t="shared" si="82"/>
        <v/>
      </c>
      <c r="S1618" s="80"/>
    </row>
    <row r="1619" spans="1:19" ht="25.5" customHeight="1" x14ac:dyDescent="0.2">
      <c r="A1619" s="3" t="str">
        <f>CONCATENATE(COUNTIF($E$156:E1619,E1619),E1619)</f>
        <v>0</v>
      </c>
      <c r="D1619" s="99"/>
      <c r="E1619" s="100"/>
      <c r="F1619" s="101"/>
      <c r="G1619" s="102"/>
      <c r="H1619" s="102"/>
      <c r="I1619" s="102"/>
      <c r="J1619" s="102" t="str">
        <f>IFERROR(LOOKUP($G1619,'قائمة اسعار'!A$2:A$5,'قائمة اسعار'!B$2:B$5),"")</f>
        <v/>
      </c>
      <c r="K1619" s="102" t="str">
        <f>IFERROR(LOOKUP($G1619,'قائمة اسعار'!$A$2:$A$5,'قائمة اسعار'!$E$2:$E$5),"")</f>
        <v/>
      </c>
      <c r="L1619" s="102" t="str">
        <f>IFERROR(LOOKUP($G1619,'قائمة اسعار'!$A$2:$A$5,'قائمة اسعار'!$D$2:$D$5),"")</f>
        <v/>
      </c>
      <c r="M1619" s="102" t="str">
        <f t="shared" si="80"/>
        <v/>
      </c>
      <c r="N1619" s="103" t="str">
        <f t="shared" si="81"/>
        <v/>
      </c>
      <c r="O1619" s="104"/>
      <c r="P1619" s="105"/>
      <c r="Q1619" s="103"/>
      <c r="R1619" s="103" t="str">
        <f t="shared" si="82"/>
        <v/>
      </c>
      <c r="S1619" s="106"/>
    </row>
    <row r="1620" spans="1:19" ht="25.5" customHeight="1" x14ac:dyDescent="0.2">
      <c r="A1620" s="3" t="str">
        <f>CONCATENATE(COUNTIF($E$156:E1620,E1620),E1620)</f>
        <v>0</v>
      </c>
      <c r="D1620" s="73"/>
      <c r="E1620" s="74"/>
      <c r="F1620" s="75"/>
      <c r="G1620" s="7"/>
      <c r="H1620" s="7"/>
      <c r="I1620" s="7"/>
      <c r="J1620" s="7" t="str">
        <f>IFERROR(LOOKUP($G1620,'قائمة اسعار'!A$2:A$5,'قائمة اسعار'!B$2:B$5),"")</f>
        <v/>
      </c>
      <c r="K1620" s="7" t="str">
        <f>IFERROR(LOOKUP($G1620,'قائمة اسعار'!$A$2:$A$5,'قائمة اسعار'!$E$2:$E$5),"")</f>
        <v/>
      </c>
      <c r="L1620" s="76" t="str">
        <f>IFERROR(LOOKUP($G1620,'قائمة اسعار'!$A$2:$A$5,'قائمة اسعار'!$D$2:$D$5),"")</f>
        <v/>
      </c>
      <c r="M1620" s="7" t="str">
        <f t="shared" si="80"/>
        <v/>
      </c>
      <c r="N1620" s="77" t="str">
        <f t="shared" si="81"/>
        <v/>
      </c>
      <c r="O1620" s="78"/>
      <c r="P1620" s="79"/>
      <c r="Q1620" s="77"/>
      <c r="R1620" s="77" t="str">
        <f t="shared" si="82"/>
        <v/>
      </c>
      <c r="S1620" s="80"/>
    </row>
    <row r="1621" spans="1:19" ht="25.5" customHeight="1" x14ac:dyDescent="0.2">
      <c r="A1621" s="3" t="str">
        <f>CONCATENATE(COUNTIF($E$156:E1621,E1621),E1621)</f>
        <v>0</v>
      </c>
      <c r="D1621" s="99"/>
      <c r="E1621" s="100"/>
      <c r="F1621" s="101"/>
      <c r="G1621" s="102"/>
      <c r="H1621" s="102"/>
      <c r="I1621" s="102"/>
      <c r="J1621" s="102" t="str">
        <f>IFERROR(LOOKUP($G1621,'قائمة اسعار'!A$2:A$5,'قائمة اسعار'!B$2:B$5),"")</f>
        <v/>
      </c>
      <c r="K1621" s="102" t="str">
        <f>IFERROR(LOOKUP($G1621,'قائمة اسعار'!$A$2:$A$5,'قائمة اسعار'!$E$2:$E$5),"")</f>
        <v/>
      </c>
      <c r="L1621" s="102" t="str">
        <f>IFERROR(LOOKUP($G1621,'قائمة اسعار'!$A$2:$A$5,'قائمة اسعار'!$D$2:$D$5),"")</f>
        <v/>
      </c>
      <c r="M1621" s="102" t="str">
        <f t="shared" si="80"/>
        <v/>
      </c>
      <c r="N1621" s="103" t="str">
        <f t="shared" si="81"/>
        <v/>
      </c>
      <c r="O1621" s="104"/>
      <c r="P1621" s="105"/>
      <c r="Q1621" s="103"/>
      <c r="R1621" s="103" t="str">
        <f t="shared" si="82"/>
        <v/>
      </c>
      <c r="S1621" s="106"/>
    </row>
    <row r="1622" spans="1:19" ht="25.5" customHeight="1" x14ac:dyDescent="0.2">
      <c r="A1622" s="3" t="str">
        <f>CONCATENATE(COUNTIF($E$156:E1622,E1622),E1622)</f>
        <v>0</v>
      </c>
      <c r="D1622" s="73"/>
      <c r="E1622" s="74"/>
      <c r="F1622" s="75"/>
      <c r="G1622" s="7"/>
      <c r="H1622" s="7"/>
      <c r="I1622" s="7"/>
      <c r="J1622" s="7" t="str">
        <f>IFERROR(LOOKUP($G1622,'قائمة اسعار'!A$2:A$5,'قائمة اسعار'!B$2:B$5),"")</f>
        <v/>
      </c>
      <c r="K1622" s="7" t="str">
        <f>IFERROR(LOOKUP($G1622,'قائمة اسعار'!$A$2:$A$5,'قائمة اسعار'!$E$2:$E$5),"")</f>
        <v/>
      </c>
      <c r="L1622" s="76" t="str">
        <f>IFERROR(LOOKUP($G1622,'قائمة اسعار'!$A$2:$A$5,'قائمة اسعار'!$D$2:$D$5),"")</f>
        <v/>
      </c>
      <c r="M1622" s="7" t="str">
        <f t="shared" si="80"/>
        <v/>
      </c>
      <c r="N1622" s="77" t="str">
        <f t="shared" si="81"/>
        <v/>
      </c>
      <c r="O1622" s="78"/>
      <c r="P1622" s="79"/>
      <c r="Q1622" s="77"/>
      <c r="R1622" s="77" t="str">
        <f t="shared" si="82"/>
        <v/>
      </c>
      <c r="S1622" s="80"/>
    </row>
    <row r="1623" spans="1:19" ht="25.5" customHeight="1" x14ac:dyDescent="0.2">
      <c r="A1623" s="3" t="str">
        <f>CONCATENATE(COUNTIF($E$156:E1623,E1623),E1623)</f>
        <v>0</v>
      </c>
      <c r="D1623" s="99"/>
      <c r="E1623" s="100"/>
      <c r="F1623" s="101"/>
      <c r="G1623" s="102"/>
      <c r="H1623" s="102"/>
      <c r="I1623" s="102"/>
      <c r="J1623" s="102" t="str">
        <f>IFERROR(LOOKUP($G1623,'قائمة اسعار'!A$2:A$5,'قائمة اسعار'!B$2:B$5),"")</f>
        <v/>
      </c>
      <c r="K1623" s="102" t="str">
        <f>IFERROR(LOOKUP($G1623,'قائمة اسعار'!$A$2:$A$5,'قائمة اسعار'!$E$2:$E$5),"")</f>
        <v/>
      </c>
      <c r="L1623" s="102" t="str">
        <f>IFERROR(LOOKUP($G1623,'قائمة اسعار'!$A$2:$A$5,'قائمة اسعار'!$D$2:$D$5),"")</f>
        <v/>
      </c>
      <c r="M1623" s="102" t="str">
        <f t="shared" si="80"/>
        <v/>
      </c>
      <c r="N1623" s="103" t="str">
        <f t="shared" si="81"/>
        <v/>
      </c>
      <c r="O1623" s="104"/>
      <c r="P1623" s="105"/>
      <c r="Q1623" s="103"/>
      <c r="R1623" s="103" t="str">
        <f t="shared" si="82"/>
        <v/>
      </c>
      <c r="S1623" s="106"/>
    </row>
    <row r="1624" spans="1:19" ht="25.5" customHeight="1" x14ac:dyDescent="0.2">
      <c r="A1624" s="3" t="str">
        <f>CONCATENATE(COUNTIF($E$156:E1624,E1624),E1624)</f>
        <v>0</v>
      </c>
      <c r="D1624" s="73"/>
      <c r="E1624" s="74"/>
      <c r="F1624" s="75"/>
      <c r="G1624" s="7"/>
      <c r="H1624" s="7"/>
      <c r="I1624" s="7"/>
      <c r="J1624" s="7" t="str">
        <f>IFERROR(LOOKUP($G1624,'قائمة اسعار'!A$2:A$5,'قائمة اسعار'!B$2:B$5),"")</f>
        <v/>
      </c>
      <c r="K1624" s="7" t="str">
        <f>IFERROR(LOOKUP($G1624,'قائمة اسعار'!$A$2:$A$5,'قائمة اسعار'!$E$2:$E$5),"")</f>
        <v/>
      </c>
      <c r="L1624" s="76" t="str">
        <f>IFERROR(LOOKUP($G1624,'قائمة اسعار'!$A$2:$A$5,'قائمة اسعار'!$D$2:$D$5),"")</f>
        <v/>
      </c>
      <c r="M1624" s="7" t="str">
        <f t="shared" si="80"/>
        <v/>
      </c>
      <c r="N1624" s="77" t="str">
        <f t="shared" si="81"/>
        <v/>
      </c>
      <c r="O1624" s="78"/>
      <c r="P1624" s="79"/>
      <c r="Q1624" s="77"/>
      <c r="R1624" s="77" t="str">
        <f t="shared" si="82"/>
        <v/>
      </c>
      <c r="S1624" s="80"/>
    </row>
    <row r="1625" spans="1:19" ht="25.5" customHeight="1" x14ac:dyDescent="0.2">
      <c r="A1625" s="3" t="str">
        <f>CONCATENATE(COUNTIF($E$156:E1625,E1625),E1625)</f>
        <v>0</v>
      </c>
      <c r="D1625" s="99"/>
      <c r="E1625" s="100"/>
      <c r="F1625" s="101"/>
      <c r="G1625" s="102"/>
      <c r="H1625" s="102"/>
      <c r="I1625" s="102"/>
      <c r="J1625" s="102" t="str">
        <f>IFERROR(LOOKUP($G1625,'قائمة اسعار'!A$2:A$5,'قائمة اسعار'!B$2:B$5),"")</f>
        <v/>
      </c>
      <c r="K1625" s="102" t="str">
        <f>IFERROR(LOOKUP($G1625,'قائمة اسعار'!$A$2:$A$5,'قائمة اسعار'!$E$2:$E$5),"")</f>
        <v/>
      </c>
      <c r="L1625" s="102" t="str">
        <f>IFERROR(LOOKUP($G1625,'قائمة اسعار'!$A$2:$A$5,'قائمة اسعار'!$D$2:$D$5),"")</f>
        <v/>
      </c>
      <c r="M1625" s="102" t="str">
        <f t="shared" si="80"/>
        <v/>
      </c>
      <c r="N1625" s="103" t="str">
        <f t="shared" si="81"/>
        <v/>
      </c>
      <c r="O1625" s="104"/>
      <c r="P1625" s="105"/>
      <c r="Q1625" s="103"/>
      <c r="R1625" s="103" t="str">
        <f t="shared" si="82"/>
        <v/>
      </c>
      <c r="S1625" s="106"/>
    </row>
    <row r="1626" spans="1:19" ht="25.5" customHeight="1" x14ac:dyDescent="0.2">
      <c r="A1626" s="3" t="str">
        <f>CONCATENATE(COUNTIF($E$156:E1626,E1626),E1626)</f>
        <v>0</v>
      </c>
      <c r="D1626" s="73"/>
      <c r="E1626" s="74"/>
      <c r="F1626" s="75"/>
      <c r="G1626" s="7"/>
      <c r="H1626" s="7"/>
      <c r="I1626" s="7"/>
      <c r="J1626" s="7" t="str">
        <f>IFERROR(LOOKUP($G1626,'قائمة اسعار'!A$2:A$5,'قائمة اسعار'!B$2:B$5),"")</f>
        <v/>
      </c>
      <c r="K1626" s="7" t="str">
        <f>IFERROR(LOOKUP($G1626,'قائمة اسعار'!$A$2:$A$5,'قائمة اسعار'!$E$2:$E$5),"")</f>
        <v/>
      </c>
      <c r="L1626" s="76" t="str">
        <f>IFERROR(LOOKUP($G1626,'قائمة اسعار'!$A$2:$A$5,'قائمة اسعار'!$D$2:$D$5),"")</f>
        <v/>
      </c>
      <c r="M1626" s="7" t="str">
        <f t="shared" si="80"/>
        <v/>
      </c>
      <c r="N1626" s="77" t="str">
        <f t="shared" si="81"/>
        <v/>
      </c>
      <c r="O1626" s="78"/>
      <c r="P1626" s="79"/>
      <c r="Q1626" s="77"/>
      <c r="R1626" s="77" t="str">
        <f t="shared" si="82"/>
        <v/>
      </c>
      <c r="S1626" s="80"/>
    </row>
    <row r="1627" spans="1:19" ht="25.5" customHeight="1" x14ac:dyDescent="0.2">
      <c r="A1627" s="3" t="str">
        <f>CONCATENATE(COUNTIF($E$156:E1627,E1627),E1627)</f>
        <v>0</v>
      </c>
      <c r="D1627" s="99"/>
      <c r="E1627" s="100"/>
      <c r="F1627" s="101"/>
      <c r="G1627" s="102"/>
      <c r="H1627" s="102"/>
      <c r="I1627" s="102"/>
      <c r="J1627" s="102" t="str">
        <f>IFERROR(LOOKUP($G1627,'قائمة اسعار'!A$2:A$5,'قائمة اسعار'!B$2:B$5),"")</f>
        <v/>
      </c>
      <c r="K1627" s="102" t="str">
        <f>IFERROR(LOOKUP($G1627,'قائمة اسعار'!$A$2:$A$5,'قائمة اسعار'!$E$2:$E$5),"")</f>
        <v/>
      </c>
      <c r="L1627" s="102" t="str">
        <f>IFERROR(LOOKUP($G1627,'قائمة اسعار'!$A$2:$A$5,'قائمة اسعار'!$D$2:$D$5),"")</f>
        <v/>
      </c>
      <c r="M1627" s="102" t="str">
        <f t="shared" si="80"/>
        <v/>
      </c>
      <c r="N1627" s="103" t="str">
        <f t="shared" si="81"/>
        <v/>
      </c>
      <c r="O1627" s="104"/>
      <c r="P1627" s="105"/>
      <c r="Q1627" s="103"/>
      <c r="R1627" s="103" t="str">
        <f t="shared" si="82"/>
        <v/>
      </c>
      <c r="S1627" s="106"/>
    </row>
    <row r="1628" spans="1:19" ht="25.5" customHeight="1" x14ac:dyDescent="0.2">
      <c r="A1628" s="3" t="str">
        <f>CONCATENATE(COUNTIF($E$156:E1628,E1628),E1628)</f>
        <v>0</v>
      </c>
      <c r="D1628" s="73"/>
      <c r="E1628" s="74"/>
      <c r="F1628" s="75"/>
      <c r="G1628" s="7"/>
      <c r="H1628" s="7"/>
      <c r="I1628" s="7"/>
      <c r="J1628" s="7" t="str">
        <f>IFERROR(LOOKUP($G1628,'قائمة اسعار'!A$2:A$5,'قائمة اسعار'!B$2:B$5),"")</f>
        <v/>
      </c>
      <c r="K1628" s="7" t="str">
        <f>IFERROR(LOOKUP($G1628,'قائمة اسعار'!$A$2:$A$5,'قائمة اسعار'!$E$2:$E$5),"")</f>
        <v/>
      </c>
      <c r="L1628" s="76" t="str">
        <f>IFERROR(LOOKUP($G1628,'قائمة اسعار'!$A$2:$A$5,'قائمة اسعار'!$D$2:$D$5),"")</f>
        <v/>
      </c>
      <c r="M1628" s="7" t="str">
        <f t="shared" si="80"/>
        <v/>
      </c>
      <c r="N1628" s="77" t="str">
        <f t="shared" si="81"/>
        <v/>
      </c>
      <c r="O1628" s="78"/>
      <c r="P1628" s="79"/>
      <c r="Q1628" s="77"/>
      <c r="R1628" s="77" t="str">
        <f t="shared" si="82"/>
        <v/>
      </c>
      <c r="S1628" s="80"/>
    </row>
    <row r="1629" spans="1:19" ht="25.5" customHeight="1" x14ac:dyDescent="0.2">
      <c r="A1629" s="3" t="str">
        <f>CONCATENATE(COUNTIF($E$156:E1629,E1629),E1629)</f>
        <v>0</v>
      </c>
      <c r="D1629" s="99"/>
      <c r="E1629" s="100"/>
      <c r="F1629" s="101"/>
      <c r="G1629" s="102"/>
      <c r="H1629" s="102"/>
      <c r="I1629" s="102"/>
      <c r="J1629" s="102" t="str">
        <f>IFERROR(LOOKUP($G1629,'قائمة اسعار'!A$2:A$5,'قائمة اسعار'!B$2:B$5),"")</f>
        <v/>
      </c>
      <c r="K1629" s="102" t="str">
        <f>IFERROR(LOOKUP($G1629,'قائمة اسعار'!$A$2:$A$5,'قائمة اسعار'!$E$2:$E$5),"")</f>
        <v/>
      </c>
      <c r="L1629" s="102" t="str">
        <f>IFERROR(LOOKUP($G1629,'قائمة اسعار'!$A$2:$A$5,'قائمة اسعار'!$D$2:$D$5),"")</f>
        <v/>
      </c>
      <c r="M1629" s="102" t="str">
        <f t="shared" si="80"/>
        <v/>
      </c>
      <c r="N1629" s="103" t="str">
        <f t="shared" si="81"/>
        <v/>
      </c>
      <c r="O1629" s="104"/>
      <c r="P1629" s="105"/>
      <c r="Q1629" s="103"/>
      <c r="R1629" s="103" t="str">
        <f t="shared" si="82"/>
        <v/>
      </c>
      <c r="S1629" s="106"/>
    </row>
    <row r="1630" spans="1:19" ht="25.5" customHeight="1" x14ac:dyDescent="0.2">
      <c r="A1630" s="3" t="str">
        <f>CONCATENATE(COUNTIF($E$156:E1630,E1630),E1630)</f>
        <v>0</v>
      </c>
      <c r="D1630" s="73"/>
      <c r="E1630" s="74"/>
      <c r="F1630" s="75"/>
      <c r="G1630" s="7"/>
      <c r="H1630" s="7"/>
      <c r="I1630" s="7"/>
      <c r="J1630" s="7" t="str">
        <f>IFERROR(LOOKUP($G1630,'قائمة اسعار'!A$2:A$5,'قائمة اسعار'!B$2:B$5),"")</f>
        <v/>
      </c>
      <c r="K1630" s="7" t="str">
        <f>IFERROR(LOOKUP($G1630,'قائمة اسعار'!$A$2:$A$5,'قائمة اسعار'!$E$2:$E$5),"")</f>
        <v/>
      </c>
      <c r="L1630" s="76" t="str">
        <f>IFERROR(LOOKUP($G1630,'قائمة اسعار'!$A$2:$A$5,'قائمة اسعار'!$D$2:$D$5),"")</f>
        <v/>
      </c>
      <c r="M1630" s="7" t="str">
        <f t="shared" si="80"/>
        <v/>
      </c>
      <c r="N1630" s="77" t="str">
        <f t="shared" si="81"/>
        <v/>
      </c>
      <c r="O1630" s="78"/>
      <c r="P1630" s="79"/>
      <c r="Q1630" s="77"/>
      <c r="R1630" s="77" t="str">
        <f t="shared" si="82"/>
        <v/>
      </c>
      <c r="S1630" s="80"/>
    </row>
    <row r="1631" spans="1:19" ht="25.5" customHeight="1" x14ac:dyDescent="0.2">
      <c r="A1631" s="3" t="str">
        <f>CONCATENATE(COUNTIF($E$156:E1631,E1631),E1631)</f>
        <v>0</v>
      </c>
      <c r="D1631" s="99"/>
      <c r="E1631" s="100"/>
      <c r="F1631" s="101"/>
      <c r="G1631" s="102"/>
      <c r="H1631" s="102"/>
      <c r="I1631" s="102"/>
      <c r="J1631" s="102" t="str">
        <f>IFERROR(LOOKUP($G1631,'قائمة اسعار'!A$2:A$5,'قائمة اسعار'!B$2:B$5),"")</f>
        <v/>
      </c>
      <c r="K1631" s="102" t="str">
        <f>IFERROR(LOOKUP($G1631,'قائمة اسعار'!$A$2:$A$5,'قائمة اسعار'!$E$2:$E$5),"")</f>
        <v/>
      </c>
      <c r="L1631" s="102" t="str">
        <f>IFERROR(LOOKUP($G1631,'قائمة اسعار'!$A$2:$A$5,'قائمة اسعار'!$D$2:$D$5),"")</f>
        <v/>
      </c>
      <c r="M1631" s="102" t="str">
        <f t="shared" si="80"/>
        <v/>
      </c>
      <c r="N1631" s="103" t="str">
        <f t="shared" si="81"/>
        <v/>
      </c>
      <c r="O1631" s="104"/>
      <c r="P1631" s="105"/>
      <c r="Q1631" s="103"/>
      <c r="R1631" s="103" t="str">
        <f t="shared" si="82"/>
        <v/>
      </c>
      <c r="S1631" s="106"/>
    </row>
    <row r="1632" spans="1:19" ht="25.5" customHeight="1" x14ac:dyDescent="0.2">
      <c r="A1632" s="3" t="str">
        <f>CONCATENATE(COUNTIF($E$156:E1632,E1632),E1632)</f>
        <v>0</v>
      </c>
      <c r="D1632" s="73"/>
      <c r="E1632" s="74"/>
      <c r="F1632" s="75"/>
      <c r="G1632" s="7"/>
      <c r="H1632" s="7"/>
      <c r="I1632" s="7"/>
      <c r="J1632" s="7" t="str">
        <f>IFERROR(LOOKUP($G1632,'قائمة اسعار'!A$2:A$5,'قائمة اسعار'!B$2:B$5),"")</f>
        <v/>
      </c>
      <c r="K1632" s="7" t="str">
        <f>IFERROR(LOOKUP($G1632,'قائمة اسعار'!$A$2:$A$5,'قائمة اسعار'!$E$2:$E$5),"")</f>
        <v/>
      </c>
      <c r="L1632" s="76" t="str">
        <f>IFERROR(LOOKUP($G1632,'قائمة اسعار'!$A$2:$A$5,'قائمة اسعار'!$D$2:$D$5),"")</f>
        <v/>
      </c>
      <c r="M1632" s="7" t="str">
        <f t="shared" si="80"/>
        <v/>
      </c>
      <c r="N1632" s="77" t="str">
        <f t="shared" si="81"/>
        <v/>
      </c>
      <c r="O1632" s="78"/>
      <c r="P1632" s="79"/>
      <c r="Q1632" s="77"/>
      <c r="R1632" s="77" t="str">
        <f t="shared" si="82"/>
        <v/>
      </c>
      <c r="S1632" s="80"/>
    </row>
    <row r="1633" spans="1:19" ht="25.5" customHeight="1" x14ac:dyDescent="0.2">
      <c r="A1633" s="3" t="str">
        <f>CONCATENATE(COUNTIF($E$156:E1633,E1633),E1633)</f>
        <v>0</v>
      </c>
      <c r="D1633" s="99"/>
      <c r="E1633" s="100"/>
      <c r="F1633" s="101"/>
      <c r="G1633" s="102"/>
      <c r="H1633" s="102"/>
      <c r="I1633" s="102"/>
      <c r="J1633" s="102" t="str">
        <f>IFERROR(LOOKUP($G1633,'قائمة اسعار'!A$2:A$5,'قائمة اسعار'!B$2:B$5),"")</f>
        <v/>
      </c>
      <c r="K1633" s="102" t="str">
        <f>IFERROR(LOOKUP($G1633,'قائمة اسعار'!$A$2:$A$5,'قائمة اسعار'!$E$2:$E$5),"")</f>
        <v/>
      </c>
      <c r="L1633" s="102" t="str">
        <f>IFERROR(LOOKUP($G1633,'قائمة اسعار'!$A$2:$A$5,'قائمة اسعار'!$D$2:$D$5),"")</f>
        <v/>
      </c>
      <c r="M1633" s="102" t="str">
        <f t="shared" si="80"/>
        <v/>
      </c>
      <c r="N1633" s="103" t="str">
        <f t="shared" si="81"/>
        <v/>
      </c>
      <c r="O1633" s="104"/>
      <c r="P1633" s="105"/>
      <c r="Q1633" s="103"/>
      <c r="R1633" s="103" t="str">
        <f t="shared" si="82"/>
        <v/>
      </c>
      <c r="S1633" s="106"/>
    </row>
    <row r="1634" spans="1:19" ht="25.5" customHeight="1" x14ac:dyDescent="0.2">
      <c r="A1634" s="3" t="str">
        <f>CONCATENATE(COUNTIF($E$156:E1634,E1634),E1634)</f>
        <v>0</v>
      </c>
      <c r="D1634" s="73"/>
      <c r="E1634" s="74"/>
      <c r="F1634" s="75"/>
      <c r="G1634" s="7"/>
      <c r="H1634" s="7"/>
      <c r="I1634" s="7"/>
      <c r="J1634" s="7" t="str">
        <f>IFERROR(LOOKUP($G1634,'قائمة اسعار'!A$2:A$5,'قائمة اسعار'!B$2:B$5),"")</f>
        <v/>
      </c>
      <c r="K1634" s="7" t="str">
        <f>IFERROR(LOOKUP($G1634,'قائمة اسعار'!$A$2:$A$5,'قائمة اسعار'!$E$2:$E$5),"")</f>
        <v/>
      </c>
      <c r="L1634" s="76" t="str">
        <f>IFERROR(LOOKUP($G1634,'قائمة اسعار'!$A$2:$A$5,'قائمة اسعار'!$D$2:$D$5),"")</f>
        <v/>
      </c>
      <c r="M1634" s="7" t="str">
        <f t="shared" si="80"/>
        <v/>
      </c>
      <c r="N1634" s="77" t="str">
        <f t="shared" si="81"/>
        <v/>
      </c>
      <c r="O1634" s="78"/>
      <c r="P1634" s="79"/>
      <c r="Q1634" s="77"/>
      <c r="R1634" s="77" t="str">
        <f t="shared" si="82"/>
        <v/>
      </c>
      <c r="S1634" s="80"/>
    </row>
    <row r="1635" spans="1:19" ht="25.5" customHeight="1" x14ac:dyDescent="0.2">
      <c r="A1635" s="3" t="str">
        <f>CONCATENATE(COUNTIF($E$156:E1635,E1635),E1635)</f>
        <v>0</v>
      </c>
      <c r="D1635" s="99"/>
      <c r="E1635" s="100"/>
      <c r="F1635" s="101"/>
      <c r="G1635" s="102"/>
      <c r="H1635" s="102"/>
      <c r="I1635" s="102"/>
      <c r="J1635" s="102" t="str">
        <f>IFERROR(LOOKUP($G1635,'قائمة اسعار'!A$2:A$5,'قائمة اسعار'!B$2:B$5),"")</f>
        <v/>
      </c>
      <c r="K1635" s="102" t="str">
        <f>IFERROR(LOOKUP($G1635,'قائمة اسعار'!$A$2:$A$5,'قائمة اسعار'!$E$2:$E$5),"")</f>
        <v/>
      </c>
      <c r="L1635" s="102" t="str">
        <f>IFERROR(LOOKUP($G1635,'قائمة اسعار'!$A$2:$A$5,'قائمة اسعار'!$D$2:$D$5),"")</f>
        <v/>
      </c>
      <c r="M1635" s="102" t="str">
        <f t="shared" si="80"/>
        <v/>
      </c>
      <c r="N1635" s="103" t="str">
        <f t="shared" si="81"/>
        <v/>
      </c>
      <c r="O1635" s="104"/>
      <c r="P1635" s="105"/>
      <c r="Q1635" s="103"/>
      <c r="R1635" s="103" t="str">
        <f t="shared" si="82"/>
        <v/>
      </c>
      <c r="S1635" s="106"/>
    </row>
    <row r="1636" spans="1:19" ht="25.5" customHeight="1" x14ac:dyDescent="0.2">
      <c r="A1636" s="3" t="str">
        <f>CONCATENATE(COUNTIF($E$156:E1636,E1636),E1636)</f>
        <v>0</v>
      </c>
      <c r="D1636" s="73"/>
      <c r="E1636" s="74"/>
      <c r="F1636" s="75"/>
      <c r="G1636" s="7"/>
      <c r="H1636" s="7"/>
      <c r="I1636" s="7"/>
      <c r="J1636" s="7" t="str">
        <f>IFERROR(LOOKUP($G1636,'قائمة اسعار'!A$2:A$5,'قائمة اسعار'!B$2:B$5),"")</f>
        <v/>
      </c>
      <c r="K1636" s="7" t="str">
        <f>IFERROR(LOOKUP($G1636,'قائمة اسعار'!$A$2:$A$5,'قائمة اسعار'!$E$2:$E$5),"")</f>
        <v/>
      </c>
      <c r="L1636" s="76" t="str">
        <f>IFERROR(LOOKUP($G1636,'قائمة اسعار'!$A$2:$A$5,'قائمة اسعار'!$D$2:$D$5),"")</f>
        <v/>
      </c>
      <c r="M1636" s="7" t="str">
        <f t="shared" si="80"/>
        <v/>
      </c>
      <c r="N1636" s="77" t="str">
        <f t="shared" si="81"/>
        <v/>
      </c>
      <c r="O1636" s="78"/>
      <c r="P1636" s="79"/>
      <c r="Q1636" s="77"/>
      <c r="R1636" s="77" t="str">
        <f t="shared" si="82"/>
        <v/>
      </c>
      <c r="S1636" s="80"/>
    </row>
    <row r="1637" spans="1:19" ht="25.5" customHeight="1" x14ac:dyDescent="0.2">
      <c r="A1637" s="3" t="str">
        <f>CONCATENATE(COUNTIF($E$156:E1637,E1637),E1637)</f>
        <v>0</v>
      </c>
      <c r="D1637" s="99"/>
      <c r="E1637" s="100"/>
      <c r="F1637" s="101"/>
      <c r="G1637" s="102"/>
      <c r="H1637" s="102"/>
      <c r="I1637" s="102"/>
      <c r="J1637" s="102" t="str">
        <f>IFERROR(LOOKUP($G1637,'قائمة اسعار'!A$2:A$5,'قائمة اسعار'!B$2:B$5),"")</f>
        <v/>
      </c>
      <c r="K1637" s="102" t="str">
        <f>IFERROR(LOOKUP($G1637,'قائمة اسعار'!$A$2:$A$5,'قائمة اسعار'!$E$2:$E$5),"")</f>
        <v/>
      </c>
      <c r="L1637" s="102" t="str">
        <f>IFERROR(LOOKUP($G1637,'قائمة اسعار'!$A$2:$A$5,'قائمة اسعار'!$D$2:$D$5),"")</f>
        <v/>
      </c>
      <c r="M1637" s="102" t="str">
        <f t="shared" si="80"/>
        <v/>
      </c>
      <c r="N1637" s="103" t="str">
        <f t="shared" si="81"/>
        <v/>
      </c>
      <c r="O1637" s="104"/>
      <c r="P1637" s="105"/>
      <c r="Q1637" s="103"/>
      <c r="R1637" s="103" t="str">
        <f t="shared" si="82"/>
        <v/>
      </c>
      <c r="S1637" s="106"/>
    </row>
    <row r="1638" spans="1:19" ht="25.5" customHeight="1" x14ac:dyDescent="0.2">
      <c r="A1638" s="3" t="str">
        <f>CONCATENATE(COUNTIF($E$156:E1638,E1638),E1638)</f>
        <v>0</v>
      </c>
      <c r="D1638" s="73"/>
      <c r="E1638" s="74"/>
      <c r="F1638" s="75"/>
      <c r="G1638" s="7"/>
      <c r="H1638" s="7"/>
      <c r="I1638" s="7"/>
      <c r="J1638" s="7" t="str">
        <f>IFERROR(LOOKUP($G1638,'قائمة اسعار'!A$2:A$5,'قائمة اسعار'!B$2:B$5),"")</f>
        <v/>
      </c>
      <c r="K1638" s="7" t="str">
        <f>IFERROR(LOOKUP($G1638,'قائمة اسعار'!$A$2:$A$5,'قائمة اسعار'!$E$2:$E$5),"")</f>
        <v/>
      </c>
      <c r="L1638" s="76" t="str">
        <f>IFERROR(LOOKUP($G1638,'قائمة اسعار'!$A$2:$A$5,'قائمة اسعار'!$D$2:$D$5),"")</f>
        <v/>
      </c>
      <c r="M1638" s="7" t="str">
        <f t="shared" si="80"/>
        <v/>
      </c>
      <c r="N1638" s="77" t="str">
        <f t="shared" si="81"/>
        <v/>
      </c>
      <c r="O1638" s="78"/>
      <c r="P1638" s="79"/>
      <c r="Q1638" s="77"/>
      <c r="R1638" s="77" t="str">
        <f t="shared" si="82"/>
        <v/>
      </c>
      <c r="S1638" s="80"/>
    </row>
    <row r="1639" spans="1:19" ht="25.5" customHeight="1" x14ac:dyDescent="0.2">
      <c r="A1639" s="3" t="str">
        <f>CONCATENATE(COUNTIF($E$156:E1639,E1639),E1639)</f>
        <v>0</v>
      </c>
      <c r="D1639" s="99"/>
      <c r="E1639" s="100"/>
      <c r="F1639" s="101"/>
      <c r="G1639" s="102"/>
      <c r="H1639" s="102"/>
      <c r="I1639" s="102"/>
      <c r="J1639" s="102" t="str">
        <f>IFERROR(LOOKUP($G1639,'قائمة اسعار'!A$2:A$5,'قائمة اسعار'!B$2:B$5),"")</f>
        <v/>
      </c>
      <c r="K1639" s="102" t="str">
        <f>IFERROR(LOOKUP($G1639,'قائمة اسعار'!$A$2:$A$5,'قائمة اسعار'!$E$2:$E$5),"")</f>
        <v/>
      </c>
      <c r="L1639" s="102" t="str">
        <f>IFERROR(LOOKUP($G1639,'قائمة اسعار'!$A$2:$A$5,'قائمة اسعار'!$D$2:$D$5),"")</f>
        <v/>
      </c>
      <c r="M1639" s="102" t="str">
        <f t="shared" si="80"/>
        <v/>
      </c>
      <c r="N1639" s="103" t="str">
        <f t="shared" si="81"/>
        <v/>
      </c>
      <c r="O1639" s="104"/>
      <c r="P1639" s="105"/>
      <c r="Q1639" s="103"/>
      <c r="R1639" s="103" t="str">
        <f t="shared" si="82"/>
        <v/>
      </c>
      <c r="S1639" s="106"/>
    </row>
    <row r="1640" spans="1:19" ht="25.5" customHeight="1" x14ac:dyDescent="0.2">
      <c r="A1640" s="3" t="str">
        <f>CONCATENATE(COUNTIF($E$156:E1640,E1640),E1640)</f>
        <v>0</v>
      </c>
      <c r="D1640" s="73"/>
      <c r="E1640" s="74"/>
      <c r="F1640" s="75"/>
      <c r="G1640" s="7"/>
      <c r="H1640" s="7"/>
      <c r="I1640" s="7"/>
      <c r="J1640" s="7" t="str">
        <f>IFERROR(LOOKUP($G1640,'قائمة اسعار'!A$2:A$5,'قائمة اسعار'!B$2:B$5),"")</f>
        <v/>
      </c>
      <c r="K1640" s="7" t="str">
        <f>IFERROR(LOOKUP($G1640,'قائمة اسعار'!$A$2:$A$5,'قائمة اسعار'!$E$2:$E$5),"")</f>
        <v/>
      </c>
      <c r="L1640" s="76" t="str">
        <f>IFERROR(LOOKUP($G1640,'قائمة اسعار'!$A$2:$A$5,'قائمة اسعار'!$D$2:$D$5),"")</f>
        <v/>
      </c>
      <c r="M1640" s="7" t="str">
        <f t="shared" si="80"/>
        <v/>
      </c>
      <c r="N1640" s="77" t="str">
        <f t="shared" si="81"/>
        <v/>
      </c>
      <c r="O1640" s="78"/>
      <c r="P1640" s="79"/>
      <c r="Q1640" s="77"/>
      <c r="R1640" s="77" t="str">
        <f t="shared" si="82"/>
        <v/>
      </c>
      <c r="S1640" s="80"/>
    </row>
    <row r="1641" spans="1:19" ht="25.5" customHeight="1" x14ac:dyDescent="0.2">
      <c r="A1641" s="3" t="str">
        <f>CONCATENATE(COUNTIF($E$156:E1641,E1641),E1641)</f>
        <v>0</v>
      </c>
      <c r="D1641" s="99"/>
      <c r="E1641" s="100"/>
      <c r="F1641" s="101"/>
      <c r="G1641" s="102"/>
      <c r="H1641" s="102"/>
      <c r="I1641" s="102"/>
      <c r="J1641" s="102" t="str">
        <f>IFERROR(LOOKUP($G1641,'قائمة اسعار'!A$2:A$5,'قائمة اسعار'!B$2:B$5),"")</f>
        <v/>
      </c>
      <c r="K1641" s="102" t="str">
        <f>IFERROR(LOOKUP($G1641,'قائمة اسعار'!$A$2:$A$5,'قائمة اسعار'!$E$2:$E$5),"")</f>
        <v/>
      </c>
      <c r="L1641" s="102" t="str">
        <f>IFERROR(LOOKUP($G1641,'قائمة اسعار'!$A$2:$A$5,'قائمة اسعار'!$D$2:$D$5),"")</f>
        <v/>
      </c>
      <c r="M1641" s="102" t="str">
        <f t="shared" si="80"/>
        <v/>
      </c>
      <c r="N1641" s="103" t="str">
        <f t="shared" si="81"/>
        <v/>
      </c>
      <c r="O1641" s="104"/>
      <c r="P1641" s="105"/>
      <c r="Q1641" s="103"/>
      <c r="R1641" s="103" t="str">
        <f t="shared" si="82"/>
        <v/>
      </c>
      <c r="S1641" s="106"/>
    </row>
    <row r="1642" spans="1:19" ht="25.5" customHeight="1" x14ac:dyDescent="0.2">
      <c r="A1642" s="3" t="str">
        <f>CONCATENATE(COUNTIF($E$156:E1642,E1642),E1642)</f>
        <v>0</v>
      </c>
      <c r="D1642" s="73"/>
      <c r="E1642" s="74"/>
      <c r="F1642" s="75"/>
      <c r="G1642" s="7"/>
      <c r="H1642" s="7"/>
      <c r="I1642" s="7"/>
      <c r="J1642" s="7" t="str">
        <f>IFERROR(LOOKUP($G1642,'قائمة اسعار'!A$2:A$5,'قائمة اسعار'!B$2:B$5),"")</f>
        <v/>
      </c>
      <c r="K1642" s="7" t="str">
        <f>IFERROR(LOOKUP($G1642,'قائمة اسعار'!$A$2:$A$5,'قائمة اسعار'!$E$2:$E$5),"")</f>
        <v/>
      </c>
      <c r="L1642" s="76" t="str">
        <f>IFERROR(LOOKUP($G1642,'قائمة اسعار'!$A$2:$A$5,'قائمة اسعار'!$D$2:$D$5),"")</f>
        <v/>
      </c>
      <c r="M1642" s="7" t="str">
        <f t="shared" si="80"/>
        <v/>
      </c>
      <c r="N1642" s="77" t="str">
        <f t="shared" si="81"/>
        <v/>
      </c>
      <c r="O1642" s="78"/>
      <c r="P1642" s="79"/>
      <c r="Q1642" s="77"/>
      <c r="R1642" s="77" t="str">
        <f t="shared" si="82"/>
        <v/>
      </c>
      <c r="S1642" s="80"/>
    </row>
    <row r="1643" spans="1:19" ht="25.5" customHeight="1" x14ac:dyDescent="0.2">
      <c r="A1643" s="3" t="str">
        <f>CONCATENATE(COUNTIF($E$156:E1643,E1643),E1643)</f>
        <v>0</v>
      </c>
      <c r="D1643" s="99"/>
      <c r="E1643" s="100"/>
      <c r="F1643" s="101"/>
      <c r="G1643" s="102"/>
      <c r="H1643" s="102"/>
      <c r="I1643" s="102"/>
      <c r="J1643" s="102" t="str">
        <f>IFERROR(LOOKUP($G1643,'قائمة اسعار'!A$2:A$5,'قائمة اسعار'!B$2:B$5),"")</f>
        <v/>
      </c>
      <c r="K1643" s="102" t="str">
        <f>IFERROR(LOOKUP($G1643,'قائمة اسعار'!$A$2:$A$5,'قائمة اسعار'!$E$2:$E$5),"")</f>
        <v/>
      </c>
      <c r="L1643" s="102" t="str">
        <f>IFERROR(LOOKUP($G1643,'قائمة اسعار'!$A$2:$A$5,'قائمة اسعار'!$D$2:$D$5),"")</f>
        <v/>
      </c>
      <c r="M1643" s="102" t="str">
        <f t="shared" si="80"/>
        <v/>
      </c>
      <c r="N1643" s="103" t="str">
        <f t="shared" si="81"/>
        <v/>
      </c>
      <c r="O1643" s="104"/>
      <c r="P1643" s="105"/>
      <c r="Q1643" s="103"/>
      <c r="R1643" s="103" t="str">
        <f t="shared" si="82"/>
        <v/>
      </c>
      <c r="S1643" s="106"/>
    </row>
    <row r="1644" spans="1:19" ht="25.5" customHeight="1" x14ac:dyDescent="0.2">
      <c r="A1644" s="3" t="str">
        <f>CONCATENATE(COUNTIF($E$156:E1644,E1644),E1644)</f>
        <v>0</v>
      </c>
      <c r="D1644" s="73"/>
      <c r="E1644" s="74"/>
      <c r="F1644" s="75"/>
      <c r="G1644" s="7"/>
      <c r="H1644" s="7"/>
      <c r="I1644" s="7"/>
      <c r="J1644" s="7" t="str">
        <f>IFERROR(LOOKUP($G1644,'قائمة اسعار'!A$2:A$5,'قائمة اسعار'!B$2:B$5),"")</f>
        <v/>
      </c>
      <c r="K1644" s="7" t="str">
        <f>IFERROR(LOOKUP($G1644,'قائمة اسعار'!$A$2:$A$5,'قائمة اسعار'!$E$2:$E$5),"")</f>
        <v/>
      </c>
      <c r="L1644" s="76" t="str">
        <f>IFERROR(LOOKUP($G1644,'قائمة اسعار'!$A$2:$A$5,'قائمة اسعار'!$D$2:$D$5),"")</f>
        <v/>
      </c>
      <c r="M1644" s="7" t="str">
        <f t="shared" si="80"/>
        <v/>
      </c>
      <c r="N1644" s="77" t="str">
        <f t="shared" si="81"/>
        <v/>
      </c>
      <c r="O1644" s="78"/>
      <c r="P1644" s="79"/>
      <c r="Q1644" s="77"/>
      <c r="R1644" s="77" t="str">
        <f t="shared" si="82"/>
        <v/>
      </c>
      <c r="S1644" s="80"/>
    </row>
    <row r="1645" spans="1:19" ht="25.5" customHeight="1" x14ac:dyDescent="0.2">
      <c r="A1645" s="3" t="str">
        <f>CONCATENATE(COUNTIF($E$156:E1645,E1645),E1645)</f>
        <v>0</v>
      </c>
      <c r="D1645" s="99"/>
      <c r="E1645" s="100"/>
      <c r="F1645" s="101"/>
      <c r="G1645" s="102"/>
      <c r="H1645" s="102"/>
      <c r="I1645" s="102"/>
      <c r="J1645" s="102" t="str">
        <f>IFERROR(LOOKUP($G1645,'قائمة اسعار'!A$2:A$5,'قائمة اسعار'!B$2:B$5),"")</f>
        <v/>
      </c>
      <c r="K1645" s="102" t="str">
        <f>IFERROR(LOOKUP($G1645,'قائمة اسعار'!$A$2:$A$5,'قائمة اسعار'!$E$2:$E$5),"")</f>
        <v/>
      </c>
      <c r="L1645" s="102" t="str">
        <f>IFERROR(LOOKUP($G1645,'قائمة اسعار'!$A$2:$A$5,'قائمة اسعار'!$D$2:$D$5),"")</f>
        <v/>
      </c>
      <c r="M1645" s="102" t="str">
        <f t="shared" si="80"/>
        <v/>
      </c>
      <c r="N1645" s="103" t="str">
        <f t="shared" si="81"/>
        <v/>
      </c>
      <c r="O1645" s="104"/>
      <c r="P1645" s="105"/>
      <c r="Q1645" s="103"/>
      <c r="R1645" s="103" t="str">
        <f t="shared" si="82"/>
        <v/>
      </c>
      <c r="S1645" s="106"/>
    </row>
    <row r="1646" spans="1:19" ht="25.5" customHeight="1" x14ac:dyDescent="0.2">
      <c r="A1646" s="3" t="str">
        <f>CONCATENATE(COUNTIF($E$156:E1646,E1646),E1646)</f>
        <v>0</v>
      </c>
      <c r="D1646" s="73"/>
      <c r="E1646" s="74"/>
      <c r="F1646" s="75"/>
      <c r="G1646" s="7"/>
      <c r="H1646" s="7"/>
      <c r="I1646" s="7"/>
      <c r="J1646" s="7" t="str">
        <f>IFERROR(LOOKUP($G1646,'قائمة اسعار'!A$2:A$5,'قائمة اسعار'!B$2:B$5),"")</f>
        <v/>
      </c>
      <c r="K1646" s="7" t="str">
        <f>IFERROR(LOOKUP($G1646,'قائمة اسعار'!$A$2:$A$5,'قائمة اسعار'!$E$2:$E$5),"")</f>
        <v/>
      </c>
      <c r="L1646" s="76" t="str">
        <f>IFERROR(LOOKUP($G1646,'قائمة اسعار'!$A$2:$A$5,'قائمة اسعار'!$D$2:$D$5),"")</f>
        <v/>
      </c>
      <c r="M1646" s="7" t="str">
        <f t="shared" si="80"/>
        <v/>
      </c>
      <c r="N1646" s="77" t="str">
        <f t="shared" si="81"/>
        <v/>
      </c>
      <c r="O1646" s="78"/>
      <c r="P1646" s="79"/>
      <c r="Q1646" s="77"/>
      <c r="R1646" s="77" t="str">
        <f t="shared" si="82"/>
        <v/>
      </c>
      <c r="S1646" s="80"/>
    </row>
    <row r="1647" spans="1:19" ht="25.5" customHeight="1" x14ac:dyDescent="0.2">
      <c r="A1647" s="3" t="str">
        <f>CONCATENATE(COUNTIF($E$156:E1647,E1647),E1647)</f>
        <v>0</v>
      </c>
      <c r="D1647" s="99"/>
      <c r="E1647" s="100"/>
      <c r="F1647" s="101"/>
      <c r="G1647" s="102"/>
      <c r="H1647" s="102"/>
      <c r="I1647" s="102"/>
      <c r="J1647" s="102" t="str">
        <f>IFERROR(LOOKUP($G1647,'قائمة اسعار'!A$2:A$5,'قائمة اسعار'!B$2:B$5),"")</f>
        <v/>
      </c>
      <c r="K1647" s="102" t="str">
        <f>IFERROR(LOOKUP($G1647,'قائمة اسعار'!$A$2:$A$5,'قائمة اسعار'!$E$2:$E$5),"")</f>
        <v/>
      </c>
      <c r="L1647" s="102" t="str">
        <f>IFERROR(LOOKUP($G1647,'قائمة اسعار'!$A$2:$A$5,'قائمة اسعار'!$D$2:$D$5),"")</f>
        <v/>
      </c>
      <c r="M1647" s="102" t="str">
        <f t="shared" si="80"/>
        <v/>
      </c>
      <c r="N1647" s="103" t="str">
        <f t="shared" si="81"/>
        <v/>
      </c>
      <c r="O1647" s="104"/>
      <c r="P1647" s="105"/>
      <c r="Q1647" s="103"/>
      <c r="R1647" s="103" t="str">
        <f t="shared" si="82"/>
        <v/>
      </c>
      <c r="S1647" s="106"/>
    </row>
    <row r="1648" spans="1:19" ht="25.5" customHeight="1" x14ac:dyDescent="0.2">
      <c r="A1648" s="3" t="str">
        <f>CONCATENATE(COUNTIF($E$156:E1648,E1648),E1648)</f>
        <v>0</v>
      </c>
      <c r="D1648" s="73"/>
      <c r="E1648" s="74"/>
      <c r="F1648" s="75"/>
      <c r="G1648" s="7"/>
      <c r="H1648" s="7"/>
      <c r="I1648" s="7"/>
      <c r="J1648" s="7" t="str">
        <f>IFERROR(LOOKUP($G1648,'قائمة اسعار'!A$2:A$5,'قائمة اسعار'!B$2:B$5),"")</f>
        <v/>
      </c>
      <c r="K1648" s="7" t="str">
        <f>IFERROR(LOOKUP($G1648,'قائمة اسعار'!$A$2:$A$5,'قائمة اسعار'!$E$2:$E$5),"")</f>
        <v/>
      </c>
      <c r="L1648" s="76" t="str">
        <f>IFERROR(LOOKUP($G1648,'قائمة اسعار'!$A$2:$A$5,'قائمة اسعار'!$D$2:$D$5),"")</f>
        <v/>
      </c>
      <c r="M1648" s="7" t="str">
        <f t="shared" si="80"/>
        <v/>
      </c>
      <c r="N1648" s="77" t="str">
        <f t="shared" si="81"/>
        <v/>
      </c>
      <c r="O1648" s="78"/>
      <c r="P1648" s="79"/>
      <c r="Q1648" s="77"/>
      <c r="R1648" s="77" t="str">
        <f t="shared" si="82"/>
        <v/>
      </c>
      <c r="S1648" s="80"/>
    </row>
    <row r="1649" spans="1:19" ht="25.5" customHeight="1" x14ac:dyDescent="0.2">
      <c r="A1649" s="3" t="str">
        <f>CONCATENATE(COUNTIF($E$156:E1649,E1649),E1649)</f>
        <v>0</v>
      </c>
      <c r="D1649" s="99"/>
      <c r="E1649" s="100"/>
      <c r="F1649" s="101"/>
      <c r="G1649" s="102"/>
      <c r="H1649" s="102"/>
      <c r="I1649" s="102"/>
      <c r="J1649" s="102" t="str">
        <f>IFERROR(LOOKUP($G1649,'قائمة اسعار'!A$2:A$5,'قائمة اسعار'!B$2:B$5),"")</f>
        <v/>
      </c>
      <c r="K1649" s="102" t="str">
        <f>IFERROR(LOOKUP($G1649,'قائمة اسعار'!$A$2:$A$5,'قائمة اسعار'!$E$2:$E$5),"")</f>
        <v/>
      </c>
      <c r="L1649" s="102" t="str">
        <f>IFERROR(LOOKUP($G1649,'قائمة اسعار'!$A$2:$A$5,'قائمة اسعار'!$D$2:$D$5),"")</f>
        <v/>
      </c>
      <c r="M1649" s="102" t="str">
        <f t="shared" si="80"/>
        <v/>
      </c>
      <c r="N1649" s="103" t="str">
        <f t="shared" si="81"/>
        <v/>
      </c>
      <c r="O1649" s="104"/>
      <c r="P1649" s="105"/>
      <c r="Q1649" s="103"/>
      <c r="R1649" s="103" t="str">
        <f t="shared" si="82"/>
        <v/>
      </c>
      <c r="S1649" s="106"/>
    </row>
    <row r="1650" spans="1:19" ht="25.5" customHeight="1" x14ac:dyDescent="0.2">
      <c r="A1650" s="3" t="str">
        <f>CONCATENATE(COUNTIF($E$156:E1650,E1650),E1650)</f>
        <v>0</v>
      </c>
      <c r="D1650" s="73"/>
      <c r="E1650" s="74"/>
      <c r="F1650" s="75"/>
      <c r="G1650" s="7"/>
      <c r="H1650" s="7"/>
      <c r="I1650" s="7"/>
      <c r="J1650" s="7" t="str">
        <f>IFERROR(LOOKUP($G1650,'قائمة اسعار'!A$2:A$5,'قائمة اسعار'!B$2:B$5),"")</f>
        <v/>
      </c>
      <c r="K1650" s="7" t="str">
        <f>IFERROR(LOOKUP($G1650,'قائمة اسعار'!$A$2:$A$5,'قائمة اسعار'!$E$2:$E$5),"")</f>
        <v/>
      </c>
      <c r="L1650" s="76" t="str">
        <f>IFERROR(LOOKUP($G1650,'قائمة اسعار'!$A$2:$A$5,'قائمة اسعار'!$D$2:$D$5),"")</f>
        <v/>
      </c>
      <c r="M1650" s="7" t="str">
        <f t="shared" si="80"/>
        <v/>
      </c>
      <c r="N1650" s="77" t="str">
        <f t="shared" si="81"/>
        <v/>
      </c>
      <c r="O1650" s="78"/>
      <c r="P1650" s="79"/>
      <c r="Q1650" s="77"/>
      <c r="R1650" s="77" t="str">
        <f t="shared" si="82"/>
        <v/>
      </c>
      <c r="S1650" s="80"/>
    </row>
    <row r="1651" spans="1:19" ht="25.5" customHeight="1" x14ac:dyDescent="0.2">
      <c r="A1651" s="3" t="str">
        <f>CONCATENATE(COUNTIF($E$156:E1651,E1651),E1651)</f>
        <v>0</v>
      </c>
      <c r="D1651" s="99"/>
      <c r="E1651" s="100"/>
      <c r="F1651" s="101"/>
      <c r="G1651" s="102"/>
      <c r="H1651" s="102"/>
      <c r="I1651" s="102"/>
      <c r="J1651" s="102" t="str">
        <f>IFERROR(LOOKUP($G1651,'قائمة اسعار'!A$2:A$5,'قائمة اسعار'!B$2:B$5),"")</f>
        <v/>
      </c>
      <c r="K1651" s="102" t="str">
        <f>IFERROR(LOOKUP($G1651,'قائمة اسعار'!$A$2:$A$5,'قائمة اسعار'!$E$2:$E$5),"")</f>
        <v/>
      </c>
      <c r="L1651" s="102" t="str">
        <f>IFERROR(LOOKUP($G1651,'قائمة اسعار'!$A$2:$A$5,'قائمة اسعار'!$D$2:$D$5),"")</f>
        <v/>
      </c>
      <c r="M1651" s="102" t="str">
        <f t="shared" si="80"/>
        <v/>
      </c>
      <c r="N1651" s="103" t="str">
        <f t="shared" si="81"/>
        <v/>
      </c>
      <c r="O1651" s="104"/>
      <c r="P1651" s="105"/>
      <c r="Q1651" s="103"/>
      <c r="R1651" s="103" t="str">
        <f t="shared" si="82"/>
        <v/>
      </c>
      <c r="S1651" s="106"/>
    </row>
    <row r="1652" spans="1:19" ht="25.5" customHeight="1" x14ac:dyDescent="0.2">
      <c r="A1652" s="3" t="str">
        <f>CONCATENATE(COUNTIF($E$156:E1652,E1652),E1652)</f>
        <v>0</v>
      </c>
      <c r="D1652" s="73"/>
      <c r="E1652" s="74"/>
      <c r="F1652" s="75"/>
      <c r="G1652" s="7"/>
      <c r="H1652" s="7"/>
      <c r="I1652" s="7"/>
      <c r="J1652" s="7" t="str">
        <f>IFERROR(LOOKUP($G1652,'قائمة اسعار'!A$2:A$5,'قائمة اسعار'!B$2:B$5),"")</f>
        <v/>
      </c>
      <c r="K1652" s="7" t="str">
        <f>IFERROR(LOOKUP($G1652,'قائمة اسعار'!$A$2:$A$5,'قائمة اسعار'!$E$2:$E$5),"")</f>
        <v/>
      </c>
      <c r="L1652" s="76" t="str">
        <f>IFERROR(LOOKUP($G1652,'قائمة اسعار'!$A$2:$A$5,'قائمة اسعار'!$D$2:$D$5),"")</f>
        <v/>
      </c>
      <c r="M1652" s="7" t="str">
        <f t="shared" si="80"/>
        <v/>
      </c>
      <c r="N1652" s="77" t="str">
        <f t="shared" si="81"/>
        <v/>
      </c>
      <c r="O1652" s="78"/>
      <c r="P1652" s="79"/>
      <c r="Q1652" s="77"/>
      <c r="R1652" s="77" t="str">
        <f t="shared" si="82"/>
        <v/>
      </c>
      <c r="S1652" s="80"/>
    </row>
    <row r="1653" spans="1:19" ht="25.5" customHeight="1" x14ac:dyDescent="0.2">
      <c r="A1653" s="3" t="str">
        <f>CONCATENATE(COUNTIF($E$156:E1653,E1653),E1653)</f>
        <v>0</v>
      </c>
      <c r="D1653" s="99"/>
      <c r="E1653" s="100"/>
      <c r="F1653" s="101"/>
      <c r="G1653" s="102"/>
      <c r="H1653" s="102"/>
      <c r="I1653" s="102"/>
      <c r="J1653" s="102" t="str">
        <f>IFERROR(LOOKUP($G1653,'قائمة اسعار'!A$2:A$5,'قائمة اسعار'!B$2:B$5),"")</f>
        <v/>
      </c>
      <c r="K1653" s="102" t="str">
        <f>IFERROR(LOOKUP($G1653,'قائمة اسعار'!$A$2:$A$5,'قائمة اسعار'!$E$2:$E$5),"")</f>
        <v/>
      </c>
      <c r="L1653" s="102" t="str">
        <f>IFERROR(LOOKUP($G1653,'قائمة اسعار'!$A$2:$A$5,'قائمة اسعار'!$D$2:$D$5),"")</f>
        <v/>
      </c>
      <c r="M1653" s="102" t="str">
        <f t="shared" si="80"/>
        <v/>
      </c>
      <c r="N1653" s="103" t="str">
        <f t="shared" si="81"/>
        <v/>
      </c>
      <c r="O1653" s="104"/>
      <c r="P1653" s="105"/>
      <c r="Q1653" s="103"/>
      <c r="R1653" s="103" t="str">
        <f t="shared" si="82"/>
        <v/>
      </c>
      <c r="S1653" s="106"/>
    </row>
    <row r="1654" spans="1:19" ht="25.5" customHeight="1" x14ac:dyDescent="0.2">
      <c r="A1654" s="3" t="str">
        <f>CONCATENATE(COUNTIF($E$156:E1654,E1654),E1654)</f>
        <v>0</v>
      </c>
      <c r="D1654" s="73"/>
      <c r="E1654" s="74"/>
      <c r="F1654" s="75"/>
      <c r="G1654" s="7"/>
      <c r="H1654" s="7"/>
      <c r="I1654" s="7"/>
      <c r="J1654" s="7" t="str">
        <f>IFERROR(LOOKUP($G1654,'قائمة اسعار'!A$2:A$5,'قائمة اسعار'!B$2:B$5),"")</f>
        <v/>
      </c>
      <c r="K1654" s="7" t="str">
        <f>IFERROR(LOOKUP($G1654,'قائمة اسعار'!$A$2:$A$5,'قائمة اسعار'!$E$2:$E$5),"")</f>
        <v/>
      </c>
      <c r="L1654" s="76" t="str">
        <f>IFERROR(LOOKUP($G1654,'قائمة اسعار'!$A$2:$A$5,'قائمة اسعار'!$D$2:$D$5),"")</f>
        <v/>
      </c>
      <c r="M1654" s="7" t="str">
        <f t="shared" si="80"/>
        <v/>
      </c>
      <c r="N1654" s="77" t="str">
        <f t="shared" si="81"/>
        <v/>
      </c>
      <c r="O1654" s="78"/>
      <c r="P1654" s="79"/>
      <c r="Q1654" s="77"/>
      <c r="R1654" s="77" t="str">
        <f t="shared" si="82"/>
        <v/>
      </c>
      <c r="S1654" s="80"/>
    </row>
    <row r="1655" spans="1:19" ht="25.5" customHeight="1" x14ac:dyDescent="0.2">
      <c r="A1655" s="3" t="str">
        <f>CONCATENATE(COUNTIF($E$156:E1655,E1655),E1655)</f>
        <v>0</v>
      </c>
      <c r="D1655" s="99"/>
      <c r="E1655" s="100"/>
      <c r="F1655" s="101"/>
      <c r="G1655" s="102"/>
      <c r="H1655" s="102"/>
      <c r="I1655" s="102"/>
      <c r="J1655" s="102" t="str">
        <f>IFERROR(LOOKUP($G1655,'قائمة اسعار'!A$2:A$5,'قائمة اسعار'!B$2:B$5),"")</f>
        <v/>
      </c>
      <c r="K1655" s="102" t="str">
        <f>IFERROR(LOOKUP($G1655,'قائمة اسعار'!$A$2:$A$5,'قائمة اسعار'!$E$2:$E$5),"")</f>
        <v/>
      </c>
      <c r="L1655" s="102" t="str">
        <f>IFERROR(LOOKUP($G1655,'قائمة اسعار'!$A$2:$A$5,'قائمة اسعار'!$D$2:$D$5),"")</f>
        <v/>
      </c>
      <c r="M1655" s="102" t="str">
        <f t="shared" si="80"/>
        <v/>
      </c>
      <c r="N1655" s="103" t="str">
        <f t="shared" si="81"/>
        <v/>
      </c>
      <c r="O1655" s="104"/>
      <c r="P1655" s="105"/>
      <c r="Q1655" s="103"/>
      <c r="R1655" s="103" t="str">
        <f t="shared" si="82"/>
        <v/>
      </c>
      <c r="S1655" s="106"/>
    </row>
    <row r="1656" spans="1:19" ht="25.5" customHeight="1" x14ac:dyDescent="0.2">
      <c r="A1656" s="3" t="str">
        <f>CONCATENATE(COUNTIF($E$156:E1656,E1656),E1656)</f>
        <v>0</v>
      </c>
      <c r="D1656" s="73"/>
      <c r="E1656" s="74"/>
      <c r="F1656" s="75"/>
      <c r="G1656" s="7"/>
      <c r="H1656" s="7"/>
      <c r="I1656" s="7"/>
      <c r="J1656" s="7" t="str">
        <f>IFERROR(LOOKUP($G1656,'قائمة اسعار'!A$2:A$5,'قائمة اسعار'!B$2:B$5),"")</f>
        <v/>
      </c>
      <c r="K1656" s="7" t="str">
        <f>IFERROR(LOOKUP($G1656,'قائمة اسعار'!$A$2:$A$5,'قائمة اسعار'!$E$2:$E$5),"")</f>
        <v/>
      </c>
      <c r="L1656" s="76" t="str">
        <f>IFERROR(LOOKUP($G1656,'قائمة اسعار'!$A$2:$A$5,'قائمة اسعار'!$D$2:$D$5),"")</f>
        <v/>
      </c>
      <c r="M1656" s="7" t="str">
        <f t="shared" si="80"/>
        <v/>
      </c>
      <c r="N1656" s="77" t="str">
        <f t="shared" si="81"/>
        <v/>
      </c>
      <c r="O1656" s="78"/>
      <c r="P1656" s="79"/>
      <c r="Q1656" s="77"/>
      <c r="R1656" s="77" t="str">
        <f t="shared" si="82"/>
        <v/>
      </c>
      <c r="S1656" s="80"/>
    </row>
    <row r="1657" spans="1:19" ht="25.5" customHeight="1" x14ac:dyDescent="0.2">
      <c r="A1657" s="3" t="str">
        <f>CONCATENATE(COUNTIF($E$156:E1657,E1657),E1657)</f>
        <v>0</v>
      </c>
      <c r="D1657" s="99"/>
      <c r="E1657" s="100"/>
      <c r="F1657" s="101"/>
      <c r="G1657" s="102"/>
      <c r="H1657" s="102"/>
      <c r="I1657" s="102"/>
      <c r="J1657" s="102" t="str">
        <f>IFERROR(LOOKUP($G1657,'قائمة اسعار'!A$2:A$5,'قائمة اسعار'!B$2:B$5),"")</f>
        <v/>
      </c>
      <c r="K1657" s="102" t="str">
        <f>IFERROR(LOOKUP($G1657,'قائمة اسعار'!$A$2:$A$5,'قائمة اسعار'!$E$2:$E$5),"")</f>
        <v/>
      </c>
      <c r="L1657" s="102" t="str">
        <f>IFERROR(LOOKUP($G1657,'قائمة اسعار'!$A$2:$A$5,'قائمة اسعار'!$D$2:$D$5),"")</f>
        <v/>
      </c>
      <c r="M1657" s="102" t="str">
        <f t="shared" si="80"/>
        <v/>
      </c>
      <c r="N1657" s="103" t="str">
        <f t="shared" si="81"/>
        <v/>
      </c>
      <c r="O1657" s="104"/>
      <c r="P1657" s="105"/>
      <c r="Q1657" s="103"/>
      <c r="R1657" s="103" t="str">
        <f t="shared" si="82"/>
        <v/>
      </c>
      <c r="S1657" s="106"/>
    </row>
    <row r="1658" spans="1:19" ht="25.5" customHeight="1" x14ac:dyDescent="0.2">
      <c r="A1658" s="3" t="str">
        <f>CONCATENATE(COUNTIF($E$156:E1658,E1658),E1658)</f>
        <v>0</v>
      </c>
      <c r="D1658" s="73"/>
      <c r="E1658" s="74"/>
      <c r="F1658" s="75"/>
      <c r="G1658" s="7"/>
      <c r="H1658" s="7"/>
      <c r="I1658" s="7"/>
      <c r="J1658" s="7" t="str">
        <f>IFERROR(LOOKUP($G1658,'قائمة اسعار'!A$2:A$5,'قائمة اسعار'!B$2:B$5),"")</f>
        <v/>
      </c>
      <c r="K1658" s="7" t="str">
        <f>IFERROR(LOOKUP($G1658,'قائمة اسعار'!$A$2:$A$5,'قائمة اسعار'!$E$2:$E$5),"")</f>
        <v/>
      </c>
      <c r="L1658" s="76" t="str">
        <f>IFERROR(LOOKUP($G1658,'قائمة اسعار'!$A$2:$A$5,'قائمة اسعار'!$D$2:$D$5),"")</f>
        <v/>
      </c>
      <c r="M1658" s="7" t="str">
        <f t="shared" si="80"/>
        <v/>
      </c>
      <c r="N1658" s="77" t="str">
        <f t="shared" si="81"/>
        <v/>
      </c>
      <c r="O1658" s="78"/>
      <c r="P1658" s="79"/>
      <c r="Q1658" s="77"/>
      <c r="R1658" s="77" t="str">
        <f t="shared" si="82"/>
        <v/>
      </c>
      <c r="S1658" s="80"/>
    </row>
    <row r="1659" spans="1:19" ht="25.5" customHeight="1" x14ac:dyDescent="0.2">
      <c r="A1659" s="3" t="str">
        <f>CONCATENATE(COUNTIF($E$156:E1659,E1659),E1659)</f>
        <v>0</v>
      </c>
      <c r="D1659" s="99"/>
      <c r="E1659" s="100"/>
      <c r="F1659" s="101"/>
      <c r="G1659" s="102"/>
      <c r="H1659" s="102"/>
      <c r="I1659" s="102"/>
      <c r="J1659" s="102" t="str">
        <f>IFERROR(LOOKUP($G1659,'قائمة اسعار'!A$2:A$5,'قائمة اسعار'!B$2:B$5),"")</f>
        <v/>
      </c>
      <c r="K1659" s="102" t="str">
        <f>IFERROR(LOOKUP($G1659,'قائمة اسعار'!$A$2:$A$5,'قائمة اسعار'!$E$2:$E$5),"")</f>
        <v/>
      </c>
      <c r="L1659" s="102" t="str">
        <f>IFERROR(LOOKUP($G1659,'قائمة اسعار'!$A$2:$A$5,'قائمة اسعار'!$D$2:$D$5),"")</f>
        <v/>
      </c>
      <c r="M1659" s="102" t="str">
        <f t="shared" si="80"/>
        <v/>
      </c>
      <c r="N1659" s="103" t="str">
        <f t="shared" si="81"/>
        <v/>
      </c>
      <c r="O1659" s="104"/>
      <c r="P1659" s="105"/>
      <c r="Q1659" s="103"/>
      <c r="R1659" s="103" t="str">
        <f t="shared" si="82"/>
        <v/>
      </c>
      <c r="S1659" s="106"/>
    </row>
    <row r="1660" spans="1:19" ht="25.5" customHeight="1" x14ac:dyDescent="0.2">
      <c r="A1660" s="3" t="str">
        <f>CONCATENATE(COUNTIF($E$156:E1660,E1660),E1660)</f>
        <v>0</v>
      </c>
      <c r="D1660" s="73"/>
      <c r="E1660" s="74"/>
      <c r="F1660" s="75"/>
      <c r="G1660" s="7"/>
      <c r="H1660" s="7"/>
      <c r="I1660" s="7"/>
      <c r="J1660" s="7" t="str">
        <f>IFERROR(LOOKUP($G1660,'قائمة اسعار'!A$2:A$5,'قائمة اسعار'!B$2:B$5),"")</f>
        <v/>
      </c>
      <c r="K1660" s="7" t="str">
        <f>IFERROR(LOOKUP($G1660,'قائمة اسعار'!$A$2:$A$5,'قائمة اسعار'!$E$2:$E$5),"")</f>
        <v/>
      </c>
      <c r="L1660" s="76" t="str">
        <f>IFERROR(LOOKUP($G1660,'قائمة اسعار'!$A$2:$A$5,'قائمة اسعار'!$D$2:$D$5),"")</f>
        <v/>
      </c>
      <c r="M1660" s="7" t="str">
        <f t="shared" si="80"/>
        <v/>
      </c>
      <c r="N1660" s="77" t="str">
        <f t="shared" si="81"/>
        <v/>
      </c>
      <c r="O1660" s="78"/>
      <c r="P1660" s="79"/>
      <c r="Q1660" s="77"/>
      <c r="R1660" s="77" t="str">
        <f t="shared" si="82"/>
        <v/>
      </c>
      <c r="S1660" s="80"/>
    </row>
    <row r="1661" spans="1:19" ht="25.5" customHeight="1" x14ac:dyDescent="0.2">
      <c r="A1661" s="3" t="str">
        <f>CONCATENATE(COUNTIF($E$156:E1661,E1661),E1661)</f>
        <v>0</v>
      </c>
      <c r="D1661" s="99"/>
      <c r="E1661" s="100"/>
      <c r="F1661" s="101"/>
      <c r="G1661" s="102"/>
      <c r="H1661" s="102"/>
      <c r="I1661" s="102"/>
      <c r="J1661" s="102" t="str">
        <f>IFERROR(LOOKUP($G1661,'قائمة اسعار'!A$2:A$5,'قائمة اسعار'!B$2:B$5),"")</f>
        <v/>
      </c>
      <c r="K1661" s="102" t="str">
        <f>IFERROR(LOOKUP($G1661,'قائمة اسعار'!$A$2:$A$5,'قائمة اسعار'!$E$2:$E$5),"")</f>
        <v/>
      </c>
      <c r="L1661" s="102" t="str">
        <f>IFERROR(LOOKUP($G1661,'قائمة اسعار'!$A$2:$A$5,'قائمة اسعار'!$D$2:$D$5),"")</f>
        <v/>
      </c>
      <c r="M1661" s="102" t="str">
        <f t="shared" si="80"/>
        <v/>
      </c>
      <c r="N1661" s="103" t="str">
        <f t="shared" si="81"/>
        <v/>
      </c>
      <c r="O1661" s="104"/>
      <c r="P1661" s="105"/>
      <c r="Q1661" s="103"/>
      <c r="R1661" s="103" t="str">
        <f t="shared" si="82"/>
        <v/>
      </c>
      <c r="S1661" s="106"/>
    </row>
    <row r="1662" spans="1:19" ht="25.5" customHeight="1" x14ac:dyDescent="0.2">
      <c r="A1662" s="3" t="str">
        <f>CONCATENATE(COUNTIF($E$156:E1662,E1662),E1662)</f>
        <v>0</v>
      </c>
      <c r="D1662" s="73"/>
      <c r="E1662" s="74"/>
      <c r="F1662" s="75"/>
      <c r="G1662" s="7"/>
      <c r="H1662" s="7"/>
      <c r="I1662" s="7"/>
      <c r="J1662" s="7" t="str">
        <f>IFERROR(LOOKUP($G1662,'قائمة اسعار'!A$2:A$5,'قائمة اسعار'!B$2:B$5),"")</f>
        <v/>
      </c>
      <c r="K1662" s="7" t="str">
        <f>IFERROR(LOOKUP($G1662,'قائمة اسعار'!$A$2:$A$5,'قائمة اسعار'!$E$2:$E$5),"")</f>
        <v/>
      </c>
      <c r="L1662" s="76" t="str">
        <f>IFERROR(LOOKUP($G1662,'قائمة اسعار'!$A$2:$A$5,'قائمة اسعار'!$D$2:$D$5),"")</f>
        <v/>
      </c>
      <c r="M1662" s="7" t="str">
        <f t="shared" si="80"/>
        <v/>
      </c>
      <c r="N1662" s="77" t="str">
        <f t="shared" si="81"/>
        <v/>
      </c>
      <c r="O1662" s="78"/>
      <c r="P1662" s="79"/>
      <c r="Q1662" s="77"/>
      <c r="R1662" s="77" t="str">
        <f t="shared" si="82"/>
        <v/>
      </c>
      <c r="S1662" s="80"/>
    </row>
    <row r="1663" spans="1:19" ht="25.5" customHeight="1" x14ac:dyDescent="0.2">
      <c r="A1663" s="3" t="str">
        <f>CONCATENATE(COUNTIF($E$156:E1663,E1663),E1663)</f>
        <v>0</v>
      </c>
      <c r="D1663" s="99"/>
      <c r="E1663" s="100"/>
      <c r="F1663" s="101"/>
      <c r="G1663" s="102"/>
      <c r="H1663" s="102"/>
      <c r="I1663" s="102"/>
      <c r="J1663" s="102" t="str">
        <f>IFERROR(LOOKUP($G1663,'قائمة اسعار'!A$2:A$5,'قائمة اسعار'!B$2:B$5),"")</f>
        <v/>
      </c>
      <c r="K1663" s="102" t="str">
        <f>IFERROR(LOOKUP($G1663,'قائمة اسعار'!$A$2:$A$5,'قائمة اسعار'!$E$2:$E$5),"")</f>
        <v/>
      </c>
      <c r="L1663" s="102" t="str">
        <f>IFERROR(LOOKUP($G1663,'قائمة اسعار'!$A$2:$A$5,'قائمة اسعار'!$D$2:$D$5),"")</f>
        <v/>
      </c>
      <c r="M1663" s="102" t="str">
        <f t="shared" si="80"/>
        <v/>
      </c>
      <c r="N1663" s="103" t="str">
        <f t="shared" si="81"/>
        <v/>
      </c>
      <c r="O1663" s="104"/>
      <c r="P1663" s="105"/>
      <c r="Q1663" s="103"/>
      <c r="R1663" s="103" t="str">
        <f t="shared" si="82"/>
        <v/>
      </c>
      <c r="S1663" s="106"/>
    </row>
    <row r="1664" spans="1:19" ht="25.5" customHeight="1" x14ac:dyDescent="0.2">
      <c r="A1664" s="3" t="str">
        <f>CONCATENATE(COUNTIF($E$156:E1664,E1664),E1664)</f>
        <v>0</v>
      </c>
      <c r="D1664" s="73"/>
      <c r="E1664" s="74"/>
      <c r="F1664" s="75"/>
      <c r="G1664" s="7"/>
      <c r="H1664" s="7"/>
      <c r="I1664" s="7"/>
      <c r="J1664" s="7" t="str">
        <f>IFERROR(LOOKUP($G1664,'قائمة اسعار'!A$2:A$5,'قائمة اسعار'!B$2:B$5),"")</f>
        <v/>
      </c>
      <c r="K1664" s="7" t="str">
        <f>IFERROR(LOOKUP($G1664,'قائمة اسعار'!$A$2:$A$5,'قائمة اسعار'!$E$2:$E$5),"")</f>
        <v/>
      </c>
      <c r="L1664" s="76" t="str">
        <f>IFERROR(LOOKUP($G1664,'قائمة اسعار'!$A$2:$A$5,'قائمة اسعار'!$D$2:$D$5),"")</f>
        <v/>
      </c>
      <c r="M1664" s="7" t="str">
        <f t="shared" si="80"/>
        <v/>
      </c>
      <c r="N1664" s="77" t="str">
        <f t="shared" si="81"/>
        <v/>
      </c>
      <c r="O1664" s="78"/>
      <c r="P1664" s="79"/>
      <c r="Q1664" s="77"/>
      <c r="R1664" s="77" t="str">
        <f t="shared" si="82"/>
        <v/>
      </c>
      <c r="S1664" s="80"/>
    </row>
    <row r="1665" spans="1:19" ht="25.5" customHeight="1" x14ac:dyDescent="0.2">
      <c r="A1665" s="3" t="str">
        <f>CONCATENATE(COUNTIF($E$156:E1665,E1665),E1665)</f>
        <v>0</v>
      </c>
      <c r="D1665" s="99"/>
      <c r="E1665" s="100"/>
      <c r="F1665" s="101"/>
      <c r="G1665" s="102"/>
      <c r="H1665" s="102"/>
      <c r="I1665" s="102"/>
      <c r="J1665" s="102" t="str">
        <f>IFERROR(LOOKUP($G1665,'قائمة اسعار'!A$2:A$5,'قائمة اسعار'!B$2:B$5),"")</f>
        <v/>
      </c>
      <c r="K1665" s="102" t="str">
        <f>IFERROR(LOOKUP($G1665,'قائمة اسعار'!$A$2:$A$5,'قائمة اسعار'!$E$2:$E$5),"")</f>
        <v/>
      </c>
      <c r="L1665" s="102" t="str">
        <f>IFERROR(LOOKUP($G1665,'قائمة اسعار'!$A$2:$A$5,'قائمة اسعار'!$D$2:$D$5),"")</f>
        <v/>
      </c>
      <c r="M1665" s="102" t="str">
        <f t="shared" si="80"/>
        <v/>
      </c>
      <c r="N1665" s="103" t="str">
        <f t="shared" si="81"/>
        <v/>
      </c>
      <c r="O1665" s="104"/>
      <c r="P1665" s="105"/>
      <c r="Q1665" s="103"/>
      <c r="R1665" s="103" t="str">
        <f t="shared" si="82"/>
        <v/>
      </c>
      <c r="S1665" s="106"/>
    </row>
    <row r="1666" spans="1:19" ht="25.5" customHeight="1" x14ac:dyDescent="0.2">
      <c r="A1666" s="3" t="str">
        <f>CONCATENATE(COUNTIF($E$156:E1666,E1666),E1666)</f>
        <v>0</v>
      </c>
      <c r="D1666" s="73"/>
      <c r="E1666" s="74"/>
      <c r="F1666" s="75"/>
      <c r="G1666" s="7"/>
      <c r="H1666" s="7"/>
      <c r="I1666" s="7"/>
      <c r="J1666" s="7" t="str">
        <f>IFERROR(LOOKUP($G1666,'قائمة اسعار'!A$2:A$5,'قائمة اسعار'!B$2:B$5),"")</f>
        <v/>
      </c>
      <c r="K1666" s="7" t="str">
        <f>IFERROR(LOOKUP($G1666,'قائمة اسعار'!$A$2:$A$5,'قائمة اسعار'!$E$2:$E$5),"")</f>
        <v/>
      </c>
      <c r="L1666" s="76" t="str">
        <f>IFERROR(LOOKUP($G1666,'قائمة اسعار'!$A$2:$A$5,'قائمة اسعار'!$D$2:$D$5),"")</f>
        <v/>
      </c>
      <c r="M1666" s="7" t="str">
        <f t="shared" si="80"/>
        <v/>
      </c>
      <c r="N1666" s="77" t="str">
        <f t="shared" si="81"/>
        <v/>
      </c>
      <c r="O1666" s="78"/>
      <c r="P1666" s="79"/>
      <c r="Q1666" s="77"/>
      <c r="R1666" s="77" t="str">
        <f t="shared" si="82"/>
        <v/>
      </c>
      <c r="S1666" s="80"/>
    </row>
    <row r="1667" spans="1:19" ht="25.5" customHeight="1" x14ac:dyDescent="0.2">
      <c r="A1667" s="3" t="str">
        <f>CONCATENATE(COUNTIF($E$156:E1667,E1667),E1667)</f>
        <v>0</v>
      </c>
      <c r="D1667" s="99"/>
      <c r="E1667" s="100"/>
      <c r="F1667" s="101"/>
      <c r="G1667" s="102"/>
      <c r="H1667" s="102"/>
      <c r="I1667" s="102"/>
      <c r="J1667" s="102" t="str">
        <f>IFERROR(LOOKUP($G1667,'قائمة اسعار'!A$2:A$5,'قائمة اسعار'!B$2:B$5),"")</f>
        <v/>
      </c>
      <c r="K1667" s="102" t="str">
        <f>IFERROR(LOOKUP($G1667,'قائمة اسعار'!$A$2:$A$5,'قائمة اسعار'!$E$2:$E$5),"")</f>
        <v/>
      </c>
      <c r="L1667" s="102" t="str">
        <f>IFERROR(LOOKUP($G1667,'قائمة اسعار'!$A$2:$A$5,'قائمة اسعار'!$D$2:$D$5),"")</f>
        <v/>
      </c>
      <c r="M1667" s="102" t="str">
        <f t="shared" si="80"/>
        <v/>
      </c>
      <c r="N1667" s="103" t="str">
        <f t="shared" si="81"/>
        <v/>
      </c>
      <c r="O1667" s="104"/>
      <c r="P1667" s="105"/>
      <c r="Q1667" s="103"/>
      <c r="R1667" s="103" t="str">
        <f t="shared" si="82"/>
        <v/>
      </c>
      <c r="S1667" s="106"/>
    </row>
    <row r="1668" spans="1:19" ht="25.5" customHeight="1" x14ac:dyDescent="0.2">
      <c r="A1668" s="3" t="str">
        <f>CONCATENATE(COUNTIF($E$156:E1668,E1668),E1668)</f>
        <v>0</v>
      </c>
      <c r="D1668" s="73"/>
      <c r="E1668" s="74"/>
      <c r="F1668" s="75"/>
      <c r="G1668" s="7"/>
      <c r="H1668" s="7"/>
      <c r="I1668" s="7"/>
      <c r="J1668" s="7" t="str">
        <f>IFERROR(LOOKUP($G1668,'قائمة اسعار'!A$2:A$5,'قائمة اسعار'!B$2:B$5),"")</f>
        <v/>
      </c>
      <c r="K1668" s="7" t="str">
        <f>IFERROR(LOOKUP($G1668,'قائمة اسعار'!$A$2:$A$5,'قائمة اسعار'!$E$2:$E$5),"")</f>
        <v/>
      </c>
      <c r="L1668" s="76" t="str">
        <f>IFERROR(LOOKUP($G1668,'قائمة اسعار'!$A$2:$A$5,'قائمة اسعار'!$D$2:$D$5),"")</f>
        <v/>
      </c>
      <c r="M1668" s="7" t="str">
        <f t="shared" ref="M1668:M1731" si="83">IFERROR($H1668*$L1668,"")</f>
        <v/>
      </c>
      <c r="N1668" s="77" t="str">
        <f t="shared" ref="N1668:N1731" si="84">IFERROR(($M1668-15%*$M1668)-5%*($M1668-15%*$M1668),"")</f>
        <v/>
      </c>
      <c r="O1668" s="78"/>
      <c r="P1668" s="79"/>
      <c r="Q1668" s="77"/>
      <c r="R1668" s="77" t="str">
        <f t="shared" ref="R1668:R1731" si="85">IFERROR($N1668-$P1668-$Q1668,"")</f>
        <v/>
      </c>
      <c r="S1668" s="80"/>
    </row>
    <row r="1669" spans="1:19" ht="25.5" customHeight="1" x14ac:dyDescent="0.2">
      <c r="A1669" s="3" t="str">
        <f>CONCATENATE(COUNTIF($E$156:E1669,E1669),E1669)</f>
        <v>0</v>
      </c>
      <c r="D1669" s="99"/>
      <c r="E1669" s="100"/>
      <c r="F1669" s="101"/>
      <c r="G1669" s="102"/>
      <c r="H1669" s="102"/>
      <c r="I1669" s="102"/>
      <c r="J1669" s="102" t="str">
        <f>IFERROR(LOOKUP($G1669,'قائمة اسعار'!A$2:A$5,'قائمة اسعار'!B$2:B$5),"")</f>
        <v/>
      </c>
      <c r="K1669" s="102" t="str">
        <f>IFERROR(LOOKUP($G1669,'قائمة اسعار'!$A$2:$A$5,'قائمة اسعار'!$E$2:$E$5),"")</f>
        <v/>
      </c>
      <c r="L1669" s="102" t="str">
        <f>IFERROR(LOOKUP($G1669,'قائمة اسعار'!$A$2:$A$5,'قائمة اسعار'!$D$2:$D$5),"")</f>
        <v/>
      </c>
      <c r="M1669" s="102" t="str">
        <f t="shared" si="83"/>
        <v/>
      </c>
      <c r="N1669" s="103" t="str">
        <f t="shared" si="84"/>
        <v/>
      </c>
      <c r="O1669" s="104"/>
      <c r="P1669" s="105"/>
      <c r="Q1669" s="103"/>
      <c r="R1669" s="103" t="str">
        <f t="shared" si="85"/>
        <v/>
      </c>
      <c r="S1669" s="106"/>
    </row>
    <row r="1670" spans="1:19" ht="25.5" customHeight="1" x14ac:dyDescent="0.2">
      <c r="A1670" s="3" t="str">
        <f>CONCATENATE(COUNTIF($E$156:E1670,E1670),E1670)</f>
        <v>0</v>
      </c>
      <c r="D1670" s="73"/>
      <c r="E1670" s="74"/>
      <c r="F1670" s="75"/>
      <c r="G1670" s="7"/>
      <c r="H1670" s="7"/>
      <c r="I1670" s="7"/>
      <c r="J1670" s="7" t="str">
        <f>IFERROR(LOOKUP($G1670,'قائمة اسعار'!A$2:A$5,'قائمة اسعار'!B$2:B$5),"")</f>
        <v/>
      </c>
      <c r="K1670" s="7" t="str">
        <f>IFERROR(LOOKUP($G1670,'قائمة اسعار'!$A$2:$A$5,'قائمة اسعار'!$E$2:$E$5),"")</f>
        <v/>
      </c>
      <c r="L1670" s="76" t="str">
        <f>IFERROR(LOOKUP($G1670,'قائمة اسعار'!$A$2:$A$5,'قائمة اسعار'!$D$2:$D$5),"")</f>
        <v/>
      </c>
      <c r="M1670" s="7" t="str">
        <f t="shared" si="83"/>
        <v/>
      </c>
      <c r="N1670" s="77" t="str">
        <f t="shared" si="84"/>
        <v/>
      </c>
      <c r="O1670" s="78"/>
      <c r="P1670" s="79"/>
      <c r="Q1670" s="77"/>
      <c r="R1670" s="77" t="str">
        <f t="shared" si="85"/>
        <v/>
      </c>
      <c r="S1670" s="80"/>
    </row>
    <row r="1671" spans="1:19" ht="25.5" customHeight="1" x14ac:dyDescent="0.2">
      <c r="A1671" s="3" t="str">
        <f>CONCATENATE(COUNTIF($E$156:E1671,E1671),E1671)</f>
        <v>0</v>
      </c>
      <c r="D1671" s="99"/>
      <c r="E1671" s="100"/>
      <c r="F1671" s="101"/>
      <c r="G1671" s="102"/>
      <c r="H1671" s="102"/>
      <c r="I1671" s="102"/>
      <c r="J1671" s="102" t="str">
        <f>IFERROR(LOOKUP($G1671,'قائمة اسعار'!A$2:A$5,'قائمة اسعار'!B$2:B$5),"")</f>
        <v/>
      </c>
      <c r="K1671" s="102" t="str">
        <f>IFERROR(LOOKUP($G1671,'قائمة اسعار'!$A$2:$A$5,'قائمة اسعار'!$E$2:$E$5),"")</f>
        <v/>
      </c>
      <c r="L1671" s="102" t="str">
        <f>IFERROR(LOOKUP($G1671,'قائمة اسعار'!$A$2:$A$5,'قائمة اسعار'!$D$2:$D$5),"")</f>
        <v/>
      </c>
      <c r="M1671" s="102" t="str">
        <f t="shared" si="83"/>
        <v/>
      </c>
      <c r="N1671" s="103" t="str">
        <f t="shared" si="84"/>
        <v/>
      </c>
      <c r="O1671" s="104"/>
      <c r="P1671" s="105"/>
      <c r="Q1671" s="103"/>
      <c r="R1671" s="103" t="str">
        <f t="shared" si="85"/>
        <v/>
      </c>
      <c r="S1671" s="106"/>
    </row>
    <row r="1672" spans="1:19" ht="25.5" customHeight="1" x14ac:dyDescent="0.2">
      <c r="A1672" s="3" t="str">
        <f>CONCATENATE(COUNTIF($E$156:E1672,E1672),E1672)</f>
        <v>0</v>
      </c>
      <c r="D1672" s="73"/>
      <c r="E1672" s="74"/>
      <c r="F1672" s="75"/>
      <c r="G1672" s="7"/>
      <c r="H1672" s="7"/>
      <c r="I1672" s="7"/>
      <c r="J1672" s="7" t="str">
        <f>IFERROR(LOOKUP($G1672,'قائمة اسعار'!A$2:A$5,'قائمة اسعار'!B$2:B$5),"")</f>
        <v/>
      </c>
      <c r="K1672" s="7" t="str">
        <f>IFERROR(LOOKUP($G1672,'قائمة اسعار'!$A$2:$A$5,'قائمة اسعار'!$E$2:$E$5),"")</f>
        <v/>
      </c>
      <c r="L1672" s="76" t="str">
        <f>IFERROR(LOOKUP($G1672,'قائمة اسعار'!$A$2:$A$5,'قائمة اسعار'!$D$2:$D$5),"")</f>
        <v/>
      </c>
      <c r="M1672" s="7" t="str">
        <f t="shared" si="83"/>
        <v/>
      </c>
      <c r="N1672" s="77" t="str">
        <f t="shared" si="84"/>
        <v/>
      </c>
      <c r="O1672" s="78"/>
      <c r="P1672" s="79"/>
      <c r="Q1672" s="77"/>
      <c r="R1672" s="77" t="str">
        <f t="shared" si="85"/>
        <v/>
      </c>
      <c r="S1672" s="80"/>
    </row>
    <row r="1673" spans="1:19" ht="25.5" customHeight="1" x14ac:dyDescent="0.2">
      <c r="A1673" s="3" t="str">
        <f>CONCATENATE(COUNTIF($E$156:E1673,E1673),E1673)</f>
        <v>0</v>
      </c>
      <c r="D1673" s="99"/>
      <c r="E1673" s="100"/>
      <c r="F1673" s="101"/>
      <c r="G1673" s="102"/>
      <c r="H1673" s="102"/>
      <c r="I1673" s="102"/>
      <c r="J1673" s="102" t="str">
        <f>IFERROR(LOOKUP($G1673,'قائمة اسعار'!A$2:A$5,'قائمة اسعار'!B$2:B$5),"")</f>
        <v/>
      </c>
      <c r="K1673" s="102" t="str">
        <f>IFERROR(LOOKUP($G1673,'قائمة اسعار'!$A$2:$A$5,'قائمة اسعار'!$E$2:$E$5),"")</f>
        <v/>
      </c>
      <c r="L1673" s="102" t="str">
        <f>IFERROR(LOOKUP($G1673,'قائمة اسعار'!$A$2:$A$5,'قائمة اسعار'!$D$2:$D$5),"")</f>
        <v/>
      </c>
      <c r="M1673" s="102" t="str">
        <f t="shared" si="83"/>
        <v/>
      </c>
      <c r="N1673" s="103" t="str">
        <f t="shared" si="84"/>
        <v/>
      </c>
      <c r="O1673" s="104"/>
      <c r="P1673" s="105"/>
      <c r="Q1673" s="103"/>
      <c r="R1673" s="103" t="str">
        <f t="shared" si="85"/>
        <v/>
      </c>
      <c r="S1673" s="106"/>
    </row>
    <row r="1674" spans="1:19" ht="25.5" customHeight="1" x14ac:dyDescent="0.2">
      <c r="A1674" s="3" t="str">
        <f>CONCATENATE(COUNTIF($E$156:E1674,E1674),E1674)</f>
        <v>0</v>
      </c>
      <c r="D1674" s="73"/>
      <c r="E1674" s="74"/>
      <c r="F1674" s="75"/>
      <c r="G1674" s="7"/>
      <c r="H1674" s="7"/>
      <c r="I1674" s="7"/>
      <c r="J1674" s="7" t="str">
        <f>IFERROR(LOOKUP($G1674,'قائمة اسعار'!A$2:A$5,'قائمة اسعار'!B$2:B$5),"")</f>
        <v/>
      </c>
      <c r="K1674" s="7" t="str">
        <f>IFERROR(LOOKUP($G1674,'قائمة اسعار'!$A$2:$A$5,'قائمة اسعار'!$E$2:$E$5),"")</f>
        <v/>
      </c>
      <c r="L1674" s="76" t="str">
        <f>IFERROR(LOOKUP($G1674,'قائمة اسعار'!$A$2:$A$5,'قائمة اسعار'!$D$2:$D$5),"")</f>
        <v/>
      </c>
      <c r="M1674" s="7" t="str">
        <f t="shared" si="83"/>
        <v/>
      </c>
      <c r="N1674" s="77" t="str">
        <f t="shared" si="84"/>
        <v/>
      </c>
      <c r="O1674" s="78"/>
      <c r="P1674" s="79"/>
      <c r="Q1674" s="77"/>
      <c r="R1674" s="77" t="str">
        <f t="shared" si="85"/>
        <v/>
      </c>
      <c r="S1674" s="80"/>
    </row>
    <row r="1675" spans="1:19" ht="25.5" customHeight="1" x14ac:dyDescent="0.2">
      <c r="A1675" s="3" t="str">
        <f>CONCATENATE(COUNTIF($E$156:E1675,E1675),E1675)</f>
        <v>0</v>
      </c>
      <c r="D1675" s="99"/>
      <c r="E1675" s="100"/>
      <c r="F1675" s="101"/>
      <c r="G1675" s="102"/>
      <c r="H1675" s="102"/>
      <c r="I1675" s="102"/>
      <c r="J1675" s="102" t="str">
        <f>IFERROR(LOOKUP($G1675,'قائمة اسعار'!A$2:A$5,'قائمة اسعار'!B$2:B$5),"")</f>
        <v/>
      </c>
      <c r="K1675" s="102" t="str">
        <f>IFERROR(LOOKUP($G1675,'قائمة اسعار'!$A$2:$A$5,'قائمة اسعار'!$E$2:$E$5),"")</f>
        <v/>
      </c>
      <c r="L1675" s="102" t="str">
        <f>IFERROR(LOOKUP($G1675,'قائمة اسعار'!$A$2:$A$5,'قائمة اسعار'!$D$2:$D$5),"")</f>
        <v/>
      </c>
      <c r="M1675" s="102" t="str">
        <f t="shared" si="83"/>
        <v/>
      </c>
      <c r="N1675" s="103" t="str">
        <f t="shared" si="84"/>
        <v/>
      </c>
      <c r="O1675" s="104"/>
      <c r="P1675" s="105"/>
      <c r="Q1675" s="103"/>
      <c r="R1675" s="103" t="str">
        <f t="shared" si="85"/>
        <v/>
      </c>
      <c r="S1675" s="106"/>
    </row>
    <row r="1676" spans="1:19" ht="25.5" customHeight="1" x14ac:dyDescent="0.2">
      <c r="A1676" s="3" t="str">
        <f>CONCATENATE(COUNTIF($E$156:E1676,E1676),E1676)</f>
        <v>0</v>
      </c>
      <c r="D1676" s="73"/>
      <c r="E1676" s="74"/>
      <c r="F1676" s="75"/>
      <c r="G1676" s="7"/>
      <c r="H1676" s="7"/>
      <c r="I1676" s="7"/>
      <c r="J1676" s="7" t="str">
        <f>IFERROR(LOOKUP($G1676,'قائمة اسعار'!A$2:A$5,'قائمة اسعار'!B$2:B$5),"")</f>
        <v/>
      </c>
      <c r="K1676" s="7" t="str">
        <f>IFERROR(LOOKUP($G1676,'قائمة اسعار'!$A$2:$A$5,'قائمة اسعار'!$E$2:$E$5),"")</f>
        <v/>
      </c>
      <c r="L1676" s="76" t="str">
        <f>IFERROR(LOOKUP($G1676,'قائمة اسعار'!$A$2:$A$5,'قائمة اسعار'!$D$2:$D$5),"")</f>
        <v/>
      </c>
      <c r="M1676" s="7" t="str">
        <f t="shared" si="83"/>
        <v/>
      </c>
      <c r="N1676" s="77" t="str">
        <f t="shared" si="84"/>
        <v/>
      </c>
      <c r="O1676" s="78"/>
      <c r="P1676" s="79"/>
      <c r="Q1676" s="77"/>
      <c r="R1676" s="77" t="str">
        <f t="shared" si="85"/>
        <v/>
      </c>
      <c r="S1676" s="80"/>
    </row>
    <row r="1677" spans="1:19" ht="25.5" customHeight="1" x14ac:dyDescent="0.2">
      <c r="A1677" s="3" t="str">
        <f>CONCATENATE(COUNTIF($E$156:E1677,E1677),E1677)</f>
        <v>0</v>
      </c>
      <c r="D1677" s="99"/>
      <c r="E1677" s="100"/>
      <c r="F1677" s="101"/>
      <c r="G1677" s="102"/>
      <c r="H1677" s="102"/>
      <c r="I1677" s="102"/>
      <c r="J1677" s="102" t="str">
        <f>IFERROR(LOOKUP($G1677,'قائمة اسعار'!A$2:A$5,'قائمة اسعار'!B$2:B$5),"")</f>
        <v/>
      </c>
      <c r="K1677" s="102" t="str">
        <f>IFERROR(LOOKUP($G1677,'قائمة اسعار'!$A$2:$A$5,'قائمة اسعار'!$E$2:$E$5),"")</f>
        <v/>
      </c>
      <c r="L1677" s="102" t="str">
        <f>IFERROR(LOOKUP($G1677,'قائمة اسعار'!$A$2:$A$5,'قائمة اسعار'!$D$2:$D$5),"")</f>
        <v/>
      </c>
      <c r="M1677" s="102" t="str">
        <f t="shared" si="83"/>
        <v/>
      </c>
      <c r="N1677" s="103" t="str">
        <f t="shared" si="84"/>
        <v/>
      </c>
      <c r="O1677" s="104"/>
      <c r="P1677" s="105"/>
      <c r="Q1677" s="103"/>
      <c r="R1677" s="103" t="str">
        <f t="shared" si="85"/>
        <v/>
      </c>
      <c r="S1677" s="106"/>
    </row>
    <row r="1678" spans="1:19" ht="25.5" customHeight="1" x14ac:dyDescent="0.2">
      <c r="A1678" s="3" t="str">
        <f>CONCATENATE(COUNTIF($E$156:E1678,E1678),E1678)</f>
        <v>0</v>
      </c>
      <c r="D1678" s="73"/>
      <c r="E1678" s="74"/>
      <c r="F1678" s="75"/>
      <c r="G1678" s="7"/>
      <c r="H1678" s="7"/>
      <c r="I1678" s="7"/>
      <c r="J1678" s="7" t="str">
        <f>IFERROR(LOOKUP($G1678,'قائمة اسعار'!A$2:A$5,'قائمة اسعار'!B$2:B$5),"")</f>
        <v/>
      </c>
      <c r="K1678" s="7" t="str">
        <f>IFERROR(LOOKUP($G1678,'قائمة اسعار'!$A$2:$A$5,'قائمة اسعار'!$E$2:$E$5),"")</f>
        <v/>
      </c>
      <c r="L1678" s="76" t="str">
        <f>IFERROR(LOOKUP($G1678,'قائمة اسعار'!$A$2:$A$5,'قائمة اسعار'!$D$2:$D$5),"")</f>
        <v/>
      </c>
      <c r="M1678" s="7" t="str">
        <f t="shared" si="83"/>
        <v/>
      </c>
      <c r="N1678" s="77" t="str">
        <f t="shared" si="84"/>
        <v/>
      </c>
      <c r="O1678" s="78"/>
      <c r="P1678" s="79"/>
      <c r="Q1678" s="77"/>
      <c r="R1678" s="77" t="str">
        <f t="shared" si="85"/>
        <v/>
      </c>
      <c r="S1678" s="80"/>
    </row>
    <row r="1679" spans="1:19" ht="25.5" customHeight="1" x14ac:dyDescent="0.2">
      <c r="A1679" s="3" t="str">
        <f>CONCATENATE(COUNTIF($E$156:E1679,E1679),E1679)</f>
        <v>0</v>
      </c>
      <c r="D1679" s="99"/>
      <c r="E1679" s="100"/>
      <c r="F1679" s="101"/>
      <c r="G1679" s="102"/>
      <c r="H1679" s="102"/>
      <c r="I1679" s="102"/>
      <c r="J1679" s="102" t="str">
        <f>IFERROR(LOOKUP($G1679,'قائمة اسعار'!A$2:A$5,'قائمة اسعار'!B$2:B$5),"")</f>
        <v/>
      </c>
      <c r="K1679" s="102" t="str">
        <f>IFERROR(LOOKUP($G1679,'قائمة اسعار'!$A$2:$A$5,'قائمة اسعار'!$E$2:$E$5),"")</f>
        <v/>
      </c>
      <c r="L1679" s="102" t="str">
        <f>IFERROR(LOOKUP($G1679,'قائمة اسعار'!$A$2:$A$5,'قائمة اسعار'!$D$2:$D$5),"")</f>
        <v/>
      </c>
      <c r="M1679" s="102" t="str">
        <f t="shared" si="83"/>
        <v/>
      </c>
      <c r="N1679" s="103" t="str">
        <f t="shared" si="84"/>
        <v/>
      </c>
      <c r="O1679" s="104"/>
      <c r="P1679" s="105"/>
      <c r="Q1679" s="103"/>
      <c r="R1679" s="103" t="str">
        <f t="shared" si="85"/>
        <v/>
      </c>
      <c r="S1679" s="106"/>
    </row>
    <row r="1680" spans="1:19" ht="25.5" customHeight="1" x14ac:dyDescent="0.2">
      <c r="A1680" s="3" t="str">
        <f>CONCATENATE(COUNTIF($E$156:E1680,E1680),E1680)</f>
        <v>0</v>
      </c>
      <c r="D1680" s="73"/>
      <c r="E1680" s="74"/>
      <c r="F1680" s="75"/>
      <c r="G1680" s="7"/>
      <c r="H1680" s="7"/>
      <c r="I1680" s="7"/>
      <c r="J1680" s="7" t="str">
        <f>IFERROR(LOOKUP($G1680,'قائمة اسعار'!A$2:A$5,'قائمة اسعار'!B$2:B$5),"")</f>
        <v/>
      </c>
      <c r="K1680" s="7" t="str">
        <f>IFERROR(LOOKUP($G1680,'قائمة اسعار'!$A$2:$A$5,'قائمة اسعار'!$E$2:$E$5),"")</f>
        <v/>
      </c>
      <c r="L1680" s="76" t="str">
        <f>IFERROR(LOOKUP($G1680,'قائمة اسعار'!$A$2:$A$5,'قائمة اسعار'!$D$2:$D$5),"")</f>
        <v/>
      </c>
      <c r="M1680" s="7" t="str">
        <f t="shared" si="83"/>
        <v/>
      </c>
      <c r="N1680" s="77" t="str">
        <f t="shared" si="84"/>
        <v/>
      </c>
      <c r="O1680" s="78"/>
      <c r="P1680" s="79"/>
      <c r="Q1680" s="77"/>
      <c r="R1680" s="77" t="str">
        <f t="shared" si="85"/>
        <v/>
      </c>
      <c r="S1680" s="80"/>
    </row>
    <row r="1681" spans="1:19" ht="25.5" customHeight="1" x14ac:dyDescent="0.2">
      <c r="A1681" s="3" t="str">
        <f>CONCATENATE(COUNTIF($E$156:E1681,E1681),E1681)</f>
        <v>0</v>
      </c>
      <c r="D1681" s="99"/>
      <c r="E1681" s="100"/>
      <c r="F1681" s="101"/>
      <c r="G1681" s="102"/>
      <c r="H1681" s="102"/>
      <c r="I1681" s="102"/>
      <c r="J1681" s="102" t="str">
        <f>IFERROR(LOOKUP($G1681,'قائمة اسعار'!A$2:A$5,'قائمة اسعار'!B$2:B$5),"")</f>
        <v/>
      </c>
      <c r="K1681" s="102" t="str">
        <f>IFERROR(LOOKUP($G1681,'قائمة اسعار'!$A$2:$A$5,'قائمة اسعار'!$E$2:$E$5),"")</f>
        <v/>
      </c>
      <c r="L1681" s="102" t="str">
        <f>IFERROR(LOOKUP($G1681,'قائمة اسعار'!$A$2:$A$5,'قائمة اسعار'!$D$2:$D$5),"")</f>
        <v/>
      </c>
      <c r="M1681" s="102" t="str">
        <f t="shared" si="83"/>
        <v/>
      </c>
      <c r="N1681" s="103" t="str">
        <f t="shared" si="84"/>
        <v/>
      </c>
      <c r="O1681" s="104"/>
      <c r="P1681" s="105"/>
      <c r="Q1681" s="103"/>
      <c r="R1681" s="103" t="str">
        <f t="shared" si="85"/>
        <v/>
      </c>
      <c r="S1681" s="106"/>
    </row>
    <row r="1682" spans="1:19" ht="25.5" customHeight="1" x14ac:dyDescent="0.2">
      <c r="A1682" s="3" t="str">
        <f>CONCATENATE(COUNTIF($E$156:E1682,E1682),E1682)</f>
        <v>0</v>
      </c>
      <c r="D1682" s="73"/>
      <c r="E1682" s="74"/>
      <c r="F1682" s="75"/>
      <c r="G1682" s="7"/>
      <c r="H1682" s="7"/>
      <c r="I1682" s="7"/>
      <c r="J1682" s="7" t="str">
        <f>IFERROR(LOOKUP($G1682,'قائمة اسعار'!A$2:A$5,'قائمة اسعار'!B$2:B$5),"")</f>
        <v/>
      </c>
      <c r="K1682" s="7" t="str">
        <f>IFERROR(LOOKUP($G1682,'قائمة اسعار'!$A$2:$A$5,'قائمة اسعار'!$E$2:$E$5),"")</f>
        <v/>
      </c>
      <c r="L1682" s="76" t="str">
        <f>IFERROR(LOOKUP($G1682,'قائمة اسعار'!$A$2:$A$5,'قائمة اسعار'!$D$2:$D$5),"")</f>
        <v/>
      </c>
      <c r="M1682" s="7" t="str">
        <f t="shared" si="83"/>
        <v/>
      </c>
      <c r="N1682" s="77" t="str">
        <f t="shared" si="84"/>
        <v/>
      </c>
      <c r="O1682" s="78"/>
      <c r="P1682" s="79"/>
      <c r="Q1682" s="77"/>
      <c r="R1682" s="77" t="str">
        <f t="shared" si="85"/>
        <v/>
      </c>
      <c r="S1682" s="80"/>
    </row>
    <row r="1683" spans="1:19" ht="25.5" customHeight="1" x14ac:dyDescent="0.2">
      <c r="A1683" s="3" t="str">
        <f>CONCATENATE(COUNTIF($E$156:E1683,E1683),E1683)</f>
        <v>0</v>
      </c>
      <c r="D1683" s="99"/>
      <c r="E1683" s="100"/>
      <c r="F1683" s="101"/>
      <c r="G1683" s="102"/>
      <c r="H1683" s="102"/>
      <c r="I1683" s="102"/>
      <c r="J1683" s="102" t="str">
        <f>IFERROR(LOOKUP($G1683,'قائمة اسعار'!A$2:A$5,'قائمة اسعار'!B$2:B$5),"")</f>
        <v/>
      </c>
      <c r="K1683" s="102" t="str">
        <f>IFERROR(LOOKUP($G1683,'قائمة اسعار'!$A$2:$A$5,'قائمة اسعار'!$E$2:$E$5),"")</f>
        <v/>
      </c>
      <c r="L1683" s="102" t="str">
        <f>IFERROR(LOOKUP($G1683,'قائمة اسعار'!$A$2:$A$5,'قائمة اسعار'!$D$2:$D$5),"")</f>
        <v/>
      </c>
      <c r="M1683" s="102" t="str">
        <f t="shared" si="83"/>
        <v/>
      </c>
      <c r="N1683" s="103" t="str">
        <f t="shared" si="84"/>
        <v/>
      </c>
      <c r="O1683" s="104"/>
      <c r="P1683" s="105"/>
      <c r="Q1683" s="103"/>
      <c r="R1683" s="103" t="str">
        <f t="shared" si="85"/>
        <v/>
      </c>
      <c r="S1683" s="106"/>
    </row>
    <row r="1684" spans="1:19" ht="25.5" customHeight="1" x14ac:dyDescent="0.2">
      <c r="A1684" s="3" t="str">
        <f>CONCATENATE(COUNTIF($E$156:E1684,E1684),E1684)</f>
        <v>0</v>
      </c>
      <c r="D1684" s="73"/>
      <c r="E1684" s="74"/>
      <c r="F1684" s="75"/>
      <c r="G1684" s="7"/>
      <c r="H1684" s="7"/>
      <c r="I1684" s="7"/>
      <c r="J1684" s="7" t="str">
        <f>IFERROR(LOOKUP($G1684,'قائمة اسعار'!A$2:A$5,'قائمة اسعار'!B$2:B$5),"")</f>
        <v/>
      </c>
      <c r="K1684" s="7" t="str">
        <f>IFERROR(LOOKUP($G1684,'قائمة اسعار'!$A$2:$A$5,'قائمة اسعار'!$E$2:$E$5),"")</f>
        <v/>
      </c>
      <c r="L1684" s="76" t="str">
        <f>IFERROR(LOOKUP($G1684,'قائمة اسعار'!$A$2:$A$5,'قائمة اسعار'!$D$2:$D$5),"")</f>
        <v/>
      </c>
      <c r="M1684" s="7" t="str">
        <f t="shared" si="83"/>
        <v/>
      </c>
      <c r="N1684" s="77" t="str">
        <f t="shared" si="84"/>
        <v/>
      </c>
      <c r="O1684" s="78"/>
      <c r="P1684" s="79"/>
      <c r="Q1684" s="77"/>
      <c r="R1684" s="77" t="str">
        <f t="shared" si="85"/>
        <v/>
      </c>
      <c r="S1684" s="80"/>
    </row>
    <row r="1685" spans="1:19" ht="25.5" customHeight="1" x14ac:dyDescent="0.2">
      <c r="A1685" s="3" t="str">
        <f>CONCATENATE(COUNTIF($E$156:E1685,E1685),E1685)</f>
        <v>0</v>
      </c>
      <c r="D1685" s="99"/>
      <c r="E1685" s="100"/>
      <c r="F1685" s="101"/>
      <c r="G1685" s="102"/>
      <c r="H1685" s="102"/>
      <c r="I1685" s="102"/>
      <c r="J1685" s="102" t="str">
        <f>IFERROR(LOOKUP($G1685,'قائمة اسعار'!A$2:A$5,'قائمة اسعار'!B$2:B$5),"")</f>
        <v/>
      </c>
      <c r="K1685" s="102" t="str">
        <f>IFERROR(LOOKUP($G1685,'قائمة اسعار'!$A$2:$A$5,'قائمة اسعار'!$E$2:$E$5),"")</f>
        <v/>
      </c>
      <c r="L1685" s="102" t="str">
        <f>IFERROR(LOOKUP($G1685,'قائمة اسعار'!$A$2:$A$5,'قائمة اسعار'!$D$2:$D$5),"")</f>
        <v/>
      </c>
      <c r="M1685" s="102" t="str">
        <f t="shared" si="83"/>
        <v/>
      </c>
      <c r="N1685" s="103" t="str">
        <f t="shared" si="84"/>
        <v/>
      </c>
      <c r="O1685" s="104"/>
      <c r="P1685" s="105"/>
      <c r="Q1685" s="103"/>
      <c r="R1685" s="103" t="str">
        <f t="shared" si="85"/>
        <v/>
      </c>
      <c r="S1685" s="106"/>
    </row>
    <row r="1686" spans="1:19" ht="25.5" customHeight="1" x14ac:dyDescent="0.2">
      <c r="A1686" s="3" t="str">
        <f>CONCATENATE(COUNTIF($E$156:E1686,E1686),E1686)</f>
        <v>0</v>
      </c>
      <c r="D1686" s="73"/>
      <c r="E1686" s="74"/>
      <c r="F1686" s="75"/>
      <c r="G1686" s="7"/>
      <c r="H1686" s="7"/>
      <c r="I1686" s="7"/>
      <c r="J1686" s="7" t="str">
        <f>IFERROR(LOOKUP($G1686,'قائمة اسعار'!A$2:A$5,'قائمة اسعار'!B$2:B$5),"")</f>
        <v/>
      </c>
      <c r="K1686" s="7" t="str">
        <f>IFERROR(LOOKUP($G1686,'قائمة اسعار'!$A$2:$A$5,'قائمة اسعار'!$E$2:$E$5),"")</f>
        <v/>
      </c>
      <c r="L1686" s="76" t="str">
        <f>IFERROR(LOOKUP($G1686,'قائمة اسعار'!$A$2:$A$5,'قائمة اسعار'!$D$2:$D$5),"")</f>
        <v/>
      </c>
      <c r="M1686" s="7" t="str">
        <f t="shared" si="83"/>
        <v/>
      </c>
      <c r="N1686" s="77" t="str">
        <f t="shared" si="84"/>
        <v/>
      </c>
      <c r="O1686" s="78"/>
      <c r="P1686" s="79"/>
      <c r="Q1686" s="77"/>
      <c r="R1686" s="77" t="str">
        <f t="shared" si="85"/>
        <v/>
      </c>
      <c r="S1686" s="80"/>
    </row>
    <row r="1687" spans="1:19" ht="25.5" customHeight="1" x14ac:dyDescent="0.2">
      <c r="A1687" s="3" t="str">
        <f>CONCATENATE(COUNTIF($E$156:E1687,E1687),E1687)</f>
        <v>0</v>
      </c>
      <c r="D1687" s="99"/>
      <c r="E1687" s="100"/>
      <c r="F1687" s="101"/>
      <c r="G1687" s="102"/>
      <c r="H1687" s="102"/>
      <c r="I1687" s="102"/>
      <c r="J1687" s="102" t="str">
        <f>IFERROR(LOOKUP($G1687,'قائمة اسعار'!A$2:A$5,'قائمة اسعار'!B$2:B$5),"")</f>
        <v/>
      </c>
      <c r="K1687" s="102" t="str">
        <f>IFERROR(LOOKUP($G1687,'قائمة اسعار'!$A$2:$A$5,'قائمة اسعار'!$E$2:$E$5),"")</f>
        <v/>
      </c>
      <c r="L1687" s="102" t="str">
        <f>IFERROR(LOOKUP($G1687,'قائمة اسعار'!$A$2:$A$5,'قائمة اسعار'!$D$2:$D$5),"")</f>
        <v/>
      </c>
      <c r="M1687" s="102" t="str">
        <f t="shared" si="83"/>
        <v/>
      </c>
      <c r="N1687" s="103" t="str">
        <f t="shared" si="84"/>
        <v/>
      </c>
      <c r="O1687" s="104"/>
      <c r="P1687" s="105"/>
      <c r="Q1687" s="103"/>
      <c r="R1687" s="103" t="str">
        <f t="shared" si="85"/>
        <v/>
      </c>
      <c r="S1687" s="106"/>
    </row>
    <row r="1688" spans="1:19" ht="25.5" customHeight="1" x14ac:dyDescent="0.2">
      <c r="A1688" s="3" t="str">
        <f>CONCATENATE(COUNTIF($E$156:E1688,E1688),E1688)</f>
        <v>0</v>
      </c>
      <c r="D1688" s="73"/>
      <c r="E1688" s="74"/>
      <c r="F1688" s="75"/>
      <c r="G1688" s="7"/>
      <c r="H1688" s="7"/>
      <c r="I1688" s="7"/>
      <c r="J1688" s="7" t="str">
        <f>IFERROR(LOOKUP($G1688,'قائمة اسعار'!A$2:A$5,'قائمة اسعار'!B$2:B$5),"")</f>
        <v/>
      </c>
      <c r="K1688" s="7" t="str">
        <f>IFERROR(LOOKUP($G1688,'قائمة اسعار'!$A$2:$A$5,'قائمة اسعار'!$E$2:$E$5),"")</f>
        <v/>
      </c>
      <c r="L1688" s="76" t="str">
        <f>IFERROR(LOOKUP($G1688,'قائمة اسعار'!$A$2:$A$5,'قائمة اسعار'!$D$2:$D$5),"")</f>
        <v/>
      </c>
      <c r="M1688" s="7" t="str">
        <f t="shared" si="83"/>
        <v/>
      </c>
      <c r="N1688" s="77" t="str">
        <f t="shared" si="84"/>
        <v/>
      </c>
      <c r="O1688" s="78"/>
      <c r="P1688" s="79"/>
      <c r="Q1688" s="77"/>
      <c r="R1688" s="77" t="str">
        <f t="shared" si="85"/>
        <v/>
      </c>
      <c r="S1688" s="80"/>
    </row>
    <row r="1689" spans="1:19" ht="25.5" customHeight="1" x14ac:dyDescent="0.2">
      <c r="A1689" s="3" t="str">
        <f>CONCATENATE(COUNTIF($E$156:E1689,E1689),E1689)</f>
        <v>0</v>
      </c>
      <c r="D1689" s="99"/>
      <c r="E1689" s="100"/>
      <c r="F1689" s="101"/>
      <c r="G1689" s="102"/>
      <c r="H1689" s="102"/>
      <c r="I1689" s="102"/>
      <c r="J1689" s="102" t="str">
        <f>IFERROR(LOOKUP($G1689,'قائمة اسعار'!A$2:A$5,'قائمة اسعار'!B$2:B$5),"")</f>
        <v/>
      </c>
      <c r="K1689" s="102" t="str">
        <f>IFERROR(LOOKUP($G1689,'قائمة اسعار'!$A$2:$A$5,'قائمة اسعار'!$E$2:$E$5),"")</f>
        <v/>
      </c>
      <c r="L1689" s="102" t="str">
        <f>IFERROR(LOOKUP($G1689,'قائمة اسعار'!$A$2:$A$5,'قائمة اسعار'!$D$2:$D$5),"")</f>
        <v/>
      </c>
      <c r="M1689" s="102" t="str">
        <f t="shared" si="83"/>
        <v/>
      </c>
      <c r="N1689" s="103" t="str">
        <f t="shared" si="84"/>
        <v/>
      </c>
      <c r="O1689" s="104"/>
      <c r="P1689" s="105"/>
      <c r="Q1689" s="103"/>
      <c r="R1689" s="103" t="str">
        <f t="shared" si="85"/>
        <v/>
      </c>
      <c r="S1689" s="106"/>
    </row>
    <row r="1690" spans="1:19" ht="25.5" customHeight="1" x14ac:dyDescent="0.2">
      <c r="A1690" s="3" t="str">
        <f>CONCATENATE(COUNTIF($E$156:E1690,E1690),E1690)</f>
        <v>0</v>
      </c>
      <c r="D1690" s="73"/>
      <c r="E1690" s="74"/>
      <c r="F1690" s="75"/>
      <c r="G1690" s="7"/>
      <c r="H1690" s="7"/>
      <c r="I1690" s="7"/>
      <c r="J1690" s="7" t="str">
        <f>IFERROR(LOOKUP($G1690,'قائمة اسعار'!A$2:A$5,'قائمة اسعار'!B$2:B$5),"")</f>
        <v/>
      </c>
      <c r="K1690" s="7" t="str">
        <f>IFERROR(LOOKUP($G1690,'قائمة اسعار'!$A$2:$A$5,'قائمة اسعار'!$E$2:$E$5),"")</f>
        <v/>
      </c>
      <c r="L1690" s="76" t="str">
        <f>IFERROR(LOOKUP($G1690,'قائمة اسعار'!$A$2:$A$5,'قائمة اسعار'!$D$2:$D$5),"")</f>
        <v/>
      </c>
      <c r="M1690" s="7" t="str">
        <f t="shared" si="83"/>
        <v/>
      </c>
      <c r="N1690" s="77" t="str">
        <f t="shared" si="84"/>
        <v/>
      </c>
      <c r="O1690" s="78"/>
      <c r="P1690" s="79"/>
      <c r="Q1690" s="77"/>
      <c r="R1690" s="77" t="str">
        <f t="shared" si="85"/>
        <v/>
      </c>
      <c r="S1690" s="80"/>
    </row>
    <row r="1691" spans="1:19" ht="25.5" customHeight="1" x14ac:dyDescent="0.2">
      <c r="A1691" s="3" t="str">
        <f>CONCATENATE(COUNTIF($E$156:E1691,E1691),E1691)</f>
        <v>0</v>
      </c>
      <c r="D1691" s="99"/>
      <c r="E1691" s="100"/>
      <c r="F1691" s="101"/>
      <c r="G1691" s="102"/>
      <c r="H1691" s="102"/>
      <c r="I1691" s="102"/>
      <c r="J1691" s="102" t="str">
        <f>IFERROR(LOOKUP($G1691,'قائمة اسعار'!A$2:A$5,'قائمة اسعار'!B$2:B$5),"")</f>
        <v/>
      </c>
      <c r="K1691" s="102" t="str">
        <f>IFERROR(LOOKUP($G1691,'قائمة اسعار'!$A$2:$A$5,'قائمة اسعار'!$E$2:$E$5),"")</f>
        <v/>
      </c>
      <c r="L1691" s="102" t="str">
        <f>IFERROR(LOOKUP($G1691,'قائمة اسعار'!$A$2:$A$5,'قائمة اسعار'!$D$2:$D$5),"")</f>
        <v/>
      </c>
      <c r="M1691" s="102" t="str">
        <f t="shared" si="83"/>
        <v/>
      </c>
      <c r="N1691" s="103" t="str">
        <f t="shared" si="84"/>
        <v/>
      </c>
      <c r="O1691" s="104"/>
      <c r="P1691" s="105"/>
      <c r="Q1691" s="103"/>
      <c r="R1691" s="103" t="str">
        <f t="shared" si="85"/>
        <v/>
      </c>
      <c r="S1691" s="106"/>
    </row>
    <row r="1692" spans="1:19" ht="25.5" customHeight="1" x14ac:dyDescent="0.2">
      <c r="A1692" s="3" t="str">
        <f>CONCATENATE(COUNTIF($E$156:E1692,E1692),E1692)</f>
        <v>0</v>
      </c>
      <c r="D1692" s="73"/>
      <c r="E1692" s="74"/>
      <c r="F1692" s="75"/>
      <c r="G1692" s="7"/>
      <c r="H1692" s="7"/>
      <c r="I1692" s="7"/>
      <c r="J1692" s="7" t="str">
        <f>IFERROR(LOOKUP($G1692,'قائمة اسعار'!A$2:A$5,'قائمة اسعار'!B$2:B$5),"")</f>
        <v/>
      </c>
      <c r="K1692" s="7" t="str">
        <f>IFERROR(LOOKUP($G1692,'قائمة اسعار'!$A$2:$A$5,'قائمة اسعار'!$E$2:$E$5),"")</f>
        <v/>
      </c>
      <c r="L1692" s="76" t="str">
        <f>IFERROR(LOOKUP($G1692,'قائمة اسعار'!$A$2:$A$5,'قائمة اسعار'!$D$2:$D$5),"")</f>
        <v/>
      </c>
      <c r="M1692" s="7" t="str">
        <f t="shared" si="83"/>
        <v/>
      </c>
      <c r="N1692" s="77" t="str">
        <f t="shared" si="84"/>
        <v/>
      </c>
      <c r="O1692" s="78"/>
      <c r="P1692" s="79"/>
      <c r="Q1692" s="77"/>
      <c r="R1692" s="77" t="str">
        <f t="shared" si="85"/>
        <v/>
      </c>
      <c r="S1692" s="80"/>
    </row>
    <row r="1693" spans="1:19" ht="25.5" customHeight="1" x14ac:dyDescent="0.2">
      <c r="A1693" s="3" t="str">
        <f>CONCATENATE(COUNTIF($E$156:E1693,E1693),E1693)</f>
        <v>0</v>
      </c>
      <c r="D1693" s="99"/>
      <c r="E1693" s="100"/>
      <c r="F1693" s="101"/>
      <c r="G1693" s="102"/>
      <c r="H1693" s="102"/>
      <c r="I1693" s="102"/>
      <c r="J1693" s="102" t="str">
        <f>IFERROR(LOOKUP($G1693,'قائمة اسعار'!A$2:A$5,'قائمة اسعار'!B$2:B$5),"")</f>
        <v/>
      </c>
      <c r="K1693" s="102" t="str">
        <f>IFERROR(LOOKUP($G1693,'قائمة اسعار'!$A$2:$A$5,'قائمة اسعار'!$E$2:$E$5),"")</f>
        <v/>
      </c>
      <c r="L1693" s="102" t="str">
        <f>IFERROR(LOOKUP($G1693,'قائمة اسعار'!$A$2:$A$5,'قائمة اسعار'!$D$2:$D$5),"")</f>
        <v/>
      </c>
      <c r="M1693" s="102" t="str">
        <f t="shared" si="83"/>
        <v/>
      </c>
      <c r="N1693" s="103" t="str">
        <f t="shared" si="84"/>
        <v/>
      </c>
      <c r="O1693" s="104"/>
      <c r="P1693" s="105"/>
      <c r="Q1693" s="103"/>
      <c r="R1693" s="103" t="str">
        <f t="shared" si="85"/>
        <v/>
      </c>
      <c r="S1693" s="106"/>
    </row>
    <row r="1694" spans="1:19" ht="25.5" customHeight="1" x14ac:dyDescent="0.2">
      <c r="A1694" s="3" t="str">
        <f>CONCATENATE(COUNTIF($E$156:E1694,E1694),E1694)</f>
        <v>0</v>
      </c>
      <c r="D1694" s="73"/>
      <c r="E1694" s="74"/>
      <c r="F1694" s="75"/>
      <c r="G1694" s="7"/>
      <c r="H1694" s="7"/>
      <c r="I1694" s="7"/>
      <c r="J1694" s="7" t="str">
        <f>IFERROR(LOOKUP($G1694,'قائمة اسعار'!A$2:A$5,'قائمة اسعار'!B$2:B$5),"")</f>
        <v/>
      </c>
      <c r="K1694" s="7" t="str">
        <f>IFERROR(LOOKUP($G1694,'قائمة اسعار'!$A$2:$A$5,'قائمة اسعار'!$E$2:$E$5),"")</f>
        <v/>
      </c>
      <c r="L1694" s="76" t="str">
        <f>IFERROR(LOOKUP($G1694,'قائمة اسعار'!$A$2:$A$5,'قائمة اسعار'!$D$2:$D$5),"")</f>
        <v/>
      </c>
      <c r="M1694" s="7" t="str">
        <f t="shared" si="83"/>
        <v/>
      </c>
      <c r="N1694" s="77" t="str">
        <f t="shared" si="84"/>
        <v/>
      </c>
      <c r="O1694" s="78"/>
      <c r="P1694" s="79"/>
      <c r="Q1694" s="77"/>
      <c r="R1694" s="77" t="str">
        <f t="shared" si="85"/>
        <v/>
      </c>
      <c r="S1694" s="80"/>
    </row>
    <row r="1695" spans="1:19" ht="25.5" customHeight="1" x14ac:dyDescent="0.2">
      <c r="A1695" s="3" t="str">
        <f>CONCATENATE(COUNTIF($E$156:E1695,E1695),E1695)</f>
        <v>0</v>
      </c>
      <c r="D1695" s="99"/>
      <c r="E1695" s="100"/>
      <c r="F1695" s="101"/>
      <c r="G1695" s="102"/>
      <c r="H1695" s="102"/>
      <c r="I1695" s="102"/>
      <c r="J1695" s="102" t="str">
        <f>IFERROR(LOOKUP($G1695,'قائمة اسعار'!A$2:A$5,'قائمة اسعار'!B$2:B$5),"")</f>
        <v/>
      </c>
      <c r="K1695" s="102" t="str">
        <f>IFERROR(LOOKUP($G1695,'قائمة اسعار'!$A$2:$A$5,'قائمة اسعار'!$E$2:$E$5),"")</f>
        <v/>
      </c>
      <c r="L1695" s="102" t="str">
        <f>IFERROR(LOOKUP($G1695,'قائمة اسعار'!$A$2:$A$5,'قائمة اسعار'!$D$2:$D$5),"")</f>
        <v/>
      </c>
      <c r="M1695" s="102" t="str">
        <f t="shared" si="83"/>
        <v/>
      </c>
      <c r="N1695" s="103" t="str">
        <f t="shared" si="84"/>
        <v/>
      </c>
      <c r="O1695" s="104"/>
      <c r="P1695" s="105"/>
      <c r="Q1695" s="103"/>
      <c r="R1695" s="103" t="str">
        <f t="shared" si="85"/>
        <v/>
      </c>
      <c r="S1695" s="106"/>
    </row>
    <row r="1696" spans="1:19" ht="25.5" customHeight="1" x14ac:dyDescent="0.2">
      <c r="A1696" s="3" t="str">
        <f>CONCATENATE(COUNTIF($E$156:E1696,E1696),E1696)</f>
        <v>0</v>
      </c>
      <c r="D1696" s="73"/>
      <c r="E1696" s="74"/>
      <c r="F1696" s="75"/>
      <c r="G1696" s="7"/>
      <c r="H1696" s="7"/>
      <c r="I1696" s="7"/>
      <c r="J1696" s="7" t="str">
        <f>IFERROR(LOOKUP($G1696,'قائمة اسعار'!A$2:A$5,'قائمة اسعار'!B$2:B$5),"")</f>
        <v/>
      </c>
      <c r="K1696" s="7" t="str">
        <f>IFERROR(LOOKUP($G1696,'قائمة اسعار'!$A$2:$A$5,'قائمة اسعار'!$E$2:$E$5),"")</f>
        <v/>
      </c>
      <c r="L1696" s="76" t="str">
        <f>IFERROR(LOOKUP($G1696,'قائمة اسعار'!$A$2:$A$5,'قائمة اسعار'!$D$2:$D$5),"")</f>
        <v/>
      </c>
      <c r="M1696" s="7" t="str">
        <f t="shared" si="83"/>
        <v/>
      </c>
      <c r="N1696" s="77" t="str">
        <f t="shared" si="84"/>
        <v/>
      </c>
      <c r="O1696" s="78"/>
      <c r="P1696" s="79"/>
      <c r="Q1696" s="77"/>
      <c r="R1696" s="77" t="str">
        <f t="shared" si="85"/>
        <v/>
      </c>
      <c r="S1696" s="80"/>
    </row>
    <row r="1697" spans="1:19" ht="25.5" customHeight="1" x14ac:dyDescent="0.2">
      <c r="A1697" s="3" t="str">
        <f>CONCATENATE(COUNTIF($E$156:E1697,E1697),E1697)</f>
        <v>0</v>
      </c>
      <c r="D1697" s="99"/>
      <c r="E1697" s="100"/>
      <c r="F1697" s="101"/>
      <c r="G1697" s="102"/>
      <c r="H1697" s="102"/>
      <c r="I1697" s="102"/>
      <c r="J1697" s="102" t="str">
        <f>IFERROR(LOOKUP($G1697,'قائمة اسعار'!A$2:A$5,'قائمة اسعار'!B$2:B$5),"")</f>
        <v/>
      </c>
      <c r="K1697" s="102" t="str">
        <f>IFERROR(LOOKUP($G1697,'قائمة اسعار'!$A$2:$A$5,'قائمة اسعار'!$E$2:$E$5),"")</f>
        <v/>
      </c>
      <c r="L1697" s="102" t="str">
        <f>IFERROR(LOOKUP($G1697,'قائمة اسعار'!$A$2:$A$5,'قائمة اسعار'!$D$2:$D$5),"")</f>
        <v/>
      </c>
      <c r="M1697" s="102" t="str">
        <f t="shared" si="83"/>
        <v/>
      </c>
      <c r="N1697" s="103" t="str">
        <f t="shared" si="84"/>
        <v/>
      </c>
      <c r="O1697" s="104"/>
      <c r="P1697" s="105"/>
      <c r="Q1697" s="103"/>
      <c r="R1697" s="103" t="str">
        <f t="shared" si="85"/>
        <v/>
      </c>
      <c r="S1697" s="106"/>
    </row>
    <row r="1698" spans="1:19" ht="25.5" customHeight="1" x14ac:dyDescent="0.2">
      <c r="A1698" s="3" t="str">
        <f>CONCATENATE(COUNTIF($E$156:E1698,E1698),E1698)</f>
        <v>0</v>
      </c>
      <c r="D1698" s="73"/>
      <c r="E1698" s="74"/>
      <c r="F1698" s="75"/>
      <c r="G1698" s="7"/>
      <c r="H1698" s="7"/>
      <c r="I1698" s="7"/>
      <c r="J1698" s="7" t="str">
        <f>IFERROR(LOOKUP($G1698,'قائمة اسعار'!A$2:A$5,'قائمة اسعار'!B$2:B$5),"")</f>
        <v/>
      </c>
      <c r="K1698" s="7" t="str">
        <f>IFERROR(LOOKUP($G1698,'قائمة اسعار'!$A$2:$A$5,'قائمة اسعار'!$E$2:$E$5),"")</f>
        <v/>
      </c>
      <c r="L1698" s="76" t="str">
        <f>IFERROR(LOOKUP($G1698,'قائمة اسعار'!$A$2:$A$5,'قائمة اسعار'!$D$2:$D$5),"")</f>
        <v/>
      </c>
      <c r="M1698" s="7" t="str">
        <f t="shared" si="83"/>
        <v/>
      </c>
      <c r="N1698" s="77" t="str">
        <f t="shared" si="84"/>
        <v/>
      </c>
      <c r="O1698" s="78"/>
      <c r="P1698" s="79"/>
      <c r="Q1698" s="77"/>
      <c r="R1698" s="77" t="str">
        <f t="shared" si="85"/>
        <v/>
      </c>
      <c r="S1698" s="80"/>
    </row>
    <row r="1699" spans="1:19" ht="25.5" customHeight="1" x14ac:dyDescent="0.2">
      <c r="A1699" s="3" t="str">
        <f>CONCATENATE(COUNTIF($E$156:E1699,E1699),E1699)</f>
        <v>0</v>
      </c>
      <c r="D1699" s="99"/>
      <c r="E1699" s="100"/>
      <c r="F1699" s="101"/>
      <c r="G1699" s="102"/>
      <c r="H1699" s="102"/>
      <c r="I1699" s="102"/>
      <c r="J1699" s="102" t="str">
        <f>IFERROR(LOOKUP($G1699,'قائمة اسعار'!A$2:A$5,'قائمة اسعار'!B$2:B$5),"")</f>
        <v/>
      </c>
      <c r="K1699" s="102" t="str">
        <f>IFERROR(LOOKUP($G1699,'قائمة اسعار'!$A$2:$A$5,'قائمة اسعار'!$E$2:$E$5),"")</f>
        <v/>
      </c>
      <c r="L1699" s="102" t="str">
        <f>IFERROR(LOOKUP($G1699,'قائمة اسعار'!$A$2:$A$5,'قائمة اسعار'!$D$2:$D$5),"")</f>
        <v/>
      </c>
      <c r="M1699" s="102" t="str">
        <f t="shared" si="83"/>
        <v/>
      </c>
      <c r="N1699" s="103" t="str">
        <f t="shared" si="84"/>
        <v/>
      </c>
      <c r="O1699" s="104"/>
      <c r="P1699" s="105"/>
      <c r="Q1699" s="103"/>
      <c r="R1699" s="103" t="str">
        <f t="shared" si="85"/>
        <v/>
      </c>
      <c r="S1699" s="106"/>
    </row>
    <row r="1700" spans="1:19" ht="25.5" customHeight="1" x14ac:dyDescent="0.2">
      <c r="A1700" s="3" t="str">
        <f>CONCATENATE(COUNTIF($E$156:E1700,E1700),E1700)</f>
        <v>0</v>
      </c>
      <c r="D1700" s="73"/>
      <c r="E1700" s="74"/>
      <c r="F1700" s="75"/>
      <c r="G1700" s="7"/>
      <c r="H1700" s="7"/>
      <c r="I1700" s="7"/>
      <c r="J1700" s="7" t="str">
        <f>IFERROR(LOOKUP($G1700,'قائمة اسعار'!A$2:A$5,'قائمة اسعار'!B$2:B$5),"")</f>
        <v/>
      </c>
      <c r="K1700" s="7" t="str">
        <f>IFERROR(LOOKUP($G1700,'قائمة اسعار'!$A$2:$A$5,'قائمة اسعار'!$E$2:$E$5),"")</f>
        <v/>
      </c>
      <c r="L1700" s="76" t="str">
        <f>IFERROR(LOOKUP($G1700,'قائمة اسعار'!$A$2:$A$5,'قائمة اسعار'!$D$2:$D$5),"")</f>
        <v/>
      </c>
      <c r="M1700" s="7" t="str">
        <f t="shared" si="83"/>
        <v/>
      </c>
      <c r="N1700" s="77" t="str">
        <f t="shared" si="84"/>
        <v/>
      </c>
      <c r="O1700" s="78"/>
      <c r="P1700" s="79"/>
      <c r="Q1700" s="77"/>
      <c r="R1700" s="77" t="str">
        <f t="shared" si="85"/>
        <v/>
      </c>
      <c r="S1700" s="80"/>
    </row>
    <row r="1701" spans="1:19" ht="25.5" customHeight="1" x14ac:dyDescent="0.2">
      <c r="A1701" s="3" t="str">
        <f>CONCATENATE(COUNTIF($E$156:E1701,E1701),E1701)</f>
        <v>0</v>
      </c>
      <c r="D1701" s="99"/>
      <c r="E1701" s="100"/>
      <c r="F1701" s="101"/>
      <c r="G1701" s="102"/>
      <c r="H1701" s="102"/>
      <c r="I1701" s="102"/>
      <c r="J1701" s="102" t="str">
        <f>IFERROR(LOOKUP($G1701,'قائمة اسعار'!A$2:A$5,'قائمة اسعار'!B$2:B$5),"")</f>
        <v/>
      </c>
      <c r="K1701" s="102" t="str">
        <f>IFERROR(LOOKUP($G1701,'قائمة اسعار'!$A$2:$A$5,'قائمة اسعار'!$E$2:$E$5),"")</f>
        <v/>
      </c>
      <c r="L1701" s="102" t="str">
        <f>IFERROR(LOOKUP($G1701,'قائمة اسعار'!$A$2:$A$5,'قائمة اسعار'!$D$2:$D$5),"")</f>
        <v/>
      </c>
      <c r="M1701" s="102" t="str">
        <f t="shared" si="83"/>
        <v/>
      </c>
      <c r="N1701" s="103" t="str">
        <f t="shared" si="84"/>
        <v/>
      </c>
      <c r="O1701" s="104"/>
      <c r="P1701" s="105"/>
      <c r="Q1701" s="103"/>
      <c r="R1701" s="103" t="str">
        <f t="shared" si="85"/>
        <v/>
      </c>
      <c r="S1701" s="106"/>
    </row>
    <row r="1702" spans="1:19" ht="25.5" customHeight="1" x14ac:dyDescent="0.2">
      <c r="A1702" s="3" t="str">
        <f>CONCATENATE(COUNTIF($E$156:E1702,E1702),E1702)</f>
        <v>0</v>
      </c>
      <c r="D1702" s="73"/>
      <c r="E1702" s="74"/>
      <c r="F1702" s="75"/>
      <c r="G1702" s="7"/>
      <c r="H1702" s="7"/>
      <c r="I1702" s="7"/>
      <c r="J1702" s="7" t="str">
        <f>IFERROR(LOOKUP($G1702,'قائمة اسعار'!A$2:A$5,'قائمة اسعار'!B$2:B$5),"")</f>
        <v/>
      </c>
      <c r="K1702" s="7" t="str">
        <f>IFERROR(LOOKUP($G1702,'قائمة اسعار'!$A$2:$A$5,'قائمة اسعار'!$E$2:$E$5),"")</f>
        <v/>
      </c>
      <c r="L1702" s="76" t="str">
        <f>IFERROR(LOOKUP($G1702,'قائمة اسعار'!$A$2:$A$5,'قائمة اسعار'!$D$2:$D$5),"")</f>
        <v/>
      </c>
      <c r="M1702" s="7" t="str">
        <f t="shared" si="83"/>
        <v/>
      </c>
      <c r="N1702" s="77" t="str">
        <f t="shared" si="84"/>
        <v/>
      </c>
      <c r="O1702" s="78"/>
      <c r="P1702" s="79"/>
      <c r="Q1702" s="77"/>
      <c r="R1702" s="77" t="str">
        <f t="shared" si="85"/>
        <v/>
      </c>
      <c r="S1702" s="80"/>
    </row>
    <row r="1703" spans="1:19" ht="25.5" customHeight="1" x14ac:dyDescent="0.2">
      <c r="A1703" s="3" t="str">
        <f>CONCATENATE(COUNTIF($E$156:E1703,E1703),E1703)</f>
        <v>0</v>
      </c>
      <c r="D1703" s="99"/>
      <c r="E1703" s="100"/>
      <c r="F1703" s="101"/>
      <c r="G1703" s="102"/>
      <c r="H1703" s="102"/>
      <c r="I1703" s="102"/>
      <c r="J1703" s="102" t="str">
        <f>IFERROR(LOOKUP($G1703,'قائمة اسعار'!A$2:A$5,'قائمة اسعار'!B$2:B$5),"")</f>
        <v/>
      </c>
      <c r="K1703" s="102" t="str">
        <f>IFERROR(LOOKUP($G1703,'قائمة اسعار'!$A$2:$A$5,'قائمة اسعار'!$E$2:$E$5),"")</f>
        <v/>
      </c>
      <c r="L1703" s="102" t="str">
        <f>IFERROR(LOOKUP($G1703,'قائمة اسعار'!$A$2:$A$5,'قائمة اسعار'!$D$2:$D$5),"")</f>
        <v/>
      </c>
      <c r="M1703" s="102" t="str">
        <f t="shared" si="83"/>
        <v/>
      </c>
      <c r="N1703" s="103" t="str">
        <f t="shared" si="84"/>
        <v/>
      </c>
      <c r="O1703" s="104"/>
      <c r="P1703" s="105"/>
      <c r="Q1703" s="103"/>
      <c r="R1703" s="103" t="str">
        <f t="shared" si="85"/>
        <v/>
      </c>
      <c r="S1703" s="106"/>
    </row>
    <row r="1704" spans="1:19" ht="25.5" customHeight="1" x14ac:dyDescent="0.2">
      <c r="A1704" s="3" t="str">
        <f>CONCATENATE(COUNTIF($E$156:E1704,E1704),E1704)</f>
        <v>0</v>
      </c>
      <c r="D1704" s="73"/>
      <c r="E1704" s="74"/>
      <c r="F1704" s="75"/>
      <c r="G1704" s="7"/>
      <c r="H1704" s="7"/>
      <c r="I1704" s="7"/>
      <c r="J1704" s="7" t="str">
        <f>IFERROR(LOOKUP($G1704,'قائمة اسعار'!A$2:A$5,'قائمة اسعار'!B$2:B$5),"")</f>
        <v/>
      </c>
      <c r="K1704" s="7" t="str">
        <f>IFERROR(LOOKUP($G1704,'قائمة اسعار'!$A$2:$A$5,'قائمة اسعار'!$E$2:$E$5),"")</f>
        <v/>
      </c>
      <c r="L1704" s="76" t="str">
        <f>IFERROR(LOOKUP($G1704,'قائمة اسعار'!$A$2:$A$5,'قائمة اسعار'!$D$2:$D$5),"")</f>
        <v/>
      </c>
      <c r="M1704" s="7" t="str">
        <f t="shared" si="83"/>
        <v/>
      </c>
      <c r="N1704" s="77" t="str">
        <f t="shared" si="84"/>
        <v/>
      </c>
      <c r="O1704" s="78"/>
      <c r="P1704" s="79"/>
      <c r="Q1704" s="77"/>
      <c r="R1704" s="77" t="str">
        <f t="shared" si="85"/>
        <v/>
      </c>
      <c r="S1704" s="80"/>
    </row>
    <row r="1705" spans="1:19" ht="25.5" customHeight="1" x14ac:dyDescent="0.2">
      <c r="A1705" s="3" t="str">
        <f>CONCATENATE(COUNTIF($E$156:E1705,E1705),E1705)</f>
        <v>0</v>
      </c>
      <c r="D1705" s="99"/>
      <c r="E1705" s="100"/>
      <c r="F1705" s="101"/>
      <c r="G1705" s="102"/>
      <c r="H1705" s="102"/>
      <c r="I1705" s="102"/>
      <c r="J1705" s="102" t="str">
        <f>IFERROR(LOOKUP($G1705,'قائمة اسعار'!A$2:A$5,'قائمة اسعار'!B$2:B$5),"")</f>
        <v/>
      </c>
      <c r="K1705" s="102" t="str">
        <f>IFERROR(LOOKUP($G1705,'قائمة اسعار'!$A$2:$A$5,'قائمة اسعار'!$E$2:$E$5),"")</f>
        <v/>
      </c>
      <c r="L1705" s="102" t="str">
        <f>IFERROR(LOOKUP($G1705,'قائمة اسعار'!$A$2:$A$5,'قائمة اسعار'!$D$2:$D$5),"")</f>
        <v/>
      </c>
      <c r="M1705" s="102" t="str">
        <f t="shared" si="83"/>
        <v/>
      </c>
      <c r="N1705" s="103" t="str">
        <f t="shared" si="84"/>
        <v/>
      </c>
      <c r="O1705" s="104"/>
      <c r="P1705" s="105"/>
      <c r="Q1705" s="103"/>
      <c r="R1705" s="103" t="str">
        <f t="shared" si="85"/>
        <v/>
      </c>
      <c r="S1705" s="106"/>
    </row>
    <row r="1706" spans="1:19" ht="25.5" customHeight="1" x14ac:dyDescent="0.2">
      <c r="A1706" s="3" t="str">
        <f>CONCATENATE(COUNTIF($E$156:E1706,E1706),E1706)</f>
        <v>0</v>
      </c>
      <c r="D1706" s="73"/>
      <c r="E1706" s="74"/>
      <c r="F1706" s="75"/>
      <c r="G1706" s="7"/>
      <c r="H1706" s="7"/>
      <c r="I1706" s="7"/>
      <c r="J1706" s="7" t="str">
        <f>IFERROR(LOOKUP($G1706,'قائمة اسعار'!A$2:A$5,'قائمة اسعار'!B$2:B$5),"")</f>
        <v/>
      </c>
      <c r="K1706" s="7" t="str">
        <f>IFERROR(LOOKUP($G1706,'قائمة اسعار'!$A$2:$A$5,'قائمة اسعار'!$E$2:$E$5),"")</f>
        <v/>
      </c>
      <c r="L1706" s="76" t="str">
        <f>IFERROR(LOOKUP($G1706,'قائمة اسعار'!$A$2:$A$5,'قائمة اسعار'!$D$2:$D$5),"")</f>
        <v/>
      </c>
      <c r="M1706" s="7" t="str">
        <f t="shared" si="83"/>
        <v/>
      </c>
      <c r="N1706" s="77" t="str">
        <f t="shared" si="84"/>
        <v/>
      </c>
      <c r="O1706" s="78"/>
      <c r="P1706" s="79"/>
      <c r="Q1706" s="77"/>
      <c r="R1706" s="77" t="str">
        <f t="shared" si="85"/>
        <v/>
      </c>
      <c r="S1706" s="80"/>
    </row>
    <row r="1707" spans="1:19" ht="25.5" customHeight="1" x14ac:dyDescent="0.2">
      <c r="A1707" s="3" t="str">
        <f>CONCATENATE(COUNTIF($E$156:E1707,E1707),E1707)</f>
        <v>0</v>
      </c>
      <c r="D1707" s="99"/>
      <c r="E1707" s="100"/>
      <c r="F1707" s="101"/>
      <c r="G1707" s="102"/>
      <c r="H1707" s="102"/>
      <c r="I1707" s="102"/>
      <c r="J1707" s="102" t="str">
        <f>IFERROR(LOOKUP($G1707,'قائمة اسعار'!A$2:A$5,'قائمة اسعار'!B$2:B$5),"")</f>
        <v/>
      </c>
      <c r="K1707" s="102" t="str">
        <f>IFERROR(LOOKUP($G1707,'قائمة اسعار'!$A$2:$A$5,'قائمة اسعار'!$E$2:$E$5),"")</f>
        <v/>
      </c>
      <c r="L1707" s="102" t="str">
        <f>IFERROR(LOOKUP($G1707,'قائمة اسعار'!$A$2:$A$5,'قائمة اسعار'!$D$2:$D$5),"")</f>
        <v/>
      </c>
      <c r="M1707" s="102" t="str">
        <f t="shared" si="83"/>
        <v/>
      </c>
      <c r="N1707" s="103" t="str">
        <f t="shared" si="84"/>
        <v/>
      </c>
      <c r="O1707" s="104"/>
      <c r="P1707" s="105"/>
      <c r="Q1707" s="103"/>
      <c r="R1707" s="103" t="str">
        <f t="shared" si="85"/>
        <v/>
      </c>
      <c r="S1707" s="106"/>
    </row>
    <row r="1708" spans="1:19" ht="25.5" customHeight="1" x14ac:dyDescent="0.2">
      <c r="A1708" s="3" t="str">
        <f>CONCATENATE(COUNTIF($E$156:E1708,E1708),E1708)</f>
        <v>0</v>
      </c>
      <c r="D1708" s="73"/>
      <c r="E1708" s="74"/>
      <c r="F1708" s="75"/>
      <c r="G1708" s="7"/>
      <c r="H1708" s="7"/>
      <c r="I1708" s="7"/>
      <c r="J1708" s="7" t="str">
        <f>IFERROR(LOOKUP($G1708,'قائمة اسعار'!A$2:A$5,'قائمة اسعار'!B$2:B$5),"")</f>
        <v/>
      </c>
      <c r="K1708" s="7" t="str">
        <f>IFERROR(LOOKUP($G1708,'قائمة اسعار'!$A$2:$A$5,'قائمة اسعار'!$E$2:$E$5),"")</f>
        <v/>
      </c>
      <c r="L1708" s="76" t="str">
        <f>IFERROR(LOOKUP($G1708,'قائمة اسعار'!$A$2:$A$5,'قائمة اسعار'!$D$2:$D$5),"")</f>
        <v/>
      </c>
      <c r="M1708" s="7" t="str">
        <f t="shared" si="83"/>
        <v/>
      </c>
      <c r="N1708" s="77" t="str">
        <f t="shared" si="84"/>
        <v/>
      </c>
      <c r="O1708" s="78"/>
      <c r="P1708" s="79"/>
      <c r="Q1708" s="77"/>
      <c r="R1708" s="77" t="str">
        <f t="shared" si="85"/>
        <v/>
      </c>
      <c r="S1708" s="80"/>
    </row>
    <row r="1709" spans="1:19" ht="25.5" customHeight="1" x14ac:dyDescent="0.2">
      <c r="A1709" s="3" t="str">
        <f>CONCATENATE(COUNTIF($E$156:E1709,E1709),E1709)</f>
        <v>0</v>
      </c>
      <c r="D1709" s="99"/>
      <c r="E1709" s="100"/>
      <c r="F1709" s="101"/>
      <c r="G1709" s="102"/>
      <c r="H1709" s="102"/>
      <c r="I1709" s="102"/>
      <c r="J1709" s="102" t="str">
        <f>IFERROR(LOOKUP($G1709,'قائمة اسعار'!A$2:A$5,'قائمة اسعار'!B$2:B$5),"")</f>
        <v/>
      </c>
      <c r="K1709" s="102" t="str">
        <f>IFERROR(LOOKUP($G1709,'قائمة اسعار'!$A$2:$A$5,'قائمة اسعار'!$E$2:$E$5),"")</f>
        <v/>
      </c>
      <c r="L1709" s="102" t="str">
        <f>IFERROR(LOOKUP($G1709,'قائمة اسعار'!$A$2:$A$5,'قائمة اسعار'!$D$2:$D$5),"")</f>
        <v/>
      </c>
      <c r="M1709" s="102" t="str">
        <f t="shared" si="83"/>
        <v/>
      </c>
      <c r="N1709" s="103" t="str">
        <f t="shared" si="84"/>
        <v/>
      </c>
      <c r="O1709" s="104"/>
      <c r="P1709" s="105"/>
      <c r="Q1709" s="103"/>
      <c r="R1709" s="103" t="str">
        <f t="shared" si="85"/>
        <v/>
      </c>
      <c r="S1709" s="106"/>
    </row>
    <row r="1710" spans="1:19" ht="25.5" customHeight="1" x14ac:dyDescent="0.2">
      <c r="A1710" s="3" t="str">
        <f>CONCATENATE(COUNTIF($E$156:E1710,E1710),E1710)</f>
        <v>0</v>
      </c>
      <c r="D1710" s="73"/>
      <c r="E1710" s="74"/>
      <c r="F1710" s="75"/>
      <c r="G1710" s="7"/>
      <c r="H1710" s="7"/>
      <c r="I1710" s="7"/>
      <c r="J1710" s="7" t="str">
        <f>IFERROR(LOOKUP($G1710,'قائمة اسعار'!A$2:A$5,'قائمة اسعار'!B$2:B$5),"")</f>
        <v/>
      </c>
      <c r="K1710" s="7" t="str">
        <f>IFERROR(LOOKUP($G1710,'قائمة اسعار'!$A$2:$A$5,'قائمة اسعار'!$E$2:$E$5),"")</f>
        <v/>
      </c>
      <c r="L1710" s="76" t="str">
        <f>IFERROR(LOOKUP($G1710,'قائمة اسعار'!$A$2:$A$5,'قائمة اسعار'!$D$2:$D$5),"")</f>
        <v/>
      </c>
      <c r="M1710" s="7" t="str">
        <f t="shared" si="83"/>
        <v/>
      </c>
      <c r="N1710" s="77" t="str">
        <f t="shared" si="84"/>
        <v/>
      </c>
      <c r="O1710" s="78"/>
      <c r="P1710" s="79"/>
      <c r="Q1710" s="77"/>
      <c r="R1710" s="77" t="str">
        <f t="shared" si="85"/>
        <v/>
      </c>
      <c r="S1710" s="80"/>
    </row>
    <row r="1711" spans="1:19" ht="25.5" customHeight="1" x14ac:dyDescent="0.2">
      <c r="A1711" s="3" t="str">
        <f>CONCATENATE(COUNTIF($E$156:E1711,E1711),E1711)</f>
        <v>0</v>
      </c>
      <c r="D1711" s="99"/>
      <c r="E1711" s="100"/>
      <c r="F1711" s="101"/>
      <c r="G1711" s="102"/>
      <c r="H1711" s="102"/>
      <c r="I1711" s="102"/>
      <c r="J1711" s="102" t="str">
        <f>IFERROR(LOOKUP($G1711,'قائمة اسعار'!A$2:A$5,'قائمة اسعار'!B$2:B$5),"")</f>
        <v/>
      </c>
      <c r="K1711" s="102" t="str">
        <f>IFERROR(LOOKUP($G1711,'قائمة اسعار'!$A$2:$A$5,'قائمة اسعار'!$E$2:$E$5),"")</f>
        <v/>
      </c>
      <c r="L1711" s="102" t="str">
        <f>IFERROR(LOOKUP($G1711,'قائمة اسعار'!$A$2:$A$5,'قائمة اسعار'!$D$2:$D$5),"")</f>
        <v/>
      </c>
      <c r="M1711" s="102" t="str">
        <f t="shared" si="83"/>
        <v/>
      </c>
      <c r="N1711" s="103" t="str">
        <f t="shared" si="84"/>
        <v/>
      </c>
      <c r="O1711" s="104"/>
      <c r="P1711" s="105"/>
      <c r="Q1711" s="103"/>
      <c r="R1711" s="103" t="str">
        <f t="shared" si="85"/>
        <v/>
      </c>
      <c r="S1711" s="106"/>
    </row>
    <row r="1712" spans="1:19" ht="25.5" customHeight="1" x14ac:dyDescent="0.2">
      <c r="A1712" s="3" t="str">
        <f>CONCATENATE(COUNTIF($E$156:E1712,E1712),E1712)</f>
        <v>0</v>
      </c>
      <c r="D1712" s="73"/>
      <c r="E1712" s="74"/>
      <c r="F1712" s="75"/>
      <c r="G1712" s="7"/>
      <c r="H1712" s="7"/>
      <c r="I1712" s="7"/>
      <c r="J1712" s="7" t="str">
        <f>IFERROR(LOOKUP($G1712,'قائمة اسعار'!A$2:A$5,'قائمة اسعار'!B$2:B$5),"")</f>
        <v/>
      </c>
      <c r="K1712" s="7" t="str">
        <f>IFERROR(LOOKUP($G1712,'قائمة اسعار'!$A$2:$A$5,'قائمة اسعار'!$E$2:$E$5),"")</f>
        <v/>
      </c>
      <c r="L1712" s="76" t="str">
        <f>IFERROR(LOOKUP($G1712,'قائمة اسعار'!$A$2:$A$5,'قائمة اسعار'!$D$2:$D$5),"")</f>
        <v/>
      </c>
      <c r="M1712" s="7" t="str">
        <f t="shared" si="83"/>
        <v/>
      </c>
      <c r="N1712" s="77" t="str">
        <f t="shared" si="84"/>
        <v/>
      </c>
      <c r="O1712" s="78"/>
      <c r="P1712" s="79"/>
      <c r="Q1712" s="77"/>
      <c r="R1712" s="77" t="str">
        <f t="shared" si="85"/>
        <v/>
      </c>
      <c r="S1712" s="80"/>
    </row>
    <row r="1713" spans="1:19" ht="25.5" customHeight="1" x14ac:dyDescent="0.2">
      <c r="A1713" s="3" t="str">
        <f>CONCATENATE(COUNTIF($E$156:E1713,E1713),E1713)</f>
        <v>0</v>
      </c>
      <c r="D1713" s="99"/>
      <c r="E1713" s="100"/>
      <c r="F1713" s="101"/>
      <c r="G1713" s="102"/>
      <c r="H1713" s="102"/>
      <c r="I1713" s="102"/>
      <c r="J1713" s="102" t="str">
        <f>IFERROR(LOOKUP($G1713,'قائمة اسعار'!A$2:A$5,'قائمة اسعار'!B$2:B$5),"")</f>
        <v/>
      </c>
      <c r="K1713" s="102" t="str">
        <f>IFERROR(LOOKUP($G1713,'قائمة اسعار'!$A$2:$A$5,'قائمة اسعار'!$E$2:$E$5),"")</f>
        <v/>
      </c>
      <c r="L1713" s="102" t="str">
        <f>IFERROR(LOOKUP($G1713,'قائمة اسعار'!$A$2:$A$5,'قائمة اسعار'!$D$2:$D$5),"")</f>
        <v/>
      </c>
      <c r="M1713" s="102" t="str">
        <f t="shared" si="83"/>
        <v/>
      </c>
      <c r="N1713" s="103" t="str">
        <f t="shared" si="84"/>
        <v/>
      </c>
      <c r="O1713" s="104"/>
      <c r="P1713" s="105"/>
      <c r="Q1713" s="103"/>
      <c r="R1713" s="103" t="str">
        <f t="shared" si="85"/>
        <v/>
      </c>
      <c r="S1713" s="106"/>
    </row>
    <row r="1714" spans="1:19" ht="25.5" customHeight="1" x14ac:dyDescent="0.2">
      <c r="A1714" s="3" t="str">
        <f>CONCATENATE(COUNTIF($E$156:E1714,E1714),E1714)</f>
        <v>0</v>
      </c>
      <c r="D1714" s="73"/>
      <c r="E1714" s="74"/>
      <c r="F1714" s="75"/>
      <c r="G1714" s="7"/>
      <c r="H1714" s="7"/>
      <c r="I1714" s="7"/>
      <c r="J1714" s="7" t="str">
        <f>IFERROR(LOOKUP($G1714,'قائمة اسعار'!A$2:A$5,'قائمة اسعار'!B$2:B$5),"")</f>
        <v/>
      </c>
      <c r="K1714" s="7" t="str">
        <f>IFERROR(LOOKUP($G1714,'قائمة اسعار'!$A$2:$A$5,'قائمة اسعار'!$E$2:$E$5),"")</f>
        <v/>
      </c>
      <c r="L1714" s="76" t="str">
        <f>IFERROR(LOOKUP($G1714,'قائمة اسعار'!$A$2:$A$5,'قائمة اسعار'!$D$2:$D$5),"")</f>
        <v/>
      </c>
      <c r="M1714" s="7" t="str">
        <f t="shared" si="83"/>
        <v/>
      </c>
      <c r="N1714" s="77" t="str">
        <f t="shared" si="84"/>
        <v/>
      </c>
      <c r="O1714" s="78"/>
      <c r="P1714" s="79"/>
      <c r="Q1714" s="77"/>
      <c r="R1714" s="77" t="str">
        <f t="shared" si="85"/>
        <v/>
      </c>
      <c r="S1714" s="80"/>
    </row>
    <row r="1715" spans="1:19" ht="25.5" customHeight="1" x14ac:dyDescent="0.2">
      <c r="A1715" s="3" t="str">
        <f>CONCATENATE(COUNTIF($E$156:E1715,E1715),E1715)</f>
        <v>0</v>
      </c>
      <c r="D1715" s="99"/>
      <c r="E1715" s="100"/>
      <c r="F1715" s="101"/>
      <c r="G1715" s="102"/>
      <c r="H1715" s="102"/>
      <c r="I1715" s="102"/>
      <c r="J1715" s="102" t="str">
        <f>IFERROR(LOOKUP($G1715,'قائمة اسعار'!A$2:A$5,'قائمة اسعار'!B$2:B$5),"")</f>
        <v/>
      </c>
      <c r="K1715" s="102" t="str">
        <f>IFERROR(LOOKUP($G1715,'قائمة اسعار'!$A$2:$A$5,'قائمة اسعار'!$E$2:$E$5),"")</f>
        <v/>
      </c>
      <c r="L1715" s="102" t="str">
        <f>IFERROR(LOOKUP($G1715,'قائمة اسعار'!$A$2:$A$5,'قائمة اسعار'!$D$2:$D$5),"")</f>
        <v/>
      </c>
      <c r="M1715" s="102" t="str">
        <f t="shared" si="83"/>
        <v/>
      </c>
      <c r="N1715" s="103" t="str">
        <f t="shared" si="84"/>
        <v/>
      </c>
      <c r="O1715" s="104"/>
      <c r="P1715" s="105"/>
      <c r="Q1715" s="103"/>
      <c r="R1715" s="103" t="str">
        <f t="shared" si="85"/>
        <v/>
      </c>
      <c r="S1715" s="106"/>
    </row>
    <row r="1716" spans="1:19" ht="25.5" customHeight="1" x14ac:dyDescent="0.2">
      <c r="A1716" s="3" t="str">
        <f>CONCATENATE(COUNTIF($E$156:E1716,E1716),E1716)</f>
        <v>0</v>
      </c>
      <c r="D1716" s="73"/>
      <c r="E1716" s="74"/>
      <c r="F1716" s="75"/>
      <c r="G1716" s="7"/>
      <c r="H1716" s="7"/>
      <c r="I1716" s="7"/>
      <c r="J1716" s="7" t="str">
        <f>IFERROR(LOOKUP($G1716,'قائمة اسعار'!A$2:A$5,'قائمة اسعار'!B$2:B$5),"")</f>
        <v/>
      </c>
      <c r="K1716" s="7" t="str">
        <f>IFERROR(LOOKUP($G1716,'قائمة اسعار'!$A$2:$A$5,'قائمة اسعار'!$E$2:$E$5),"")</f>
        <v/>
      </c>
      <c r="L1716" s="76" t="str">
        <f>IFERROR(LOOKUP($G1716,'قائمة اسعار'!$A$2:$A$5,'قائمة اسعار'!$D$2:$D$5),"")</f>
        <v/>
      </c>
      <c r="M1716" s="7" t="str">
        <f t="shared" si="83"/>
        <v/>
      </c>
      <c r="N1716" s="77" t="str">
        <f t="shared" si="84"/>
        <v/>
      </c>
      <c r="O1716" s="78"/>
      <c r="P1716" s="79"/>
      <c r="Q1716" s="77"/>
      <c r="R1716" s="77" t="str">
        <f t="shared" si="85"/>
        <v/>
      </c>
      <c r="S1716" s="80"/>
    </row>
    <row r="1717" spans="1:19" ht="25.5" customHeight="1" x14ac:dyDescent="0.2">
      <c r="A1717" s="3" t="str">
        <f>CONCATENATE(COUNTIF($E$156:E1717,E1717),E1717)</f>
        <v>0</v>
      </c>
      <c r="D1717" s="99"/>
      <c r="E1717" s="100"/>
      <c r="F1717" s="101"/>
      <c r="G1717" s="102"/>
      <c r="H1717" s="102"/>
      <c r="I1717" s="102"/>
      <c r="J1717" s="102" t="str">
        <f>IFERROR(LOOKUP($G1717,'قائمة اسعار'!A$2:A$5,'قائمة اسعار'!B$2:B$5),"")</f>
        <v/>
      </c>
      <c r="K1717" s="102" t="str">
        <f>IFERROR(LOOKUP($G1717,'قائمة اسعار'!$A$2:$A$5,'قائمة اسعار'!$E$2:$E$5),"")</f>
        <v/>
      </c>
      <c r="L1717" s="102" t="str">
        <f>IFERROR(LOOKUP($G1717,'قائمة اسعار'!$A$2:$A$5,'قائمة اسعار'!$D$2:$D$5),"")</f>
        <v/>
      </c>
      <c r="M1717" s="102" t="str">
        <f t="shared" si="83"/>
        <v/>
      </c>
      <c r="N1717" s="103" t="str">
        <f t="shared" si="84"/>
        <v/>
      </c>
      <c r="O1717" s="104"/>
      <c r="P1717" s="105"/>
      <c r="Q1717" s="103"/>
      <c r="R1717" s="103" t="str">
        <f t="shared" si="85"/>
        <v/>
      </c>
      <c r="S1717" s="106"/>
    </row>
    <row r="1718" spans="1:19" ht="25.5" customHeight="1" x14ac:dyDescent="0.2">
      <c r="A1718" s="3" t="str">
        <f>CONCATENATE(COUNTIF($E$156:E1718,E1718),E1718)</f>
        <v>0</v>
      </c>
      <c r="D1718" s="73"/>
      <c r="E1718" s="74"/>
      <c r="F1718" s="75"/>
      <c r="G1718" s="7"/>
      <c r="H1718" s="7"/>
      <c r="I1718" s="7"/>
      <c r="J1718" s="7" t="str">
        <f>IFERROR(LOOKUP($G1718,'قائمة اسعار'!A$2:A$5,'قائمة اسعار'!B$2:B$5),"")</f>
        <v/>
      </c>
      <c r="K1718" s="7" t="str">
        <f>IFERROR(LOOKUP($G1718,'قائمة اسعار'!$A$2:$A$5,'قائمة اسعار'!$E$2:$E$5),"")</f>
        <v/>
      </c>
      <c r="L1718" s="76" t="str">
        <f>IFERROR(LOOKUP($G1718,'قائمة اسعار'!$A$2:$A$5,'قائمة اسعار'!$D$2:$D$5),"")</f>
        <v/>
      </c>
      <c r="M1718" s="7" t="str">
        <f t="shared" si="83"/>
        <v/>
      </c>
      <c r="N1718" s="77" t="str">
        <f t="shared" si="84"/>
        <v/>
      </c>
      <c r="O1718" s="78"/>
      <c r="P1718" s="79"/>
      <c r="Q1718" s="77"/>
      <c r="R1718" s="77" t="str">
        <f t="shared" si="85"/>
        <v/>
      </c>
      <c r="S1718" s="80"/>
    </row>
    <row r="1719" spans="1:19" ht="25.5" customHeight="1" x14ac:dyDescent="0.2">
      <c r="A1719" s="3" t="str">
        <f>CONCATENATE(COUNTIF($E$156:E1719,E1719),E1719)</f>
        <v>0</v>
      </c>
      <c r="D1719" s="99"/>
      <c r="E1719" s="100"/>
      <c r="F1719" s="101"/>
      <c r="G1719" s="102"/>
      <c r="H1719" s="102"/>
      <c r="I1719" s="102"/>
      <c r="J1719" s="102" t="str">
        <f>IFERROR(LOOKUP($G1719,'قائمة اسعار'!A$2:A$5,'قائمة اسعار'!B$2:B$5),"")</f>
        <v/>
      </c>
      <c r="K1719" s="102" t="str">
        <f>IFERROR(LOOKUP($G1719,'قائمة اسعار'!$A$2:$A$5,'قائمة اسعار'!$E$2:$E$5),"")</f>
        <v/>
      </c>
      <c r="L1719" s="102" t="str">
        <f>IFERROR(LOOKUP($G1719,'قائمة اسعار'!$A$2:$A$5,'قائمة اسعار'!$D$2:$D$5),"")</f>
        <v/>
      </c>
      <c r="M1719" s="102" t="str">
        <f t="shared" si="83"/>
        <v/>
      </c>
      <c r="N1719" s="103" t="str">
        <f t="shared" si="84"/>
        <v/>
      </c>
      <c r="O1719" s="104"/>
      <c r="P1719" s="105"/>
      <c r="Q1719" s="103"/>
      <c r="R1719" s="103" t="str">
        <f t="shared" si="85"/>
        <v/>
      </c>
      <c r="S1719" s="106"/>
    </row>
    <row r="1720" spans="1:19" ht="25.5" customHeight="1" x14ac:dyDescent="0.2">
      <c r="A1720" s="3" t="str">
        <f>CONCATENATE(COUNTIF($E$156:E1720,E1720),E1720)</f>
        <v>0</v>
      </c>
      <c r="D1720" s="73"/>
      <c r="E1720" s="74"/>
      <c r="F1720" s="75"/>
      <c r="G1720" s="7"/>
      <c r="H1720" s="7"/>
      <c r="I1720" s="7"/>
      <c r="J1720" s="7" t="str">
        <f>IFERROR(LOOKUP($G1720,'قائمة اسعار'!A$2:A$5,'قائمة اسعار'!B$2:B$5),"")</f>
        <v/>
      </c>
      <c r="K1720" s="7" t="str">
        <f>IFERROR(LOOKUP($G1720,'قائمة اسعار'!$A$2:$A$5,'قائمة اسعار'!$E$2:$E$5),"")</f>
        <v/>
      </c>
      <c r="L1720" s="76" t="str">
        <f>IFERROR(LOOKUP($G1720,'قائمة اسعار'!$A$2:$A$5,'قائمة اسعار'!$D$2:$D$5),"")</f>
        <v/>
      </c>
      <c r="M1720" s="7" t="str">
        <f t="shared" si="83"/>
        <v/>
      </c>
      <c r="N1720" s="77" t="str">
        <f t="shared" si="84"/>
        <v/>
      </c>
      <c r="O1720" s="78"/>
      <c r="P1720" s="79"/>
      <c r="Q1720" s="77"/>
      <c r="R1720" s="77" t="str">
        <f t="shared" si="85"/>
        <v/>
      </c>
      <c r="S1720" s="80"/>
    </row>
    <row r="1721" spans="1:19" ht="25.5" customHeight="1" x14ac:dyDescent="0.2">
      <c r="A1721" s="3" t="str">
        <f>CONCATENATE(COUNTIF($E$156:E1721,E1721),E1721)</f>
        <v>0</v>
      </c>
      <c r="D1721" s="99"/>
      <c r="E1721" s="100"/>
      <c r="F1721" s="101"/>
      <c r="G1721" s="102"/>
      <c r="H1721" s="102"/>
      <c r="I1721" s="102"/>
      <c r="J1721" s="102" t="str">
        <f>IFERROR(LOOKUP($G1721,'قائمة اسعار'!A$2:A$5,'قائمة اسعار'!B$2:B$5),"")</f>
        <v/>
      </c>
      <c r="K1721" s="102" t="str">
        <f>IFERROR(LOOKUP($G1721,'قائمة اسعار'!$A$2:$A$5,'قائمة اسعار'!$E$2:$E$5),"")</f>
        <v/>
      </c>
      <c r="L1721" s="102" t="str">
        <f>IFERROR(LOOKUP($G1721,'قائمة اسعار'!$A$2:$A$5,'قائمة اسعار'!$D$2:$D$5),"")</f>
        <v/>
      </c>
      <c r="M1721" s="102" t="str">
        <f t="shared" si="83"/>
        <v/>
      </c>
      <c r="N1721" s="103" t="str">
        <f t="shared" si="84"/>
        <v/>
      </c>
      <c r="O1721" s="104"/>
      <c r="P1721" s="105"/>
      <c r="Q1721" s="103"/>
      <c r="R1721" s="103" t="str">
        <f t="shared" si="85"/>
        <v/>
      </c>
      <c r="S1721" s="106"/>
    </row>
    <row r="1722" spans="1:19" ht="25.5" customHeight="1" x14ac:dyDescent="0.2">
      <c r="A1722" s="3" t="str">
        <f>CONCATENATE(COUNTIF($E$156:E1722,E1722),E1722)</f>
        <v>0</v>
      </c>
      <c r="D1722" s="73"/>
      <c r="E1722" s="74"/>
      <c r="F1722" s="75"/>
      <c r="G1722" s="7"/>
      <c r="H1722" s="7"/>
      <c r="I1722" s="7"/>
      <c r="J1722" s="7" t="str">
        <f>IFERROR(LOOKUP($G1722,'قائمة اسعار'!A$2:A$5,'قائمة اسعار'!B$2:B$5),"")</f>
        <v/>
      </c>
      <c r="K1722" s="7" t="str">
        <f>IFERROR(LOOKUP($G1722,'قائمة اسعار'!$A$2:$A$5,'قائمة اسعار'!$E$2:$E$5),"")</f>
        <v/>
      </c>
      <c r="L1722" s="76" t="str">
        <f>IFERROR(LOOKUP($G1722,'قائمة اسعار'!$A$2:$A$5,'قائمة اسعار'!$D$2:$D$5),"")</f>
        <v/>
      </c>
      <c r="M1722" s="7" t="str">
        <f t="shared" si="83"/>
        <v/>
      </c>
      <c r="N1722" s="77" t="str">
        <f t="shared" si="84"/>
        <v/>
      </c>
      <c r="O1722" s="78"/>
      <c r="P1722" s="79"/>
      <c r="Q1722" s="77"/>
      <c r="R1722" s="77" t="str">
        <f t="shared" si="85"/>
        <v/>
      </c>
      <c r="S1722" s="80"/>
    </row>
    <row r="1723" spans="1:19" ht="25.5" customHeight="1" x14ac:dyDescent="0.2">
      <c r="A1723" s="3" t="str">
        <f>CONCATENATE(COUNTIF($E$156:E1723,E1723),E1723)</f>
        <v>0</v>
      </c>
      <c r="D1723" s="99"/>
      <c r="E1723" s="100"/>
      <c r="F1723" s="101"/>
      <c r="G1723" s="102"/>
      <c r="H1723" s="102"/>
      <c r="I1723" s="102"/>
      <c r="J1723" s="102" t="str">
        <f>IFERROR(LOOKUP($G1723,'قائمة اسعار'!A$2:A$5,'قائمة اسعار'!B$2:B$5),"")</f>
        <v/>
      </c>
      <c r="K1723" s="102" t="str">
        <f>IFERROR(LOOKUP($G1723,'قائمة اسعار'!$A$2:$A$5,'قائمة اسعار'!$E$2:$E$5),"")</f>
        <v/>
      </c>
      <c r="L1723" s="102" t="str">
        <f>IFERROR(LOOKUP($G1723,'قائمة اسعار'!$A$2:$A$5,'قائمة اسعار'!$D$2:$D$5),"")</f>
        <v/>
      </c>
      <c r="M1723" s="102" t="str">
        <f t="shared" si="83"/>
        <v/>
      </c>
      <c r="N1723" s="103" t="str">
        <f t="shared" si="84"/>
        <v/>
      </c>
      <c r="O1723" s="104"/>
      <c r="P1723" s="105"/>
      <c r="Q1723" s="103"/>
      <c r="R1723" s="103" t="str">
        <f t="shared" si="85"/>
        <v/>
      </c>
      <c r="S1723" s="106"/>
    </row>
    <row r="1724" spans="1:19" ht="25.5" customHeight="1" x14ac:dyDescent="0.2">
      <c r="A1724" s="3" t="str">
        <f>CONCATENATE(COUNTIF($E$156:E1724,E1724),E1724)</f>
        <v>0</v>
      </c>
      <c r="D1724" s="73"/>
      <c r="E1724" s="74"/>
      <c r="F1724" s="75"/>
      <c r="G1724" s="7"/>
      <c r="H1724" s="7"/>
      <c r="I1724" s="7"/>
      <c r="J1724" s="7" t="str">
        <f>IFERROR(LOOKUP($G1724,'قائمة اسعار'!A$2:A$5,'قائمة اسعار'!B$2:B$5),"")</f>
        <v/>
      </c>
      <c r="K1724" s="7" t="str">
        <f>IFERROR(LOOKUP($G1724,'قائمة اسعار'!$A$2:$A$5,'قائمة اسعار'!$E$2:$E$5),"")</f>
        <v/>
      </c>
      <c r="L1724" s="76" t="str">
        <f>IFERROR(LOOKUP($G1724,'قائمة اسعار'!$A$2:$A$5,'قائمة اسعار'!$D$2:$D$5),"")</f>
        <v/>
      </c>
      <c r="M1724" s="7" t="str">
        <f t="shared" si="83"/>
        <v/>
      </c>
      <c r="N1724" s="77" t="str">
        <f t="shared" si="84"/>
        <v/>
      </c>
      <c r="O1724" s="78"/>
      <c r="P1724" s="79"/>
      <c r="Q1724" s="77"/>
      <c r="R1724" s="77" t="str">
        <f t="shared" si="85"/>
        <v/>
      </c>
      <c r="S1724" s="80"/>
    </row>
    <row r="1725" spans="1:19" ht="25.5" customHeight="1" x14ac:dyDescent="0.2">
      <c r="A1725" s="3" t="str">
        <f>CONCATENATE(COUNTIF($E$156:E1725,E1725),E1725)</f>
        <v>0</v>
      </c>
      <c r="D1725" s="99"/>
      <c r="E1725" s="100"/>
      <c r="F1725" s="101"/>
      <c r="G1725" s="102"/>
      <c r="H1725" s="102"/>
      <c r="I1725" s="102"/>
      <c r="J1725" s="102" t="str">
        <f>IFERROR(LOOKUP($G1725,'قائمة اسعار'!A$2:A$5,'قائمة اسعار'!B$2:B$5),"")</f>
        <v/>
      </c>
      <c r="K1725" s="102" t="str">
        <f>IFERROR(LOOKUP($G1725,'قائمة اسعار'!$A$2:$A$5,'قائمة اسعار'!$E$2:$E$5),"")</f>
        <v/>
      </c>
      <c r="L1725" s="102" t="str">
        <f>IFERROR(LOOKUP($G1725,'قائمة اسعار'!$A$2:$A$5,'قائمة اسعار'!$D$2:$D$5),"")</f>
        <v/>
      </c>
      <c r="M1725" s="102" t="str">
        <f t="shared" si="83"/>
        <v/>
      </c>
      <c r="N1725" s="103" t="str">
        <f t="shared" si="84"/>
        <v/>
      </c>
      <c r="O1725" s="104"/>
      <c r="P1725" s="105"/>
      <c r="Q1725" s="103"/>
      <c r="R1725" s="103" t="str">
        <f t="shared" si="85"/>
        <v/>
      </c>
      <c r="S1725" s="106"/>
    </row>
    <row r="1726" spans="1:19" ht="25.5" customHeight="1" x14ac:dyDescent="0.2">
      <c r="A1726" s="3" t="str">
        <f>CONCATENATE(COUNTIF($E$156:E1726,E1726),E1726)</f>
        <v>0</v>
      </c>
      <c r="D1726" s="73"/>
      <c r="E1726" s="74"/>
      <c r="F1726" s="75"/>
      <c r="G1726" s="7"/>
      <c r="H1726" s="7"/>
      <c r="I1726" s="7"/>
      <c r="J1726" s="7" t="str">
        <f>IFERROR(LOOKUP($G1726,'قائمة اسعار'!A$2:A$5,'قائمة اسعار'!B$2:B$5),"")</f>
        <v/>
      </c>
      <c r="K1726" s="7" t="str">
        <f>IFERROR(LOOKUP($G1726,'قائمة اسعار'!$A$2:$A$5,'قائمة اسعار'!$E$2:$E$5),"")</f>
        <v/>
      </c>
      <c r="L1726" s="76" t="str">
        <f>IFERROR(LOOKUP($G1726,'قائمة اسعار'!$A$2:$A$5,'قائمة اسعار'!$D$2:$D$5),"")</f>
        <v/>
      </c>
      <c r="M1726" s="7" t="str">
        <f t="shared" si="83"/>
        <v/>
      </c>
      <c r="N1726" s="77" t="str">
        <f t="shared" si="84"/>
        <v/>
      </c>
      <c r="O1726" s="78"/>
      <c r="P1726" s="79"/>
      <c r="Q1726" s="77"/>
      <c r="R1726" s="77" t="str">
        <f t="shared" si="85"/>
        <v/>
      </c>
      <c r="S1726" s="80"/>
    </row>
    <row r="1727" spans="1:19" ht="25.5" customHeight="1" x14ac:dyDescent="0.2">
      <c r="A1727" s="3" t="str">
        <f>CONCATENATE(COUNTIF($E$156:E1727,E1727),E1727)</f>
        <v>0</v>
      </c>
      <c r="D1727" s="99"/>
      <c r="E1727" s="100"/>
      <c r="F1727" s="101"/>
      <c r="G1727" s="102"/>
      <c r="H1727" s="102"/>
      <c r="I1727" s="102"/>
      <c r="J1727" s="102" t="str">
        <f>IFERROR(LOOKUP($G1727,'قائمة اسعار'!A$2:A$5,'قائمة اسعار'!B$2:B$5),"")</f>
        <v/>
      </c>
      <c r="K1727" s="102" t="str">
        <f>IFERROR(LOOKUP($G1727,'قائمة اسعار'!$A$2:$A$5,'قائمة اسعار'!$E$2:$E$5),"")</f>
        <v/>
      </c>
      <c r="L1727" s="102" t="str">
        <f>IFERROR(LOOKUP($G1727,'قائمة اسعار'!$A$2:$A$5,'قائمة اسعار'!$D$2:$D$5),"")</f>
        <v/>
      </c>
      <c r="M1727" s="102" t="str">
        <f t="shared" si="83"/>
        <v/>
      </c>
      <c r="N1727" s="103" t="str">
        <f t="shared" si="84"/>
        <v/>
      </c>
      <c r="O1727" s="104"/>
      <c r="P1727" s="105"/>
      <c r="Q1727" s="103"/>
      <c r="R1727" s="103" t="str">
        <f t="shared" si="85"/>
        <v/>
      </c>
      <c r="S1727" s="106"/>
    </row>
    <row r="1728" spans="1:19" ht="25.5" customHeight="1" x14ac:dyDescent="0.2">
      <c r="A1728" s="3" t="str">
        <f>CONCATENATE(COUNTIF($E$156:E1728,E1728),E1728)</f>
        <v>0</v>
      </c>
      <c r="D1728" s="73"/>
      <c r="E1728" s="74"/>
      <c r="F1728" s="75"/>
      <c r="G1728" s="7"/>
      <c r="H1728" s="7"/>
      <c r="I1728" s="7"/>
      <c r="J1728" s="7" t="str">
        <f>IFERROR(LOOKUP($G1728,'قائمة اسعار'!A$2:A$5,'قائمة اسعار'!B$2:B$5),"")</f>
        <v/>
      </c>
      <c r="K1728" s="7" t="str">
        <f>IFERROR(LOOKUP($G1728,'قائمة اسعار'!$A$2:$A$5,'قائمة اسعار'!$E$2:$E$5),"")</f>
        <v/>
      </c>
      <c r="L1728" s="76" t="str">
        <f>IFERROR(LOOKUP($G1728,'قائمة اسعار'!$A$2:$A$5,'قائمة اسعار'!$D$2:$D$5),"")</f>
        <v/>
      </c>
      <c r="M1728" s="7" t="str">
        <f t="shared" si="83"/>
        <v/>
      </c>
      <c r="N1728" s="77" t="str">
        <f t="shared" si="84"/>
        <v/>
      </c>
      <c r="O1728" s="78"/>
      <c r="P1728" s="79"/>
      <c r="Q1728" s="77"/>
      <c r="R1728" s="77" t="str">
        <f t="shared" si="85"/>
        <v/>
      </c>
      <c r="S1728" s="80"/>
    </row>
    <row r="1729" spans="1:19" ht="25.5" customHeight="1" x14ac:dyDescent="0.2">
      <c r="A1729" s="3" t="str">
        <f>CONCATENATE(COUNTIF($E$156:E1729,E1729),E1729)</f>
        <v>0</v>
      </c>
      <c r="D1729" s="99"/>
      <c r="E1729" s="100"/>
      <c r="F1729" s="101"/>
      <c r="G1729" s="102"/>
      <c r="H1729" s="102"/>
      <c r="I1729" s="102"/>
      <c r="J1729" s="102" t="str">
        <f>IFERROR(LOOKUP($G1729,'قائمة اسعار'!A$2:A$5,'قائمة اسعار'!B$2:B$5),"")</f>
        <v/>
      </c>
      <c r="K1729" s="102" t="str">
        <f>IFERROR(LOOKUP($G1729,'قائمة اسعار'!$A$2:$A$5,'قائمة اسعار'!$E$2:$E$5),"")</f>
        <v/>
      </c>
      <c r="L1729" s="102" t="str">
        <f>IFERROR(LOOKUP($G1729,'قائمة اسعار'!$A$2:$A$5,'قائمة اسعار'!$D$2:$D$5),"")</f>
        <v/>
      </c>
      <c r="M1729" s="102" t="str">
        <f t="shared" si="83"/>
        <v/>
      </c>
      <c r="N1729" s="103" t="str">
        <f t="shared" si="84"/>
        <v/>
      </c>
      <c r="O1729" s="104"/>
      <c r="P1729" s="105"/>
      <c r="Q1729" s="103"/>
      <c r="R1729" s="103" t="str">
        <f t="shared" si="85"/>
        <v/>
      </c>
      <c r="S1729" s="106"/>
    </row>
    <row r="1730" spans="1:19" ht="25.5" customHeight="1" x14ac:dyDescent="0.2">
      <c r="A1730" s="3" t="str">
        <f>CONCATENATE(COUNTIF($E$156:E1730,E1730),E1730)</f>
        <v>0</v>
      </c>
      <c r="D1730" s="73"/>
      <c r="E1730" s="74"/>
      <c r="F1730" s="75"/>
      <c r="G1730" s="7"/>
      <c r="H1730" s="7"/>
      <c r="I1730" s="7"/>
      <c r="J1730" s="7" t="str">
        <f>IFERROR(LOOKUP($G1730,'قائمة اسعار'!A$2:A$5,'قائمة اسعار'!B$2:B$5),"")</f>
        <v/>
      </c>
      <c r="K1730" s="7" t="str">
        <f>IFERROR(LOOKUP($G1730,'قائمة اسعار'!$A$2:$A$5,'قائمة اسعار'!$E$2:$E$5),"")</f>
        <v/>
      </c>
      <c r="L1730" s="76" t="str">
        <f>IFERROR(LOOKUP($G1730,'قائمة اسعار'!$A$2:$A$5,'قائمة اسعار'!$D$2:$D$5),"")</f>
        <v/>
      </c>
      <c r="M1730" s="7" t="str">
        <f t="shared" si="83"/>
        <v/>
      </c>
      <c r="N1730" s="77" t="str">
        <f t="shared" si="84"/>
        <v/>
      </c>
      <c r="O1730" s="78"/>
      <c r="P1730" s="79"/>
      <c r="Q1730" s="77"/>
      <c r="R1730" s="77" t="str">
        <f t="shared" si="85"/>
        <v/>
      </c>
      <c r="S1730" s="80"/>
    </row>
    <row r="1731" spans="1:19" ht="25.5" customHeight="1" x14ac:dyDescent="0.2">
      <c r="A1731" s="3" t="str">
        <f>CONCATENATE(COUNTIF($E$156:E1731,E1731),E1731)</f>
        <v>0</v>
      </c>
      <c r="D1731" s="99"/>
      <c r="E1731" s="100"/>
      <c r="F1731" s="101"/>
      <c r="G1731" s="102"/>
      <c r="H1731" s="102"/>
      <c r="I1731" s="102"/>
      <c r="J1731" s="102" t="str">
        <f>IFERROR(LOOKUP($G1731,'قائمة اسعار'!A$2:A$5,'قائمة اسعار'!B$2:B$5),"")</f>
        <v/>
      </c>
      <c r="K1731" s="102" t="str">
        <f>IFERROR(LOOKUP($G1731,'قائمة اسعار'!$A$2:$A$5,'قائمة اسعار'!$E$2:$E$5),"")</f>
        <v/>
      </c>
      <c r="L1731" s="102" t="str">
        <f>IFERROR(LOOKUP($G1731,'قائمة اسعار'!$A$2:$A$5,'قائمة اسعار'!$D$2:$D$5),"")</f>
        <v/>
      </c>
      <c r="M1731" s="102" t="str">
        <f t="shared" si="83"/>
        <v/>
      </c>
      <c r="N1731" s="103" t="str">
        <f t="shared" si="84"/>
        <v/>
      </c>
      <c r="O1731" s="104"/>
      <c r="P1731" s="105"/>
      <c r="Q1731" s="103"/>
      <c r="R1731" s="103" t="str">
        <f t="shared" si="85"/>
        <v/>
      </c>
      <c r="S1731" s="106"/>
    </row>
    <row r="1732" spans="1:19" ht="25.5" customHeight="1" x14ac:dyDescent="0.2">
      <c r="A1732" s="3" t="str">
        <f>CONCATENATE(COUNTIF($E$156:E1732,E1732),E1732)</f>
        <v>0</v>
      </c>
      <c r="D1732" s="73"/>
      <c r="E1732" s="74"/>
      <c r="F1732" s="75"/>
      <c r="G1732" s="7"/>
      <c r="H1732" s="7"/>
      <c r="I1732" s="7"/>
      <c r="J1732" s="7" t="str">
        <f>IFERROR(LOOKUP($G1732,'قائمة اسعار'!A$2:A$5,'قائمة اسعار'!B$2:B$5),"")</f>
        <v/>
      </c>
      <c r="K1732" s="7" t="str">
        <f>IFERROR(LOOKUP($G1732,'قائمة اسعار'!$A$2:$A$5,'قائمة اسعار'!$E$2:$E$5),"")</f>
        <v/>
      </c>
      <c r="L1732" s="76" t="str">
        <f>IFERROR(LOOKUP($G1732,'قائمة اسعار'!$A$2:$A$5,'قائمة اسعار'!$D$2:$D$5),"")</f>
        <v/>
      </c>
      <c r="M1732" s="7" t="str">
        <f t="shared" ref="M1732:M1795" si="86">IFERROR($H1732*$L1732,"")</f>
        <v/>
      </c>
      <c r="N1732" s="77" t="str">
        <f t="shared" ref="N1732:N1795" si="87">IFERROR(($M1732-15%*$M1732)-5%*($M1732-15%*$M1732),"")</f>
        <v/>
      </c>
      <c r="O1732" s="78"/>
      <c r="P1732" s="79"/>
      <c r="Q1732" s="77"/>
      <c r="R1732" s="77" t="str">
        <f t="shared" ref="R1732:R1795" si="88">IFERROR($N1732-$P1732-$Q1732,"")</f>
        <v/>
      </c>
      <c r="S1732" s="80"/>
    </row>
    <row r="1733" spans="1:19" ht="25.5" customHeight="1" x14ac:dyDescent="0.2">
      <c r="A1733" s="3" t="str">
        <f>CONCATENATE(COUNTIF($E$156:E1733,E1733),E1733)</f>
        <v>0</v>
      </c>
      <c r="D1733" s="99"/>
      <c r="E1733" s="100"/>
      <c r="F1733" s="101"/>
      <c r="G1733" s="102"/>
      <c r="H1733" s="102"/>
      <c r="I1733" s="102"/>
      <c r="J1733" s="102" t="str">
        <f>IFERROR(LOOKUP($G1733,'قائمة اسعار'!A$2:A$5,'قائمة اسعار'!B$2:B$5),"")</f>
        <v/>
      </c>
      <c r="K1733" s="102" t="str">
        <f>IFERROR(LOOKUP($G1733,'قائمة اسعار'!$A$2:$A$5,'قائمة اسعار'!$E$2:$E$5),"")</f>
        <v/>
      </c>
      <c r="L1733" s="102" t="str">
        <f>IFERROR(LOOKUP($G1733,'قائمة اسعار'!$A$2:$A$5,'قائمة اسعار'!$D$2:$D$5),"")</f>
        <v/>
      </c>
      <c r="M1733" s="102" t="str">
        <f t="shared" si="86"/>
        <v/>
      </c>
      <c r="N1733" s="103" t="str">
        <f t="shared" si="87"/>
        <v/>
      </c>
      <c r="O1733" s="104"/>
      <c r="P1733" s="105"/>
      <c r="Q1733" s="103"/>
      <c r="R1733" s="103" t="str">
        <f t="shared" si="88"/>
        <v/>
      </c>
      <c r="S1733" s="106"/>
    </row>
    <row r="1734" spans="1:19" ht="25.5" customHeight="1" x14ac:dyDescent="0.2">
      <c r="A1734" s="3" t="str">
        <f>CONCATENATE(COUNTIF($E$156:E1734,E1734),E1734)</f>
        <v>0</v>
      </c>
      <c r="D1734" s="73"/>
      <c r="E1734" s="74"/>
      <c r="F1734" s="75"/>
      <c r="G1734" s="7"/>
      <c r="H1734" s="7"/>
      <c r="I1734" s="7"/>
      <c r="J1734" s="7" t="str">
        <f>IFERROR(LOOKUP($G1734,'قائمة اسعار'!A$2:A$5,'قائمة اسعار'!B$2:B$5),"")</f>
        <v/>
      </c>
      <c r="K1734" s="7" t="str">
        <f>IFERROR(LOOKUP($G1734,'قائمة اسعار'!$A$2:$A$5,'قائمة اسعار'!$E$2:$E$5),"")</f>
        <v/>
      </c>
      <c r="L1734" s="76" t="str">
        <f>IFERROR(LOOKUP($G1734,'قائمة اسعار'!$A$2:$A$5,'قائمة اسعار'!$D$2:$D$5),"")</f>
        <v/>
      </c>
      <c r="M1734" s="7" t="str">
        <f t="shared" si="86"/>
        <v/>
      </c>
      <c r="N1734" s="77" t="str">
        <f t="shared" si="87"/>
        <v/>
      </c>
      <c r="O1734" s="78"/>
      <c r="P1734" s="79"/>
      <c r="Q1734" s="77"/>
      <c r="R1734" s="77" t="str">
        <f t="shared" si="88"/>
        <v/>
      </c>
      <c r="S1734" s="80"/>
    </row>
    <row r="1735" spans="1:19" ht="25.5" customHeight="1" x14ac:dyDescent="0.2">
      <c r="A1735" s="3" t="str">
        <f>CONCATENATE(COUNTIF($E$156:E1735,E1735),E1735)</f>
        <v>0</v>
      </c>
      <c r="D1735" s="99"/>
      <c r="E1735" s="100"/>
      <c r="F1735" s="101"/>
      <c r="G1735" s="102"/>
      <c r="H1735" s="102"/>
      <c r="I1735" s="102"/>
      <c r="J1735" s="102" t="str">
        <f>IFERROR(LOOKUP($G1735,'قائمة اسعار'!A$2:A$5,'قائمة اسعار'!B$2:B$5),"")</f>
        <v/>
      </c>
      <c r="K1735" s="102" t="str">
        <f>IFERROR(LOOKUP($G1735,'قائمة اسعار'!$A$2:$A$5,'قائمة اسعار'!$E$2:$E$5),"")</f>
        <v/>
      </c>
      <c r="L1735" s="102" t="str">
        <f>IFERROR(LOOKUP($G1735,'قائمة اسعار'!$A$2:$A$5,'قائمة اسعار'!$D$2:$D$5),"")</f>
        <v/>
      </c>
      <c r="M1735" s="102" t="str">
        <f t="shared" si="86"/>
        <v/>
      </c>
      <c r="N1735" s="103" t="str">
        <f t="shared" si="87"/>
        <v/>
      </c>
      <c r="O1735" s="104"/>
      <c r="P1735" s="105"/>
      <c r="Q1735" s="103"/>
      <c r="R1735" s="103" t="str">
        <f t="shared" si="88"/>
        <v/>
      </c>
      <c r="S1735" s="106"/>
    </row>
    <row r="1736" spans="1:19" ht="25.5" customHeight="1" x14ac:dyDescent="0.2">
      <c r="A1736" s="3" t="str">
        <f>CONCATENATE(COUNTIF($E$156:E1736,E1736),E1736)</f>
        <v>0</v>
      </c>
      <c r="D1736" s="73"/>
      <c r="E1736" s="74"/>
      <c r="F1736" s="75"/>
      <c r="G1736" s="7"/>
      <c r="H1736" s="7"/>
      <c r="I1736" s="7"/>
      <c r="J1736" s="7" t="str">
        <f>IFERROR(LOOKUP($G1736,'قائمة اسعار'!A$2:A$5,'قائمة اسعار'!B$2:B$5),"")</f>
        <v/>
      </c>
      <c r="K1736" s="7" t="str">
        <f>IFERROR(LOOKUP($G1736,'قائمة اسعار'!$A$2:$A$5,'قائمة اسعار'!$E$2:$E$5),"")</f>
        <v/>
      </c>
      <c r="L1736" s="76" t="str">
        <f>IFERROR(LOOKUP($G1736,'قائمة اسعار'!$A$2:$A$5,'قائمة اسعار'!$D$2:$D$5),"")</f>
        <v/>
      </c>
      <c r="M1736" s="7" t="str">
        <f t="shared" si="86"/>
        <v/>
      </c>
      <c r="N1736" s="77" t="str">
        <f t="shared" si="87"/>
        <v/>
      </c>
      <c r="O1736" s="78"/>
      <c r="P1736" s="79"/>
      <c r="Q1736" s="77"/>
      <c r="R1736" s="77" t="str">
        <f t="shared" si="88"/>
        <v/>
      </c>
      <c r="S1736" s="80"/>
    </row>
    <row r="1737" spans="1:19" ht="25.5" customHeight="1" x14ac:dyDescent="0.2">
      <c r="A1737" s="3" t="str">
        <f>CONCATENATE(COUNTIF($E$156:E1737,E1737),E1737)</f>
        <v>0</v>
      </c>
      <c r="D1737" s="99"/>
      <c r="E1737" s="100"/>
      <c r="F1737" s="101"/>
      <c r="G1737" s="102"/>
      <c r="H1737" s="102"/>
      <c r="I1737" s="102"/>
      <c r="J1737" s="102" t="str">
        <f>IFERROR(LOOKUP($G1737,'قائمة اسعار'!A$2:A$5,'قائمة اسعار'!B$2:B$5),"")</f>
        <v/>
      </c>
      <c r="K1737" s="102" t="str">
        <f>IFERROR(LOOKUP($G1737,'قائمة اسعار'!$A$2:$A$5,'قائمة اسعار'!$E$2:$E$5),"")</f>
        <v/>
      </c>
      <c r="L1737" s="102" t="str">
        <f>IFERROR(LOOKUP($G1737,'قائمة اسعار'!$A$2:$A$5,'قائمة اسعار'!$D$2:$D$5),"")</f>
        <v/>
      </c>
      <c r="M1737" s="102" t="str">
        <f t="shared" si="86"/>
        <v/>
      </c>
      <c r="N1737" s="103" t="str">
        <f t="shared" si="87"/>
        <v/>
      </c>
      <c r="O1737" s="104"/>
      <c r="P1737" s="105"/>
      <c r="Q1737" s="103"/>
      <c r="R1737" s="103" t="str">
        <f t="shared" si="88"/>
        <v/>
      </c>
      <c r="S1737" s="106"/>
    </row>
    <row r="1738" spans="1:19" ht="25.5" customHeight="1" x14ac:dyDescent="0.2">
      <c r="A1738" s="3" t="str">
        <f>CONCATENATE(COUNTIF($E$156:E1738,E1738),E1738)</f>
        <v>0</v>
      </c>
      <c r="D1738" s="73"/>
      <c r="E1738" s="74"/>
      <c r="F1738" s="75"/>
      <c r="G1738" s="7"/>
      <c r="H1738" s="7"/>
      <c r="I1738" s="7"/>
      <c r="J1738" s="7" t="str">
        <f>IFERROR(LOOKUP($G1738,'قائمة اسعار'!A$2:A$5,'قائمة اسعار'!B$2:B$5),"")</f>
        <v/>
      </c>
      <c r="K1738" s="7" t="str">
        <f>IFERROR(LOOKUP($G1738,'قائمة اسعار'!$A$2:$A$5,'قائمة اسعار'!$E$2:$E$5),"")</f>
        <v/>
      </c>
      <c r="L1738" s="76" t="str">
        <f>IFERROR(LOOKUP($G1738,'قائمة اسعار'!$A$2:$A$5,'قائمة اسعار'!$D$2:$D$5),"")</f>
        <v/>
      </c>
      <c r="M1738" s="7" t="str">
        <f t="shared" si="86"/>
        <v/>
      </c>
      <c r="N1738" s="77" t="str">
        <f t="shared" si="87"/>
        <v/>
      </c>
      <c r="O1738" s="78"/>
      <c r="P1738" s="79"/>
      <c r="Q1738" s="77"/>
      <c r="R1738" s="77" t="str">
        <f t="shared" si="88"/>
        <v/>
      </c>
      <c r="S1738" s="80"/>
    </row>
    <row r="1739" spans="1:19" ht="25.5" customHeight="1" x14ac:dyDescent="0.2">
      <c r="A1739" s="3" t="str">
        <f>CONCATENATE(COUNTIF($E$156:E1739,E1739),E1739)</f>
        <v>0</v>
      </c>
      <c r="D1739" s="99"/>
      <c r="E1739" s="100"/>
      <c r="F1739" s="101"/>
      <c r="G1739" s="102"/>
      <c r="H1739" s="102"/>
      <c r="I1739" s="102"/>
      <c r="J1739" s="102" t="str">
        <f>IFERROR(LOOKUP($G1739,'قائمة اسعار'!A$2:A$5,'قائمة اسعار'!B$2:B$5),"")</f>
        <v/>
      </c>
      <c r="K1739" s="102" t="str">
        <f>IFERROR(LOOKUP($G1739,'قائمة اسعار'!$A$2:$A$5,'قائمة اسعار'!$E$2:$E$5),"")</f>
        <v/>
      </c>
      <c r="L1739" s="102" t="str">
        <f>IFERROR(LOOKUP($G1739,'قائمة اسعار'!$A$2:$A$5,'قائمة اسعار'!$D$2:$D$5),"")</f>
        <v/>
      </c>
      <c r="M1739" s="102" t="str">
        <f t="shared" si="86"/>
        <v/>
      </c>
      <c r="N1739" s="103" t="str">
        <f t="shared" si="87"/>
        <v/>
      </c>
      <c r="O1739" s="104"/>
      <c r="P1739" s="105"/>
      <c r="Q1739" s="103"/>
      <c r="R1739" s="103" t="str">
        <f t="shared" si="88"/>
        <v/>
      </c>
      <c r="S1739" s="106"/>
    </row>
    <row r="1740" spans="1:19" ht="25.5" customHeight="1" x14ac:dyDescent="0.2">
      <c r="A1740" s="3" t="str">
        <f>CONCATENATE(COUNTIF($E$156:E1740,E1740),E1740)</f>
        <v>0</v>
      </c>
      <c r="D1740" s="73"/>
      <c r="E1740" s="74"/>
      <c r="F1740" s="75"/>
      <c r="G1740" s="7"/>
      <c r="H1740" s="7"/>
      <c r="I1740" s="7"/>
      <c r="J1740" s="7" t="str">
        <f>IFERROR(LOOKUP($G1740,'قائمة اسعار'!A$2:A$5,'قائمة اسعار'!B$2:B$5),"")</f>
        <v/>
      </c>
      <c r="K1740" s="7" t="str">
        <f>IFERROR(LOOKUP($G1740,'قائمة اسعار'!$A$2:$A$5,'قائمة اسعار'!$E$2:$E$5),"")</f>
        <v/>
      </c>
      <c r="L1740" s="76" t="str">
        <f>IFERROR(LOOKUP($G1740,'قائمة اسعار'!$A$2:$A$5,'قائمة اسعار'!$D$2:$D$5),"")</f>
        <v/>
      </c>
      <c r="M1740" s="7" t="str">
        <f t="shared" si="86"/>
        <v/>
      </c>
      <c r="N1740" s="77" t="str">
        <f t="shared" si="87"/>
        <v/>
      </c>
      <c r="O1740" s="78"/>
      <c r="P1740" s="79"/>
      <c r="Q1740" s="77"/>
      <c r="R1740" s="77" t="str">
        <f t="shared" si="88"/>
        <v/>
      </c>
      <c r="S1740" s="80"/>
    </row>
    <row r="1741" spans="1:19" ht="25.5" customHeight="1" x14ac:dyDescent="0.2">
      <c r="A1741" s="3" t="str">
        <f>CONCATENATE(COUNTIF($E$156:E1741,E1741),E1741)</f>
        <v>0</v>
      </c>
      <c r="D1741" s="99"/>
      <c r="E1741" s="100"/>
      <c r="F1741" s="101"/>
      <c r="G1741" s="102"/>
      <c r="H1741" s="102"/>
      <c r="I1741" s="102"/>
      <c r="J1741" s="102" t="str">
        <f>IFERROR(LOOKUP($G1741,'قائمة اسعار'!A$2:A$5,'قائمة اسعار'!B$2:B$5),"")</f>
        <v/>
      </c>
      <c r="K1741" s="102" t="str">
        <f>IFERROR(LOOKUP($G1741,'قائمة اسعار'!$A$2:$A$5,'قائمة اسعار'!$E$2:$E$5),"")</f>
        <v/>
      </c>
      <c r="L1741" s="102" t="str">
        <f>IFERROR(LOOKUP($G1741,'قائمة اسعار'!$A$2:$A$5,'قائمة اسعار'!$D$2:$D$5),"")</f>
        <v/>
      </c>
      <c r="M1741" s="102" t="str">
        <f t="shared" si="86"/>
        <v/>
      </c>
      <c r="N1741" s="103" t="str">
        <f t="shared" si="87"/>
        <v/>
      </c>
      <c r="O1741" s="104"/>
      <c r="P1741" s="105"/>
      <c r="Q1741" s="103"/>
      <c r="R1741" s="103" t="str">
        <f t="shared" si="88"/>
        <v/>
      </c>
      <c r="S1741" s="106"/>
    </row>
    <row r="1742" spans="1:19" ht="25.5" customHeight="1" x14ac:dyDescent="0.2">
      <c r="A1742" s="3" t="str">
        <f>CONCATENATE(COUNTIF($E$156:E1742,E1742),E1742)</f>
        <v>0</v>
      </c>
      <c r="D1742" s="73"/>
      <c r="E1742" s="74"/>
      <c r="F1742" s="75"/>
      <c r="G1742" s="7"/>
      <c r="H1742" s="7"/>
      <c r="I1742" s="7"/>
      <c r="J1742" s="7" t="str">
        <f>IFERROR(LOOKUP($G1742,'قائمة اسعار'!A$2:A$5,'قائمة اسعار'!B$2:B$5),"")</f>
        <v/>
      </c>
      <c r="K1742" s="7" t="str">
        <f>IFERROR(LOOKUP($G1742,'قائمة اسعار'!$A$2:$A$5,'قائمة اسعار'!$E$2:$E$5),"")</f>
        <v/>
      </c>
      <c r="L1742" s="76" t="str">
        <f>IFERROR(LOOKUP($G1742,'قائمة اسعار'!$A$2:$A$5,'قائمة اسعار'!$D$2:$D$5),"")</f>
        <v/>
      </c>
      <c r="M1742" s="7" t="str">
        <f t="shared" si="86"/>
        <v/>
      </c>
      <c r="N1742" s="77" t="str">
        <f t="shared" si="87"/>
        <v/>
      </c>
      <c r="O1742" s="78"/>
      <c r="P1742" s="79"/>
      <c r="Q1742" s="77"/>
      <c r="R1742" s="77" t="str">
        <f t="shared" si="88"/>
        <v/>
      </c>
      <c r="S1742" s="80"/>
    </row>
    <row r="1743" spans="1:19" ht="25.5" customHeight="1" x14ac:dyDescent="0.2">
      <c r="A1743" s="3" t="str">
        <f>CONCATENATE(COUNTIF($E$156:E1743,E1743),E1743)</f>
        <v>0</v>
      </c>
      <c r="D1743" s="99"/>
      <c r="E1743" s="100"/>
      <c r="F1743" s="101"/>
      <c r="G1743" s="102"/>
      <c r="H1743" s="102"/>
      <c r="I1743" s="102"/>
      <c r="J1743" s="102" t="str">
        <f>IFERROR(LOOKUP($G1743,'قائمة اسعار'!A$2:A$5,'قائمة اسعار'!B$2:B$5),"")</f>
        <v/>
      </c>
      <c r="K1743" s="102" t="str">
        <f>IFERROR(LOOKUP($G1743,'قائمة اسعار'!$A$2:$A$5,'قائمة اسعار'!$E$2:$E$5),"")</f>
        <v/>
      </c>
      <c r="L1743" s="102" t="str">
        <f>IFERROR(LOOKUP($G1743,'قائمة اسعار'!$A$2:$A$5,'قائمة اسعار'!$D$2:$D$5),"")</f>
        <v/>
      </c>
      <c r="M1743" s="102" t="str">
        <f t="shared" si="86"/>
        <v/>
      </c>
      <c r="N1743" s="103" t="str">
        <f t="shared" si="87"/>
        <v/>
      </c>
      <c r="O1743" s="104"/>
      <c r="P1743" s="105"/>
      <c r="Q1743" s="103"/>
      <c r="R1743" s="103" t="str">
        <f t="shared" si="88"/>
        <v/>
      </c>
      <c r="S1743" s="106"/>
    </row>
    <row r="1744" spans="1:19" ht="25.5" customHeight="1" x14ac:dyDescent="0.2">
      <c r="A1744" s="3" t="str">
        <f>CONCATENATE(COUNTIF($E$156:E1744,E1744),E1744)</f>
        <v>0</v>
      </c>
      <c r="D1744" s="73"/>
      <c r="E1744" s="74"/>
      <c r="F1744" s="75"/>
      <c r="G1744" s="7"/>
      <c r="H1744" s="7"/>
      <c r="I1744" s="7"/>
      <c r="J1744" s="7" t="str">
        <f>IFERROR(LOOKUP($G1744,'قائمة اسعار'!A$2:A$5,'قائمة اسعار'!B$2:B$5),"")</f>
        <v/>
      </c>
      <c r="K1744" s="7" t="str">
        <f>IFERROR(LOOKUP($G1744,'قائمة اسعار'!$A$2:$A$5,'قائمة اسعار'!$E$2:$E$5),"")</f>
        <v/>
      </c>
      <c r="L1744" s="76" t="str">
        <f>IFERROR(LOOKUP($G1744,'قائمة اسعار'!$A$2:$A$5,'قائمة اسعار'!$D$2:$D$5),"")</f>
        <v/>
      </c>
      <c r="M1744" s="7" t="str">
        <f t="shared" si="86"/>
        <v/>
      </c>
      <c r="N1744" s="77" t="str">
        <f t="shared" si="87"/>
        <v/>
      </c>
      <c r="O1744" s="78"/>
      <c r="P1744" s="79"/>
      <c r="Q1744" s="77"/>
      <c r="R1744" s="77" t="str">
        <f t="shared" si="88"/>
        <v/>
      </c>
      <c r="S1744" s="80"/>
    </row>
    <row r="1745" spans="1:19" ht="25.5" customHeight="1" x14ac:dyDescent="0.2">
      <c r="A1745" s="3" t="str">
        <f>CONCATENATE(COUNTIF($E$156:E1745,E1745),E1745)</f>
        <v>0</v>
      </c>
      <c r="D1745" s="99"/>
      <c r="E1745" s="100"/>
      <c r="F1745" s="101"/>
      <c r="G1745" s="102"/>
      <c r="H1745" s="102"/>
      <c r="I1745" s="102"/>
      <c r="J1745" s="102" t="str">
        <f>IFERROR(LOOKUP($G1745,'قائمة اسعار'!A$2:A$5,'قائمة اسعار'!B$2:B$5),"")</f>
        <v/>
      </c>
      <c r="K1745" s="102" t="str">
        <f>IFERROR(LOOKUP($G1745,'قائمة اسعار'!$A$2:$A$5,'قائمة اسعار'!$E$2:$E$5),"")</f>
        <v/>
      </c>
      <c r="L1745" s="102" t="str">
        <f>IFERROR(LOOKUP($G1745,'قائمة اسعار'!$A$2:$A$5,'قائمة اسعار'!$D$2:$D$5),"")</f>
        <v/>
      </c>
      <c r="M1745" s="102" t="str">
        <f t="shared" si="86"/>
        <v/>
      </c>
      <c r="N1745" s="103" t="str">
        <f t="shared" si="87"/>
        <v/>
      </c>
      <c r="O1745" s="104"/>
      <c r="P1745" s="105"/>
      <c r="Q1745" s="103"/>
      <c r="R1745" s="103" t="str">
        <f t="shared" si="88"/>
        <v/>
      </c>
      <c r="S1745" s="106"/>
    </row>
    <row r="1746" spans="1:19" ht="25.5" customHeight="1" x14ac:dyDescent="0.2">
      <c r="A1746" s="3" t="str">
        <f>CONCATENATE(COUNTIF($E$156:E1746,E1746),E1746)</f>
        <v>0</v>
      </c>
      <c r="D1746" s="73"/>
      <c r="E1746" s="74"/>
      <c r="F1746" s="75"/>
      <c r="G1746" s="7"/>
      <c r="H1746" s="7"/>
      <c r="I1746" s="7"/>
      <c r="J1746" s="7" t="str">
        <f>IFERROR(LOOKUP($G1746,'قائمة اسعار'!A$2:A$5,'قائمة اسعار'!B$2:B$5),"")</f>
        <v/>
      </c>
      <c r="K1746" s="7" t="str">
        <f>IFERROR(LOOKUP($G1746,'قائمة اسعار'!$A$2:$A$5,'قائمة اسعار'!$E$2:$E$5),"")</f>
        <v/>
      </c>
      <c r="L1746" s="76" t="str">
        <f>IFERROR(LOOKUP($G1746,'قائمة اسعار'!$A$2:$A$5,'قائمة اسعار'!$D$2:$D$5),"")</f>
        <v/>
      </c>
      <c r="M1746" s="7" t="str">
        <f t="shared" si="86"/>
        <v/>
      </c>
      <c r="N1746" s="77" t="str">
        <f t="shared" si="87"/>
        <v/>
      </c>
      <c r="O1746" s="78"/>
      <c r="P1746" s="79"/>
      <c r="Q1746" s="77"/>
      <c r="R1746" s="77" t="str">
        <f t="shared" si="88"/>
        <v/>
      </c>
      <c r="S1746" s="80"/>
    </row>
    <row r="1747" spans="1:19" ht="25.5" customHeight="1" x14ac:dyDescent="0.2">
      <c r="A1747" s="3" t="str">
        <f>CONCATENATE(COUNTIF($E$156:E1747,E1747),E1747)</f>
        <v>0</v>
      </c>
      <c r="D1747" s="99"/>
      <c r="E1747" s="100"/>
      <c r="F1747" s="101"/>
      <c r="G1747" s="102"/>
      <c r="H1747" s="102"/>
      <c r="I1747" s="102"/>
      <c r="J1747" s="102" t="str">
        <f>IFERROR(LOOKUP($G1747,'قائمة اسعار'!A$2:A$5,'قائمة اسعار'!B$2:B$5),"")</f>
        <v/>
      </c>
      <c r="K1747" s="102" t="str">
        <f>IFERROR(LOOKUP($G1747,'قائمة اسعار'!$A$2:$A$5,'قائمة اسعار'!$E$2:$E$5),"")</f>
        <v/>
      </c>
      <c r="L1747" s="102" t="str">
        <f>IFERROR(LOOKUP($G1747,'قائمة اسعار'!$A$2:$A$5,'قائمة اسعار'!$D$2:$D$5),"")</f>
        <v/>
      </c>
      <c r="M1747" s="102" t="str">
        <f t="shared" si="86"/>
        <v/>
      </c>
      <c r="N1747" s="103" t="str">
        <f t="shared" si="87"/>
        <v/>
      </c>
      <c r="O1747" s="104"/>
      <c r="P1747" s="105"/>
      <c r="Q1747" s="103"/>
      <c r="R1747" s="103" t="str">
        <f t="shared" si="88"/>
        <v/>
      </c>
      <c r="S1747" s="106"/>
    </row>
    <row r="1748" spans="1:19" ht="25.5" customHeight="1" x14ac:dyDescent="0.2">
      <c r="A1748" s="3" t="str">
        <f>CONCATENATE(COUNTIF($E$156:E1748,E1748),E1748)</f>
        <v>0</v>
      </c>
      <c r="D1748" s="73"/>
      <c r="E1748" s="74"/>
      <c r="F1748" s="75"/>
      <c r="G1748" s="7"/>
      <c r="H1748" s="7"/>
      <c r="I1748" s="7"/>
      <c r="J1748" s="7" t="str">
        <f>IFERROR(LOOKUP($G1748,'قائمة اسعار'!A$2:A$5,'قائمة اسعار'!B$2:B$5),"")</f>
        <v/>
      </c>
      <c r="K1748" s="7" t="str">
        <f>IFERROR(LOOKUP($G1748,'قائمة اسعار'!$A$2:$A$5,'قائمة اسعار'!$E$2:$E$5),"")</f>
        <v/>
      </c>
      <c r="L1748" s="76" t="str">
        <f>IFERROR(LOOKUP($G1748,'قائمة اسعار'!$A$2:$A$5,'قائمة اسعار'!$D$2:$D$5),"")</f>
        <v/>
      </c>
      <c r="M1748" s="7" t="str">
        <f t="shared" si="86"/>
        <v/>
      </c>
      <c r="N1748" s="77" t="str">
        <f t="shared" si="87"/>
        <v/>
      </c>
      <c r="O1748" s="78"/>
      <c r="P1748" s="79"/>
      <c r="Q1748" s="77"/>
      <c r="R1748" s="77" t="str">
        <f t="shared" si="88"/>
        <v/>
      </c>
      <c r="S1748" s="80"/>
    </row>
    <row r="1749" spans="1:19" ht="25.5" customHeight="1" x14ac:dyDescent="0.2">
      <c r="A1749" s="3" t="str">
        <f>CONCATENATE(COUNTIF($E$156:E1749,E1749),E1749)</f>
        <v>0</v>
      </c>
      <c r="D1749" s="99"/>
      <c r="E1749" s="100"/>
      <c r="F1749" s="101"/>
      <c r="G1749" s="102"/>
      <c r="H1749" s="102"/>
      <c r="I1749" s="102"/>
      <c r="J1749" s="102" t="str">
        <f>IFERROR(LOOKUP($G1749,'قائمة اسعار'!A$2:A$5,'قائمة اسعار'!B$2:B$5),"")</f>
        <v/>
      </c>
      <c r="K1749" s="102" t="str">
        <f>IFERROR(LOOKUP($G1749,'قائمة اسعار'!$A$2:$A$5,'قائمة اسعار'!$E$2:$E$5),"")</f>
        <v/>
      </c>
      <c r="L1749" s="102" t="str">
        <f>IFERROR(LOOKUP($G1749,'قائمة اسعار'!$A$2:$A$5,'قائمة اسعار'!$D$2:$D$5),"")</f>
        <v/>
      </c>
      <c r="M1749" s="102" t="str">
        <f t="shared" si="86"/>
        <v/>
      </c>
      <c r="N1749" s="103" t="str">
        <f t="shared" si="87"/>
        <v/>
      </c>
      <c r="O1749" s="104"/>
      <c r="P1749" s="105"/>
      <c r="Q1749" s="103"/>
      <c r="R1749" s="103" t="str">
        <f t="shared" si="88"/>
        <v/>
      </c>
      <c r="S1749" s="106"/>
    </row>
    <row r="1750" spans="1:19" ht="25.5" customHeight="1" x14ac:dyDescent="0.2">
      <c r="A1750" s="3" t="str">
        <f>CONCATENATE(COUNTIF($E$156:E1750,E1750),E1750)</f>
        <v>0</v>
      </c>
      <c r="D1750" s="73"/>
      <c r="E1750" s="74"/>
      <c r="F1750" s="75"/>
      <c r="G1750" s="7"/>
      <c r="H1750" s="7"/>
      <c r="I1750" s="7"/>
      <c r="J1750" s="7" t="str">
        <f>IFERROR(LOOKUP($G1750,'قائمة اسعار'!A$2:A$5,'قائمة اسعار'!B$2:B$5),"")</f>
        <v/>
      </c>
      <c r="K1750" s="7" t="str">
        <f>IFERROR(LOOKUP($G1750,'قائمة اسعار'!$A$2:$A$5,'قائمة اسعار'!$E$2:$E$5),"")</f>
        <v/>
      </c>
      <c r="L1750" s="76" t="str">
        <f>IFERROR(LOOKUP($G1750,'قائمة اسعار'!$A$2:$A$5,'قائمة اسعار'!$D$2:$D$5),"")</f>
        <v/>
      </c>
      <c r="M1750" s="7" t="str">
        <f t="shared" si="86"/>
        <v/>
      </c>
      <c r="N1750" s="77" t="str">
        <f t="shared" si="87"/>
        <v/>
      </c>
      <c r="O1750" s="78"/>
      <c r="P1750" s="79"/>
      <c r="Q1750" s="77"/>
      <c r="R1750" s="77" t="str">
        <f t="shared" si="88"/>
        <v/>
      </c>
      <c r="S1750" s="80"/>
    </row>
    <row r="1751" spans="1:19" ht="25.5" customHeight="1" x14ac:dyDescent="0.2">
      <c r="A1751" s="3" t="str">
        <f>CONCATENATE(COUNTIF($E$156:E1751,E1751),E1751)</f>
        <v>0</v>
      </c>
      <c r="D1751" s="99"/>
      <c r="E1751" s="100"/>
      <c r="F1751" s="101"/>
      <c r="G1751" s="102"/>
      <c r="H1751" s="102"/>
      <c r="I1751" s="102"/>
      <c r="J1751" s="102" t="str">
        <f>IFERROR(LOOKUP($G1751,'قائمة اسعار'!A$2:A$5,'قائمة اسعار'!B$2:B$5),"")</f>
        <v/>
      </c>
      <c r="K1751" s="102" t="str">
        <f>IFERROR(LOOKUP($G1751,'قائمة اسعار'!$A$2:$A$5,'قائمة اسعار'!$E$2:$E$5),"")</f>
        <v/>
      </c>
      <c r="L1751" s="102" t="str">
        <f>IFERROR(LOOKUP($G1751,'قائمة اسعار'!$A$2:$A$5,'قائمة اسعار'!$D$2:$D$5),"")</f>
        <v/>
      </c>
      <c r="M1751" s="102" t="str">
        <f t="shared" si="86"/>
        <v/>
      </c>
      <c r="N1751" s="103" t="str">
        <f t="shared" si="87"/>
        <v/>
      </c>
      <c r="O1751" s="104"/>
      <c r="P1751" s="105"/>
      <c r="Q1751" s="103"/>
      <c r="R1751" s="103" t="str">
        <f t="shared" si="88"/>
        <v/>
      </c>
      <c r="S1751" s="106"/>
    </row>
    <row r="1752" spans="1:19" ht="25.5" customHeight="1" x14ac:dyDescent="0.2">
      <c r="A1752" s="3" t="str">
        <f>CONCATENATE(COUNTIF($E$156:E1752,E1752),E1752)</f>
        <v>0</v>
      </c>
      <c r="D1752" s="73"/>
      <c r="E1752" s="74"/>
      <c r="F1752" s="75"/>
      <c r="G1752" s="7"/>
      <c r="H1752" s="7"/>
      <c r="I1752" s="7"/>
      <c r="J1752" s="7" t="str">
        <f>IFERROR(LOOKUP($G1752,'قائمة اسعار'!A$2:A$5,'قائمة اسعار'!B$2:B$5),"")</f>
        <v/>
      </c>
      <c r="K1752" s="7" t="str">
        <f>IFERROR(LOOKUP($G1752,'قائمة اسعار'!$A$2:$A$5,'قائمة اسعار'!$E$2:$E$5),"")</f>
        <v/>
      </c>
      <c r="L1752" s="76" t="str">
        <f>IFERROR(LOOKUP($G1752,'قائمة اسعار'!$A$2:$A$5,'قائمة اسعار'!$D$2:$D$5),"")</f>
        <v/>
      </c>
      <c r="M1752" s="7" t="str">
        <f t="shared" si="86"/>
        <v/>
      </c>
      <c r="N1752" s="77" t="str">
        <f t="shared" si="87"/>
        <v/>
      </c>
      <c r="O1752" s="78"/>
      <c r="P1752" s="79"/>
      <c r="Q1752" s="77"/>
      <c r="R1752" s="77" t="str">
        <f t="shared" si="88"/>
        <v/>
      </c>
      <c r="S1752" s="80"/>
    </row>
    <row r="1753" spans="1:19" ht="25.5" customHeight="1" x14ac:dyDescent="0.2">
      <c r="A1753" s="3" t="str">
        <f>CONCATENATE(COUNTIF($E$156:E1753,E1753),E1753)</f>
        <v>0</v>
      </c>
      <c r="D1753" s="99"/>
      <c r="E1753" s="100"/>
      <c r="F1753" s="101"/>
      <c r="G1753" s="102"/>
      <c r="H1753" s="102"/>
      <c r="I1753" s="102"/>
      <c r="J1753" s="102" t="str">
        <f>IFERROR(LOOKUP($G1753,'قائمة اسعار'!A$2:A$5,'قائمة اسعار'!B$2:B$5),"")</f>
        <v/>
      </c>
      <c r="K1753" s="102" t="str">
        <f>IFERROR(LOOKUP($G1753,'قائمة اسعار'!$A$2:$A$5,'قائمة اسعار'!$E$2:$E$5),"")</f>
        <v/>
      </c>
      <c r="L1753" s="102" t="str">
        <f>IFERROR(LOOKUP($G1753,'قائمة اسعار'!$A$2:$A$5,'قائمة اسعار'!$D$2:$D$5),"")</f>
        <v/>
      </c>
      <c r="M1753" s="102" t="str">
        <f t="shared" si="86"/>
        <v/>
      </c>
      <c r="N1753" s="103" t="str">
        <f t="shared" si="87"/>
        <v/>
      </c>
      <c r="O1753" s="104"/>
      <c r="P1753" s="105"/>
      <c r="Q1753" s="103"/>
      <c r="R1753" s="103" t="str">
        <f t="shared" si="88"/>
        <v/>
      </c>
      <c r="S1753" s="106"/>
    </row>
    <row r="1754" spans="1:19" ht="25.5" customHeight="1" x14ac:dyDescent="0.2">
      <c r="A1754" s="3" t="str">
        <f>CONCATENATE(COUNTIF($E$156:E1754,E1754),E1754)</f>
        <v>0</v>
      </c>
      <c r="D1754" s="73"/>
      <c r="E1754" s="74"/>
      <c r="F1754" s="75"/>
      <c r="G1754" s="7"/>
      <c r="H1754" s="7"/>
      <c r="I1754" s="7"/>
      <c r="J1754" s="7" t="str">
        <f>IFERROR(LOOKUP($G1754,'قائمة اسعار'!A$2:A$5,'قائمة اسعار'!B$2:B$5),"")</f>
        <v/>
      </c>
      <c r="K1754" s="7" t="str">
        <f>IFERROR(LOOKUP($G1754,'قائمة اسعار'!$A$2:$A$5,'قائمة اسعار'!$E$2:$E$5),"")</f>
        <v/>
      </c>
      <c r="L1754" s="76" t="str">
        <f>IFERROR(LOOKUP($G1754,'قائمة اسعار'!$A$2:$A$5,'قائمة اسعار'!$D$2:$D$5),"")</f>
        <v/>
      </c>
      <c r="M1754" s="7" t="str">
        <f t="shared" si="86"/>
        <v/>
      </c>
      <c r="N1754" s="77" t="str">
        <f t="shared" si="87"/>
        <v/>
      </c>
      <c r="O1754" s="78"/>
      <c r="P1754" s="79"/>
      <c r="Q1754" s="77"/>
      <c r="R1754" s="77" t="str">
        <f t="shared" si="88"/>
        <v/>
      </c>
      <c r="S1754" s="80"/>
    </row>
    <row r="1755" spans="1:19" ht="25.5" customHeight="1" x14ac:dyDescent="0.2">
      <c r="A1755" s="3" t="str">
        <f>CONCATENATE(COUNTIF($E$156:E1755,E1755),E1755)</f>
        <v>0</v>
      </c>
      <c r="D1755" s="99"/>
      <c r="E1755" s="100"/>
      <c r="F1755" s="101"/>
      <c r="G1755" s="102"/>
      <c r="H1755" s="102"/>
      <c r="I1755" s="102"/>
      <c r="J1755" s="102" t="str">
        <f>IFERROR(LOOKUP($G1755,'قائمة اسعار'!A$2:A$5,'قائمة اسعار'!B$2:B$5),"")</f>
        <v/>
      </c>
      <c r="K1755" s="102" t="str">
        <f>IFERROR(LOOKUP($G1755,'قائمة اسعار'!$A$2:$A$5,'قائمة اسعار'!$E$2:$E$5),"")</f>
        <v/>
      </c>
      <c r="L1755" s="102" t="str">
        <f>IFERROR(LOOKUP($G1755,'قائمة اسعار'!$A$2:$A$5,'قائمة اسعار'!$D$2:$D$5),"")</f>
        <v/>
      </c>
      <c r="M1755" s="102" t="str">
        <f t="shared" si="86"/>
        <v/>
      </c>
      <c r="N1755" s="103" t="str">
        <f t="shared" si="87"/>
        <v/>
      </c>
      <c r="O1755" s="104"/>
      <c r="P1755" s="105"/>
      <c r="Q1755" s="103"/>
      <c r="R1755" s="103" t="str">
        <f t="shared" si="88"/>
        <v/>
      </c>
      <c r="S1755" s="106"/>
    </row>
    <row r="1756" spans="1:19" ht="25.5" customHeight="1" x14ac:dyDescent="0.2">
      <c r="A1756" s="3" t="str">
        <f>CONCATENATE(COUNTIF($E$156:E1756,E1756),E1756)</f>
        <v>0</v>
      </c>
      <c r="D1756" s="73"/>
      <c r="E1756" s="74"/>
      <c r="F1756" s="75"/>
      <c r="G1756" s="7"/>
      <c r="H1756" s="7"/>
      <c r="I1756" s="7"/>
      <c r="J1756" s="7" t="str">
        <f>IFERROR(LOOKUP($G1756,'قائمة اسعار'!A$2:A$5,'قائمة اسعار'!B$2:B$5),"")</f>
        <v/>
      </c>
      <c r="K1756" s="7" t="str">
        <f>IFERROR(LOOKUP($G1756,'قائمة اسعار'!$A$2:$A$5,'قائمة اسعار'!$E$2:$E$5),"")</f>
        <v/>
      </c>
      <c r="L1756" s="76" t="str">
        <f>IFERROR(LOOKUP($G1756,'قائمة اسعار'!$A$2:$A$5,'قائمة اسعار'!$D$2:$D$5),"")</f>
        <v/>
      </c>
      <c r="M1756" s="7" t="str">
        <f t="shared" si="86"/>
        <v/>
      </c>
      <c r="N1756" s="77" t="str">
        <f t="shared" si="87"/>
        <v/>
      </c>
      <c r="O1756" s="78"/>
      <c r="P1756" s="79"/>
      <c r="Q1756" s="77"/>
      <c r="R1756" s="77" t="str">
        <f t="shared" si="88"/>
        <v/>
      </c>
      <c r="S1756" s="80"/>
    </row>
    <row r="1757" spans="1:19" ht="25.5" customHeight="1" x14ac:dyDescent="0.2">
      <c r="A1757" s="3" t="str">
        <f>CONCATENATE(COUNTIF($E$156:E1757,E1757),E1757)</f>
        <v>0</v>
      </c>
      <c r="D1757" s="99"/>
      <c r="E1757" s="100"/>
      <c r="F1757" s="101"/>
      <c r="G1757" s="102"/>
      <c r="H1757" s="102"/>
      <c r="I1757" s="102"/>
      <c r="J1757" s="102" t="str">
        <f>IFERROR(LOOKUP($G1757,'قائمة اسعار'!A$2:A$5,'قائمة اسعار'!B$2:B$5),"")</f>
        <v/>
      </c>
      <c r="K1757" s="102" t="str">
        <f>IFERROR(LOOKUP($G1757,'قائمة اسعار'!$A$2:$A$5,'قائمة اسعار'!$E$2:$E$5),"")</f>
        <v/>
      </c>
      <c r="L1757" s="102" t="str">
        <f>IFERROR(LOOKUP($G1757,'قائمة اسعار'!$A$2:$A$5,'قائمة اسعار'!$D$2:$D$5),"")</f>
        <v/>
      </c>
      <c r="M1757" s="102" t="str">
        <f t="shared" si="86"/>
        <v/>
      </c>
      <c r="N1757" s="103" t="str">
        <f t="shared" si="87"/>
        <v/>
      </c>
      <c r="O1757" s="104"/>
      <c r="P1757" s="105"/>
      <c r="Q1757" s="103"/>
      <c r="R1757" s="103" t="str">
        <f t="shared" si="88"/>
        <v/>
      </c>
      <c r="S1757" s="106"/>
    </row>
    <row r="1758" spans="1:19" ht="25.5" customHeight="1" x14ac:dyDescent="0.2">
      <c r="A1758" s="3" t="str">
        <f>CONCATENATE(COUNTIF($E$156:E1758,E1758),E1758)</f>
        <v>0</v>
      </c>
      <c r="D1758" s="73"/>
      <c r="E1758" s="74"/>
      <c r="F1758" s="75"/>
      <c r="G1758" s="7"/>
      <c r="H1758" s="7"/>
      <c r="I1758" s="7"/>
      <c r="J1758" s="7" t="str">
        <f>IFERROR(LOOKUP($G1758,'قائمة اسعار'!A$2:A$5,'قائمة اسعار'!B$2:B$5),"")</f>
        <v/>
      </c>
      <c r="K1758" s="7" t="str">
        <f>IFERROR(LOOKUP($G1758,'قائمة اسعار'!$A$2:$A$5,'قائمة اسعار'!$E$2:$E$5),"")</f>
        <v/>
      </c>
      <c r="L1758" s="76" t="str">
        <f>IFERROR(LOOKUP($G1758,'قائمة اسعار'!$A$2:$A$5,'قائمة اسعار'!$D$2:$D$5),"")</f>
        <v/>
      </c>
      <c r="M1758" s="7" t="str">
        <f t="shared" si="86"/>
        <v/>
      </c>
      <c r="N1758" s="77" t="str">
        <f t="shared" si="87"/>
        <v/>
      </c>
      <c r="O1758" s="78"/>
      <c r="P1758" s="79"/>
      <c r="Q1758" s="77"/>
      <c r="R1758" s="77" t="str">
        <f t="shared" si="88"/>
        <v/>
      </c>
      <c r="S1758" s="80"/>
    </row>
    <row r="1759" spans="1:19" ht="25.5" customHeight="1" x14ac:dyDescent="0.2">
      <c r="A1759" s="3" t="str">
        <f>CONCATENATE(COUNTIF($E$156:E1759,E1759),E1759)</f>
        <v>0</v>
      </c>
      <c r="D1759" s="99"/>
      <c r="E1759" s="100"/>
      <c r="F1759" s="101"/>
      <c r="G1759" s="102"/>
      <c r="H1759" s="102"/>
      <c r="I1759" s="102"/>
      <c r="J1759" s="102" t="str">
        <f>IFERROR(LOOKUP($G1759,'قائمة اسعار'!A$2:A$5,'قائمة اسعار'!B$2:B$5),"")</f>
        <v/>
      </c>
      <c r="K1759" s="102" t="str">
        <f>IFERROR(LOOKUP($G1759,'قائمة اسعار'!$A$2:$A$5,'قائمة اسعار'!$E$2:$E$5),"")</f>
        <v/>
      </c>
      <c r="L1759" s="102" t="str">
        <f>IFERROR(LOOKUP($G1759,'قائمة اسعار'!$A$2:$A$5,'قائمة اسعار'!$D$2:$D$5),"")</f>
        <v/>
      </c>
      <c r="M1759" s="102" t="str">
        <f t="shared" si="86"/>
        <v/>
      </c>
      <c r="N1759" s="103" t="str">
        <f t="shared" si="87"/>
        <v/>
      </c>
      <c r="O1759" s="104"/>
      <c r="P1759" s="105"/>
      <c r="Q1759" s="103"/>
      <c r="R1759" s="103" t="str">
        <f t="shared" si="88"/>
        <v/>
      </c>
      <c r="S1759" s="106"/>
    </row>
    <row r="1760" spans="1:19" ht="25.5" customHeight="1" x14ac:dyDescent="0.2">
      <c r="A1760" s="3" t="str">
        <f>CONCATENATE(COUNTIF($E$156:E1760,E1760),E1760)</f>
        <v>0</v>
      </c>
      <c r="D1760" s="73"/>
      <c r="E1760" s="74"/>
      <c r="F1760" s="75"/>
      <c r="G1760" s="7"/>
      <c r="H1760" s="7"/>
      <c r="I1760" s="7"/>
      <c r="J1760" s="7" t="str">
        <f>IFERROR(LOOKUP($G1760,'قائمة اسعار'!A$2:A$5,'قائمة اسعار'!B$2:B$5),"")</f>
        <v/>
      </c>
      <c r="K1760" s="7" t="str">
        <f>IFERROR(LOOKUP($G1760,'قائمة اسعار'!$A$2:$A$5,'قائمة اسعار'!$E$2:$E$5),"")</f>
        <v/>
      </c>
      <c r="L1760" s="76" t="str">
        <f>IFERROR(LOOKUP($G1760,'قائمة اسعار'!$A$2:$A$5,'قائمة اسعار'!$D$2:$D$5),"")</f>
        <v/>
      </c>
      <c r="M1760" s="7" t="str">
        <f t="shared" si="86"/>
        <v/>
      </c>
      <c r="N1760" s="77" t="str">
        <f t="shared" si="87"/>
        <v/>
      </c>
      <c r="O1760" s="78"/>
      <c r="P1760" s="79"/>
      <c r="Q1760" s="77"/>
      <c r="R1760" s="77" t="str">
        <f t="shared" si="88"/>
        <v/>
      </c>
      <c r="S1760" s="80"/>
    </row>
    <row r="1761" spans="1:19" ht="25.5" customHeight="1" x14ac:dyDescent="0.2">
      <c r="A1761" s="3" t="str">
        <f>CONCATENATE(COUNTIF($E$156:E1761,E1761),E1761)</f>
        <v>0</v>
      </c>
      <c r="D1761" s="99"/>
      <c r="E1761" s="100"/>
      <c r="F1761" s="101"/>
      <c r="G1761" s="102"/>
      <c r="H1761" s="102"/>
      <c r="I1761" s="102"/>
      <c r="J1761" s="102" t="str">
        <f>IFERROR(LOOKUP($G1761,'قائمة اسعار'!A$2:A$5,'قائمة اسعار'!B$2:B$5),"")</f>
        <v/>
      </c>
      <c r="K1761" s="102" t="str">
        <f>IFERROR(LOOKUP($G1761,'قائمة اسعار'!$A$2:$A$5,'قائمة اسعار'!$E$2:$E$5),"")</f>
        <v/>
      </c>
      <c r="L1761" s="102" t="str">
        <f>IFERROR(LOOKUP($G1761,'قائمة اسعار'!$A$2:$A$5,'قائمة اسعار'!$D$2:$D$5),"")</f>
        <v/>
      </c>
      <c r="M1761" s="102" t="str">
        <f t="shared" si="86"/>
        <v/>
      </c>
      <c r="N1761" s="103" t="str">
        <f t="shared" si="87"/>
        <v/>
      </c>
      <c r="O1761" s="104"/>
      <c r="P1761" s="105"/>
      <c r="Q1761" s="103"/>
      <c r="R1761" s="103" t="str">
        <f t="shared" si="88"/>
        <v/>
      </c>
      <c r="S1761" s="106"/>
    </row>
    <row r="1762" spans="1:19" ht="25.5" customHeight="1" x14ac:dyDescent="0.2">
      <c r="A1762" s="3" t="str">
        <f>CONCATENATE(COUNTIF($E$156:E1762,E1762),E1762)</f>
        <v>0</v>
      </c>
      <c r="D1762" s="73"/>
      <c r="E1762" s="74"/>
      <c r="F1762" s="75"/>
      <c r="G1762" s="7"/>
      <c r="H1762" s="7"/>
      <c r="I1762" s="7"/>
      <c r="J1762" s="7" t="str">
        <f>IFERROR(LOOKUP($G1762,'قائمة اسعار'!A$2:A$5,'قائمة اسعار'!B$2:B$5),"")</f>
        <v/>
      </c>
      <c r="K1762" s="7" t="str">
        <f>IFERROR(LOOKUP($G1762,'قائمة اسعار'!$A$2:$A$5,'قائمة اسعار'!$E$2:$E$5),"")</f>
        <v/>
      </c>
      <c r="L1762" s="76" t="str">
        <f>IFERROR(LOOKUP($G1762,'قائمة اسعار'!$A$2:$A$5,'قائمة اسعار'!$D$2:$D$5),"")</f>
        <v/>
      </c>
      <c r="M1762" s="7" t="str">
        <f t="shared" si="86"/>
        <v/>
      </c>
      <c r="N1762" s="77" t="str">
        <f t="shared" si="87"/>
        <v/>
      </c>
      <c r="O1762" s="78"/>
      <c r="P1762" s="79"/>
      <c r="Q1762" s="77"/>
      <c r="R1762" s="77" t="str">
        <f t="shared" si="88"/>
        <v/>
      </c>
      <c r="S1762" s="80"/>
    </row>
    <row r="1763" spans="1:19" ht="25.5" customHeight="1" x14ac:dyDescent="0.2">
      <c r="A1763" s="3" t="str">
        <f>CONCATENATE(COUNTIF($E$156:E1763,E1763),E1763)</f>
        <v>0</v>
      </c>
      <c r="D1763" s="99"/>
      <c r="E1763" s="100"/>
      <c r="F1763" s="101"/>
      <c r="G1763" s="102"/>
      <c r="H1763" s="102"/>
      <c r="I1763" s="102"/>
      <c r="J1763" s="102" t="str">
        <f>IFERROR(LOOKUP($G1763,'قائمة اسعار'!A$2:A$5,'قائمة اسعار'!B$2:B$5),"")</f>
        <v/>
      </c>
      <c r="K1763" s="102" t="str">
        <f>IFERROR(LOOKUP($G1763,'قائمة اسعار'!$A$2:$A$5,'قائمة اسعار'!$E$2:$E$5),"")</f>
        <v/>
      </c>
      <c r="L1763" s="102" t="str">
        <f>IFERROR(LOOKUP($G1763,'قائمة اسعار'!$A$2:$A$5,'قائمة اسعار'!$D$2:$D$5),"")</f>
        <v/>
      </c>
      <c r="M1763" s="102" t="str">
        <f t="shared" si="86"/>
        <v/>
      </c>
      <c r="N1763" s="103" t="str">
        <f t="shared" si="87"/>
        <v/>
      </c>
      <c r="O1763" s="104"/>
      <c r="P1763" s="105"/>
      <c r="Q1763" s="103"/>
      <c r="R1763" s="103" t="str">
        <f t="shared" si="88"/>
        <v/>
      </c>
      <c r="S1763" s="106"/>
    </row>
    <row r="1764" spans="1:19" ht="25.5" customHeight="1" x14ac:dyDescent="0.2">
      <c r="A1764" s="3" t="str">
        <f>CONCATENATE(COUNTIF($E$156:E1764,E1764),E1764)</f>
        <v>0</v>
      </c>
      <c r="D1764" s="73"/>
      <c r="E1764" s="74"/>
      <c r="F1764" s="75"/>
      <c r="G1764" s="7"/>
      <c r="H1764" s="7"/>
      <c r="I1764" s="7"/>
      <c r="J1764" s="7" t="str">
        <f>IFERROR(LOOKUP($G1764,'قائمة اسعار'!A$2:A$5,'قائمة اسعار'!B$2:B$5),"")</f>
        <v/>
      </c>
      <c r="K1764" s="7" t="str">
        <f>IFERROR(LOOKUP($G1764,'قائمة اسعار'!$A$2:$A$5,'قائمة اسعار'!$E$2:$E$5),"")</f>
        <v/>
      </c>
      <c r="L1764" s="76" t="str">
        <f>IFERROR(LOOKUP($G1764,'قائمة اسعار'!$A$2:$A$5,'قائمة اسعار'!$D$2:$D$5),"")</f>
        <v/>
      </c>
      <c r="M1764" s="7" t="str">
        <f t="shared" si="86"/>
        <v/>
      </c>
      <c r="N1764" s="77" t="str">
        <f t="shared" si="87"/>
        <v/>
      </c>
      <c r="O1764" s="78"/>
      <c r="P1764" s="79"/>
      <c r="Q1764" s="77"/>
      <c r="R1764" s="77" t="str">
        <f t="shared" si="88"/>
        <v/>
      </c>
      <c r="S1764" s="80"/>
    </row>
    <row r="1765" spans="1:19" ht="25.5" customHeight="1" x14ac:dyDescent="0.2">
      <c r="A1765" s="3" t="str">
        <f>CONCATENATE(COUNTIF($E$156:E1765,E1765),E1765)</f>
        <v>0</v>
      </c>
      <c r="D1765" s="99"/>
      <c r="E1765" s="100"/>
      <c r="F1765" s="101"/>
      <c r="G1765" s="102"/>
      <c r="H1765" s="102"/>
      <c r="I1765" s="102"/>
      <c r="J1765" s="102" t="str">
        <f>IFERROR(LOOKUP($G1765,'قائمة اسعار'!A$2:A$5,'قائمة اسعار'!B$2:B$5),"")</f>
        <v/>
      </c>
      <c r="K1765" s="102" t="str">
        <f>IFERROR(LOOKUP($G1765,'قائمة اسعار'!$A$2:$A$5,'قائمة اسعار'!$E$2:$E$5),"")</f>
        <v/>
      </c>
      <c r="L1765" s="102" t="str">
        <f>IFERROR(LOOKUP($G1765,'قائمة اسعار'!$A$2:$A$5,'قائمة اسعار'!$D$2:$D$5),"")</f>
        <v/>
      </c>
      <c r="M1765" s="102" t="str">
        <f t="shared" si="86"/>
        <v/>
      </c>
      <c r="N1765" s="103" t="str">
        <f t="shared" si="87"/>
        <v/>
      </c>
      <c r="O1765" s="104"/>
      <c r="P1765" s="105"/>
      <c r="Q1765" s="103"/>
      <c r="R1765" s="103" t="str">
        <f t="shared" si="88"/>
        <v/>
      </c>
      <c r="S1765" s="106"/>
    </row>
    <row r="1766" spans="1:19" ht="25.5" customHeight="1" x14ac:dyDescent="0.2">
      <c r="A1766" s="3" t="str">
        <f>CONCATENATE(COUNTIF($E$156:E1766,E1766),E1766)</f>
        <v>0</v>
      </c>
      <c r="D1766" s="73"/>
      <c r="E1766" s="74"/>
      <c r="F1766" s="75"/>
      <c r="G1766" s="7"/>
      <c r="H1766" s="7"/>
      <c r="I1766" s="7"/>
      <c r="J1766" s="7" t="str">
        <f>IFERROR(LOOKUP($G1766,'قائمة اسعار'!A$2:A$5,'قائمة اسعار'!B$2:B$5),"")</f>
        <v/>
      </c>
      <c r="K1766" s="7" t="str">
        <f>IFERROR(LOOKUP($G1766,'قائمة اسعار'!$A$2:$A$5,'قائمة اسعار'!$E$2:$E$5),"")</f>
        <v/>
      </c>
      <c r="L1766" s="76" t="str">
        <f>IFERROR(LOOKUP($G1766,'قائمة اسعار'!$A$2:$A$5,'قائمة اسعار'!$D$2:$D$5),"")</f>
        <v/>
      </c>
      <c r="M1766" s="7" t="str">
        <f t="shared" si="86"/>
        <v/>
      </c>
      <c r="N1766" s="77" t="str">
        <f t="shared" si="87"/>
        <v/>
      </c>
      <c r="O1766" s="78"/>
      <c r="P1766" s="79"/>
      <c r="Q1766" s="77"/>
      <c r="R1766" s="77" t="str">
        <f t="shared" si="88"/>
        <v/>
      </c>
      <c r="S1766" s="80"/>
    </row>
    <row r="1767" spans="1:19" ht="25.5" customHeight="1" x14ac:dyDescent="0.2">
      <c r="A1767" s="3" t="str">
        <f>CONCATENATE(COUNTIF($E$156:E1767,E1767),E1767)</f>
        <v>0</v>
      </c>
      <c r="D1767" s="99"/>
      <c r="E1767" s="100"/>
      <c r="F1767" s="101"/>
      <c r="G1767" s="102"/>
      <c r="H1767" s="102"/>
      <c r="I1767" s="102"/>
      <c r="J1767" s="102" t="str">
        <f>IFERROR(LOOKUP($G1767,'قائمة اسعار'!A$2:A$5,'قائمة اسعار'!B$2:B$5),"")</f>
        <v/>
      </c>
      <c r="K1767" s="102" t="str">
        <f>IFERROR(LOOKUP($G1767,'قائمة اسعار'!$A$2:$A$5,'قائمة اسعار'!$E$2:$E$5),"")</f>
        <v/>
      </c>
      <c r="L1767" s="102" t="str">
        <f>IFERROR(LOOKUP($G1767,'قائمة اسعار'!$A$2:$A$5,'قائمة اسعار'!$D$2:$D$5),"")</f>
        <v/>
      </c>
      <c r="M1767" s="102" t="str">
        <f t="shared" si="86"/>
        <v/>
      </c>
      <c r="N1767" s="103" t="str">
        <f t="shared" si="87"/>
        <v/>
      </c>
      <c r="O1767" s="104"/>
      <c r="P1767" s="105"/>
      <c r="Q1767" s="103"/>
      <c r="R1767" s="103" t="str">
        <f t="shared" si="88"/>
        <v/>
      </c>
      <c r="S1767" s="106"/>
    </row>
    <row r="1768" spans="1:19" ht="25.5" customHeight="1" x14ac:dyDescent="0.2">
      <c r="A1768" s="3" t="str">
        <f>CONCATENATE(COUNTIF($E$156:E1768,E1768),E1768)</f>
        <v>0</v>
      </c>
      <c r="D1768" s="73"/>
      <c r="E1768" s="74"/>
      <c r="F1768" s="75"/>
      <c r="G1768" s="7"/>
      <c r="H1768" s="7"/>
      <c r="I1768" s="7"/>
      <c r="J1768" s="7" t="str">
        <f>IFERROR(LOOKUP($G1768,'قائمة اسعار'!A$2:A$5,'قائمة اسعار'!B$2:B$5),"")</f>
        <v/>
      </c>
      <c r="K1768" s="7" t="str">
        <f>IFERROR(LOOKUP($G1768,'قائمة اسعار'!$A$2:$A$5,'قائمة اسعار'!$E$2:$E$5),"")</f>
        <v/>
      </c>
      <c r="L1768" s="76" t="str">
        <f>IFERROR(LOOKUP($G1768,'قائمة اسعار'!$A$2:$A$5,'قائمة اسعار'!$D$2:$D$5),"")</f>
        <v/>
      </c>
      <c r="M1768" s="7" t="str">
        <f t="shared" si="86"/>
        <v/>
      </c>
      <c r="N1768" s="77" t="str">
        <f t="shared" si="87"/>
        <v/>
      </c>
      <c r="O1768" s="78"/>
      <c r="P1768" s="79"/>
      <c r="Q1768" s="77"/>
      <c r="R1768" s="77" t="str">
        <f t="shared" si="88"/>
        <v/>
      </c>
      <c r="S1768" s="80"/>
    </row>
    <row r="1769" spans="1:19" ht="25.5" customHeight="1" x14ac:dyDescent="0.2">
      <c r="A1769" s="3" t="str">
        <f>CONCATENATE(COUNTIF($E$156:E1769,E1769),E1769)</f>
        <v>0</v>
      </c>
      <c r="D1769" s="99"/>
      <c r="E1769" s="100"/>
      <c r="F1769" s="101"/>
      <c r="G1769" s="102"/>
      <c r="H1769" s="102"/>
      <c r="I1769" s="102"/>
      <c r="J1769" s="102" t="str">
        <f>IFERROR(LOOKUP($G1769,'قائمة اسعار'!A$2:A$5,'قائمة اسعار'!B$2:B$5),"")</f>
        <v/>
      </c>
      <c r="K1769" s="102" t="str">
        <f>IFERROR(LOOKUP($G1769,'قائمة اسعار'!$A$2:$A$5,'قائمة اسعار'!$E$2:$E$5),"")</f>
        <v/>
      </c>
      <c r="L1769" s="102" t="str">
        <f>IFERROR(LOOKUP($G1769,'قائمة اسعار'!$A$2:$A$5,'قائمة اسعار'!$D$2:$D$5),"")</f>
        <v/>
      </c>
      <c r="M1769" s="102" t="str">
        <f t="shared" si="86"/>
        <v/>
      </c>
      <c r="N1769" s="103" t="str">
        <f t="shared" si="87"/>
        <v/>
      </c>
      <c r="O1769" s="104"/>
      <c r="P1769" s="105"/>
      <c r="Q1769" s="103"/>
      <c r="R1769" s="103" t="str">
        <f t="shared" si="88"/>
        <v/>
      </c>
      <c r="S1769" s="106"/>
    </row>
    <row r="1770" spans="1:19" ht="25.5" customHeight="1" x14ac:dyDescent="0.2">
      <c r="A1770" s="3" t="str">
        <f>CONCATENATE(COUNTIF($E$156:E1770,E1770),E1770)</f>
        <v>0</v>
      </c>
      <c r="D1770" s="73"/>
      <c r="E1770" s="74"/>
      <c r="F1770" s="75"/>
      <c r="G1770" s="7"/>
      <c r="H1770" s="7"/>
      <c r="I1770" s="7"/>
      <c r="J1770" s="7" t="str">
        <f>IFERROR(LOOKUP($G1770,'قائمة اسعار'!A$2:A$5,'قائمة اسعار'!B$2:B$5),"")</f>
        <v/>
      </c>
      <c r="K1770" s="7" t="str">
        <f>IFERROR(LOOKUP($G1770,'قائمة اسعار'!$A$2:$A$5,'قائمة اسعار'!$E$2:$E$5),"")</f>
        <v/>
      </c>
      <c r="L1770" s="76" t="str">
        <f>IFERROR(LOOKUP($G1770,'قائمة اسعار'!$A$2:$A$5,'قائمة اسعار'!$D$2:$D$5),"")</f>
        <v/>
      </c>
      <c r="M1770" s="7" t="str">
        <f t="shared" si="86"/>
        <v/>
      </c>
      <c r="N1770" s="77" t="str">
        <f t="shared" si="87"/>
        <v/>
      </c>
      <c r="O1770" s="78"/>
      <c r="P1770" s="79"/>
      <c r="Q1770" s="77"/>
      <c r="R1770" s="77" t="str">
        <f t="shared" si="88"/>
        <v/>
      </c>
      <c r="S1770" s="80"/>
    </row>
    <row r="1771" spans="1:19" ht="25.5" customHeight="1" x14ac:dyDescent="0.2">
      <c r="A1771" s="3" t="str">
        <f>CONCATENATE(COUNTIF($E$156:E1771,E1771),E1771)</f>
        <v>0</v>
      </c>
      <c r="D1771" s="99"/>
      <c r="E1771" s="100"/>
      <c r="F1771" s="101"/>
      <c r="G1771" s="102"/>
      <c r="H1771" s="102"/>
      <c r="I1771" s="102"/>
      <c r="J1771" s="102" t="str">
        <f>IFERROR(LOOKUP($G1771,'قائمة اسعار'!A$2:A$5,'قائمة اسعار'!B$2:B$5),"")</f>
        <v/>
      </c>
      <c r="K1771" s="102" t="str">
        <f>IFERROR(LOOKUP($G1771,'قائمة اسعار'!$A$2:$A$5,'قائمة اسعار'!$E$2:$E$5),"")</f>
        <v/>
      </c>
      <c r="L1771" s="102" t="str">
        <f>IFERROR(LOOKUP($G1771,'قائمة اسعار'!$A$2:$A$5,'قائمة اسعار'!$D$2:$D$5),"")</f>
        <v/>
      </c>
      <c r="M1771" s="102" t="str">
        <f t="shared" si="86"/>
        <v/>
      </c>
      <c r="N1771" s="103" t="str">
        <f t="shared" si="87"/>
        <v/>
      </c>
      <c r="O1771" s="104"/>
      <c r="P1771" s="105"/>
      <c r="Q1771" s="103"/>
      <c r="R1771" s="103" t="str">
        <f t="shared" si="88"/>
        <v/>
      </c>
      <c r="S1771" s="106"/>
    </row>
    <row r="1772" spans="1:19" ht="25.5" customHeight="1" x14ac:dyDescent="0.2">
      <c r="A1772" s="3" t="str">
        <f>CONCATENATE(COUNTIF($E$156:E1772,E1772),E1772)</f>
        <v>0</v>
      </c>
      <c r="D1772" s="73"/>
      <c r="E1772" s="74"/>
      <c r="F1772" s="75"/>
      <c r="G1772" s="7"/>
      <c r="H1772" s="7"/>
      <c r="I1772" s="7"/>
      <c r="J1772" s="7" t="str">
        <f>IFERROR(LOOKUP($G1772,'قائمة اسعار'!A$2:A$5,'قائمة اسعار'!B$2:B$5),"")</f>
        <v/>
      </c>
      <c r="K1772" s="7" t="str">
        <f>IFERROR(LOOKUP($G1772,'قائمة اسعار'!$A$2:$A$5,'قائمة اسعار'!$E$2:$E$5),"")</f>
        <v/>
      </c>
      <c r="L1772" s="76" t="str">
        <f>IFERROR(LOOKUP($G1772,'قائمة اسعار'!$A$2:$A$5,'قائمة اسعار'!$D$2:$D$5),"")</f>
        <v/>
      </c>
      <c r="M1772" s="7" t="str">
        <f t="shared" si="86"/>
        <v/>
      </c>
      <c r="N1772" s="77" t="str">
        <f t="shared" si="87"/>
        <v/>
      </c>
      <c r="O1772" s="78"/>
      <c r="P1772" s="79"/>
      <c r="Q1772" s="77"/>
      <c r="R1772" s="77" t="str">
        <f t="shared" si="88"/>
        <v/>
      </c>
      <c r="S1772" s="80"/>
    </row>
    <row r="1773" spans="1:19" ht="25.5" customHeight="1" x14ac:dyDescent="0.2">
      <c r="A1773" s="3" t="str">
        <f>CONCATENATE(COUNTIF($E$156:E1773,E1773),E1773)</f>
        <v>0</v>
      </c>
      <c r="D1773" s="99"/>
      <c r="E1773" s="100"/>
      <c r="F1773" s="101"/>
      <c r="G1773" s="102"/>
      <c r="H1773" s="102"/>
      <c r="I1773" s="102"/>
      <c r="J1773" s="102" t="str">
        <f>IFERROR(LOOKUP($G1773,'قائمة اسعار'!A$2:A$5,'قائمة اسعار'!B$2:B$5),"")</f>
        <v/>
      </c>
      <c r="K1773" s="102" t="str">
        <f>IFERROR(LOOKUP($G1773,'قائمة اسعار'!$A$2:$A$5,'قائمة اسعار'!$E$2:$E$5),"")</f>
        <v/>
      </c>
      <c r="L1773" s="102" t="str">
        <f>IFERROR(LOOKUP($G1773,'قائمة اسعار'!$A$2:$A$5,'قائمة اسعار'!$D$2:$D$5),"")</f>
        <v/>
      </c>
      <c r="M1773" s="102" t="str">
        <f t="shared" si="86"/>
        <v/>
      </c>
      <c r="N1773" s="103" t="str">
        <f t="shared" si="87"/>
        <v/>
      </c>
      <c r="O1773" s="104"/>
      <c r="P1773" s="105"/>
      <c r="Q1773" s="103"/>
      <c r="R1773" s="103" t="str">
        <f t="shared" si="88"/>
        <v/>
      </c>
      <c r="S1773" s="106"/>
    </row>
    <row r="1774" spans="1:19" ht="25.5" customHeight="1" x14ac:dyDescent="0.2">
      <c r="A1774" s="3" t="str">
        <f>CONCATENATE(COUNTIF($E$156:E1774,E1774),E1774)</f>
        <v>0</v>
      </c>
      <c r="D1774" s="73"/>
      <c r="E1774" s="74"/>
      <c r="F1774" s="75"/>
      <c r="G1774" s="7"/>
      <c r="H1774" s="7"/>
      <c r="I1774" s="7"/>
      <c r="J1774" s="7" t="str">
        <f>IFERROR(LOOKUP($G1774,'قائمة اسعار'!A$2:A$5,'قائمة اسعار'!B$2:B$5),"")</f>
        <v/>
      </c>
      <c r="K1774" s="7" t="str">
        <f>IFERROR(LOOKUP($G1774,'قائمة اسعار'!$A$2:$A$5,'قائمة اسعار'!$E$2:$E$5),"")</f>
        <v/>
      </c>
      <c r="L1774" s="76" t="str">
        <f>IFERROR(LOOKUP($G1774,'قائمة اسعار'!$A$2:$A$5,'قائمة اسعار'!$D$2:$D$5),"")</f>
        <v/>
      </c>
      <c r="M1774" s="7" t="str">
        <f t="shared" si="86"/>
        <v/>
      </c>
      <c r="N1774" s="77" t="str">
        <f t="shared" si="87"/>
        <v/>
      </c>
      <c r="O1774" s="78"/>
      <c r="P1774" s="79"/>
      <c r="Q1774" s="77"/>
      <c r="R1774" s="77" t="str">
        <f t="shared" si="88"/>
        <v/>
      </c>
      <c r="S1774" s="80"/>
    </row>
    <row r="1775" spans="1:19" ht="25.5" customHeight="1" x14ac:dyDescent="0.2">
      <c r="A1775" s="3" t="str">
        <f>CONCATENATE(COUNTIF($E$156:E1775,E1775),E1775)</f>
        <v>0</v>
      </c>
      <c r="D1775" s="99"/>
      <c r="E1775" s="100"/>
      <c r="F1775" s="101"/>
      <c r="G1775" s="102"/>
      <c r="H1775" s="102"/>
      <c r="I1775" s="102"/>
      <c r="J1775" s="102" t="str">
        <f>IFERROR(LOOKUP($G1775,'قائمة اسعار'!A$2:A$5,'قائمة اسعار'!B$2:B$5),"")</f>
        <v/>
      </c>
      <c r="K1775" s="102" t="str">
        <f>IFERROR(LOOKUP($G1775,'قائمة اسعار'!$A$2:$A$5,'قائمة اسعار'!$E$2:$E$5),"")</f>
        <v/>
      </c>
      <c r="L1775" s="102" t="str">
        <f>IFERROR(LOOKUP($G1775,'قائمة اسعار'!$A$2:$A$5,'قائمة اسعار'!$D$2:$D$5),"")</f>
        <v/>
      </c>
      <c r="M1775" s="102" t="str">
        <f t="shared" si="86"/>
        <v/>
      </c>
      <c r="N1775" s="103" t="str">
        <f t="shared" si="87"/>
        <v/>
      </c>
      <c r="O1775" s="104"/>
      <c r="P1775" s="105"/>
      <c r="Q1775" s="103"/>
      <c r="R1775" s="103" t="str">
        <f t="shared" si="88"/>
        <v/>
      </c>
      <c r="S1775" s="106"/>
    </row>
    <row r="1776" spans="1:19" ht="25.5" customHeight="1" x14ac:dyDescent="0.2">
      <c r="A1776" s="3" t="str">
        <f>CONCATENATE(COUNTIF($E$156:E1776,E1776),E1776)</f>
        <v>0</v>
      </c>
      <c r="D1776" s="73"/>
      <c r="E1776" s="74"/>
      <c r="F1776" s="75"/>
      <c r="G1776" s="7"/>
      <c r="H1776" s="7"/>
      <c r="I1776" s="7"/>
      <c r="J1776" s="7" t="str">
        <f>IFERROR(LOOKUP($G1776,'قائمة اسعار'!A$2:A$5,'قائمة اسعار'!B$2:B$5),"")</f>
        <v/>
      </c>
      <c r="K1776" s="7" t="str">
        <f>IFERROR(LOOKUP($G1776,'قائمة اسعار'!$A$2:$A$5,'قائمة اسعار'!$E$2:$E$5),"")</f>
        <v/>
      </c>
      <c r="L1776" s="76" t="str">
        <f>IFERROR(LOOKUP($G1776,'قائمة اسعار'!$A$2:$A$5,'قائمة اسعار'!$D$2:$D$5),"")</f>
        <v/>
      </c>
      <c r="M1776" s="7" t="str">
        <f t="shared" si="86"/>
        <v/>
      </c>
      <c r="N1776" s="77" t="str">
        <f t="shared" si="87"/>
        <v/>
      </c>
      <c r="O1776" s="78"/>
      <c r="P1776" s="79"/>
      <c r="Q1776" s="77"/>
      <c r="R1776" s="77" t="str">
        <f t="shared" si="88"/>
        <v/>
      </c>
      <c r="S1776" s="80"/>
    </row>
    <row r="1777" spans="1:19" ht="25.5" customHeight="1" x14ac:dyDescent="0.2">
      <c r="A1777" s="3" t="str">
        <f>CONCATENATE(COUNTIF($E$156:E1777,E1777),E1777)</f>
        <v>0</v>
      </c>
      <c r="D1777" s="99"/>
      <c r="E1777" s="100"/>
      <c r="F1777" s="101"/>
      <c r="G1777" s="102"/>
      <c r="H1777" s="102"/>
      <c r="I1777" s="102"/>
      <c r="J1777" s="102" t="str">
        <f>IFERROR(LOOKUP($G1777,'قائمة اسعار'!A$2:A$5,'قائمة اسعار'!B$2:B$5),"")</f>
        <v/>
      </c>
      <c r="K1777" s="102" t="str">
        <f>IFERROR(LOOKUP($G1777,'قائمة اسعار'!$A$2:$A$5,'قائمة اسعار'!$E$2:$E$5),"")</f>
        <v/>
      </c>
      <c r="L1777" s="102" t="str">
        <f>IFERROR(LOOKUP($G1777,'قائمة اسعار'!$A$2:$A$5,'قائمة اسعار'!$D$2:$D$5),"")</f>
        <v/>
      </c>
      <c r="M1777" s="102" t="str">
        <f t="shared" si="86"/>
        <v/>
      </c>
      <c r="N1777" s="103" t="str">
        <f t="shared" si="87"/>
        <v/>
      </c>
      <c r="O1777" s="104"/>
      <c r="P1777" s="105"/>
      <c r="Q1777" s="103"/>
      <c r="R1777" s="103" t="str">
        <f t="shared" si="88"/>
        <v/>
      </c>
      <c r="S1777" s="106"/>
    </row>
    <row r="1778" spans="1:19" ht="25.5" customHeight="1" x14ac:dyDescent="0.2">
      <c r="A1778" s="3" t="str">
        <f>CONCATENATE(COUNTIF($E$156:E1778,E1778),E1778)</f>
        <v>0</v>
      </c>
      <c r="D1778" s="73"/>
      <c r="E1778" s="74"/>
      <c r="F1778" s="75"/>
      <c r="G1778" s="7"/>
      <c r="H1778" s="7"/>
      <c r="I1778" s="7"/>
      <c r="J1778" s="7" t="str">
        <f>IFERROR(LOOKUP($G1778,'قائمة اسعار'!A$2:A$5,'قائمة اسعار'!B$2:B$5),"")</f>
        <v/>
      </c>
      <c r="K1778" s="7" t="str">
        <f>IFERROR(LOOKUP($G1778,'قائمة اسعار'!$A$2:$A$5,'قائمة اسعار'!$E$2:$E$5),"")</f>
        <v/>
      </c>
      <c r="L1778" s="76" t="str">
        <f>IFERROR(LOOKUP($G1778,'قائمة اسعار'!$A$2:$A$5,'قائمة اسعار'!$D$2:$D$5),"")</f>
        <v/>
      </c>
      <c r="M1778" s="7" t="str">
        <f t="shared" si="86"/>
        <v/>
      </c>
      <c r="N1778" s="77" t="str">
        <f t="shared" si="87"/>
        <v/>
      </c>
      <c r="O1778" s="78"/>
      <c r="P1778" s="79"/>
      <c r="Q1778" s="77"/>
      <c r="R1778" s="77" t="str">
        <f t="shared" si="88"/>
        <v/>
      </c>
      <c r="S1778" s="80"/>
    </row>
    <row r="1779" spans="1:19" ht="25.5" customHeight="1" x14ac:dyDescent="0.2">
      <c r="A1779" s="3" t="str">
        <f>CONCATENATE(COUNTIF($E$156:E1779,E1779),E1779)</f>
        <v>0</v>
      </c>
      <c r="D1779" s="99"/>
      <c r="E1779" s="100"/>
      <c r="F1779" s="101"/>
      <c r="G1779" s="102"/>
      <c r="H1779" s="102"/>
      <c r="I1779" s="102"/>
      <c r="J1779" s="102" t="str">
        <f>IFERROR(LOOKUP($G1779,'قائمة اسعار'!A$2:A$5,'قائمة اسعار'!B$2:B$5),"")</f>
        <v/>
      </c>
      <c r="K1779" s="102" t="str">
        <f>IFERROR(LOOKUP($G1779,'قائمة اسعار'!$A$2:$A$5,'قائمة اسعار'!$E$2:$E$5),"")</f>
        <v/>
      </c>
      <c r="L1779" s="102" t="str">
        <f>IFERROR(LOOKUP($G1779,'قائمة اسعار'!$A$2:$A$5,'قائمة اسعار'!$D$2:$D$5),"")</f>
        <v/>
      </c>
      <c r="M1779" s="102" t="str">
        <f t="shared" si="86"/>
        <v/>
      </c>
      <c r="N1779" s="103" t="str">
        <f t="shared" si="87"/>
        <v/>
      </c>
      <c r="O1779" s="104"/>
      <c r="P1779" s="105"/>
      <c r="Q1779" s="103"/>
      <c r="R1779" s="103" t="str">
        <f t="shared" si="88"/>
        <v/>
      </c>
      <c r="S1779" s="106"/>
    </row>
    <row r="1780" spans="1:19" ht="25.5" customHeight="1" x14ac:dyDescent="0.2">
      <c r="A1780" s="3" t="str">
        <f>CONCATENATE(COUNTIF($E$156:E1780,E1780),E1780)</f>
        <v>0</v>
      </c>
      <c r="D1780" s="73"/>
      <c r="E1780" s="74"/>
      <c r="F1780" s="75"/>
      <c r="G1780" s="7"/>
      <c r="H1780" s="7"/>
      <c r="I1780" s="7"/>
      <c r="J1780" s="7" t="str">
        <f>IFERROR(LOOKUP($G1780,'قائمة اسعار'!A$2:A$5,'قائمة اسعار'!B$2:B$5),"")</f>
        <v/>
      </c>
      <c r="K1780" s="7" t="str">
        <f>IFERROR(LOOKUP($G1780,'قائمة اسعار'!$A$2:$A$5,'قائمة اسعار'!$E$2:$E$5),"")</f>
        <v/>
      </c>
      <c r="L1780" s="76" t="str">
        <f>IFERROR(LOOKUP($G1780,'قائمة اسعار'!$A$2:$A$5,'قائمة اسعار'!$D$2:$D$5),"")</f>
        <v/>
      </c>
      <c r="M1780" s="7" t="str">
        <f t="shared" si="86"/>
        <v/>
      </c>
      <c r="N1780" s="77" t="str">
        <f t="shared" si="87"/>
        <v/>
      </c>
      <c r="O1780" s="78"/>
      <c r="P1780" s="79"/>
      <c r="Q1780" s="77"/>
      <c r="R1780" s="77" t="str">
        <f t="shared" si="88"/>
        <v/>
      </c>
      <c r="S1780" s="80"/>
    </row>
    <row r="1781" spans="1:19" ht="25.5" customHeight="1" x14ac:dyDescent="0.2">
      <c r="A1781" s="3" t="str">
        <f>CONCATENATE(COUNTIF($E$156:E1781,E1781),E1781)</f>
        <v>0</v>
      </c>
      <c r="D1781" s="99"/>
      <c r="E1781" s="100"/>
      <c r="F1781" s="101"/>
      <c r="G1781" s="102"/>
      <c r="H1781" s="102"/>
      <c r="I1781" s="102"/>
      <c r="J1781" s="102" t="str">
        <f>IFERROR(LOOKUP($G1781,'قائمة اسعار'!A$2:A$5,'قائمة اسعار'!B$2:B$5),"")</f>
        <v/>
      </c>
      <c r="K1781" s="102" t="str">
        <f>IFERROR(LOOKUP($G1781,'قائمة اسعار'!$A$2:$A$5,'قائمة اسعار'!$E$2:$E$5),"")</f>
        <v/>
      </c>
      <c r="L1781" s="102" t="str">
        <f>IFERROR(LOOKUP($G1781,'قائمة اسعار'!$A$2:$A$5,'قائمة اسعار'!$D$2:$D$5),"")</f>
        <v/>
      </c>
      <c r="M1781" s="102" t="str">
        <f t="shared" si="86"/>
        <v/>
      </c>
      <c r="N1781" s="103" t="str">
        <f t="shared" si="87"/>
        <v/>
      </c>
      <c r="O1781" s="104"/>
      <c r="P1781" s="105"/>
      <c r="Q1781" s="103"/>
      <c r="R1781" s="103" t="str">
        <f t="shared" si="88"/>
        <v/>
      </c>
      <c r="S1781" s="106"/>
    </row>
    <row r="1782" spans="1:19" ht="25.5" customHeight="1" x14ac:dyDescent="0.2">
      <c r="A1782" s="3" t="str">
        <f>CONCATENATE(COUNTIF($E$156:E1782,E1782),E1782)</f>
        <v>0</v>
      </c>
      <c r="D1782" s="73"/>
      <c r="E1782" s="74"/>
      <c r="F1782" s="75"/>
      <c r="G1782" s="7"/>
      <c r="H1782" s="7"/>
      <c r="I1782" s="7"/>
      <c r="J1782" s="7" t="str">
        <f>IFERROR(LOOKUP($G1782,'قائمة اسعار'!A$2:A$5,'قائمة اسعار'!B$2:B$5),"")</f>
        <v/>
      </c>
      <c r="K1782" s="7" t="str">
        <f>IFERROR(LOOKUP($G1782,'قائمة اسعار'!$A$2:$A$5,'قائمة اسعار'!$E$2:$E$5),"")</f>
        <v/>
      </c>
      <c r="L1782" s="76" t="str">
        <f>IFERROR(LOOKUP($G1782,'قائمة اسعار'!$A$2:$A$5,'قائمة اسعار'!$D$2:$D$5),"")</f>
        <v/>
      </c>
      <c r="M1782" s="7" t="str">
        <f t="shared" si="86"/>
        <v/>
      </c>
      <c r="N1782" s="77" t="str">
        <f t="shared" si="87"/>
        <v/>
      </c>
      <c r="O1782" s="78"/>
      <c r="P1782" s="79"/>
      <c r="Q1782" s="77"/>
      <c r="R1782" s="77" t="str">
        <f t="shared" si="88"/>
        <v/>
      </c>
      <c r="S1782" s="80"/>
    </row>
    <row r="1783" spans="1:19" ht="25.5" customHeight="1" x14ac:dyDescent="0.2">
      <c r="A1783" s="3" t="str">
        <f>CONCATENATE(COUNTIF($E$156:E1783,E1783),E1783)</f>
        <v>0</v>
      </c>
      <c r="D1783" s="99"/>
      <c r="E1783" s="100"/>
      <c r="F1783" s="101"/>
      <c r="G1783" s="102"/>
      <c r="H1783" s="102"/>
      <c r="I1783" s="102"/>
      <c r="J1783" s="102" t="str">
        <f>IFERROR(LOOKUP($G1783,'قائمة اسعار'!A$2:A$5,'قائمة اسعار'!B$2:B$5),"")</f>
        <v/>
      </c>
      <c r="K1783" s="102" t="str">
        <f>IFERROR(LOOKUP($G1783,'قائمة اسعار'!$A$2:$A$5,'قائمة اسعار'!$E$2:$E$5),"")</f>
        <v/>
      </c>
      <c r="L1783" s="102" t="str">
        <f>IFERROR(LOOKUP($G1783,'قائمة اسعار'!$A$2:$A$5,'قائمة اسعار'!$D$2:$D$5),"")</f>
        <v/>
      </c>
      <c r="M1783" s="102" t="str">
        <f t="shared" si="86"/>
        <v/>
      </c>
      <c r="N1783" s="103" t="str">
        <f t="shared" si="87"/>
        <v/>
      </c>
      <c r="O1783" s="104"/>
      <c r="P1783" s="105"/>
      <c r="Q1783" s="103"/>
      <c r="R1783" s="103" t="str">
        <f t="shared" si="88"/>
        <v/>
      </c>
      <c r="S1783" s="106"/>
    </row>
    <row r="1784" spans="1:19" ht="25.5" customHeight="1" x14ac:dyDescent="0.2">
      <c r="A1784" s="3" t="str">
        <f>CONCATENATE(COUNTIF($E$156:E1784,E1784),E1784)</f>
        <v>0</v>
      </c>
      <c r="D1784" s="73"/>
      <c r="E1784" s="74"/>
      <c r="F1784" s="75"/>
      <c r="G1784" s="7"/>
      <c r="H1784" s="7"/>
      <c r="I1784" s="7"/>
      <c r="J1784" s="7" t="str">
        <f>IFERROR(LOOKUP($G1784,'قائمة اسعار'!A$2:A$5,'قائمة اسعار'!B$2:B$5),"")</f>
        <v/>
      </c>
      <c r="K1784" s="7" t="str">
        <f>IFERROR(LOOKUP($G1784,'قائمة اسعار'!$A$2:$A$5,'قائمة اسعار'!$E$2:$E$5),"")</f>
        <v/>
      </c>
      <c r="L1784" s="76" t="str">
        <f>IFERROR(LOOKUP($G1784,'قائمة اسعار'!$A$2:$A$5,'قائمة اسعار'!$D$2:$D$5),"")</f>
        <v/>
      </c>
      <c r="M1784" s="7" t="str">
        <f t="shared" si="86"/>
        <v/>
      </c>
      <c r="N1784" s="77" t="str">
        <f t="shared" si="87"/>
        <v/>
      </c>
      <c r="O1784" s="78"/>
      <c r="P1784" s="79"/>
      <c r="Q1784" s="77"/>
      <c r="R1784" s="77" t="str">
        <f t="shared" si="88"/>
        <v/>
      </c>
      <c r="S1784" s="80"/>
    </row>
    <row r="1785" spans="1:19" ht="25.5" customHeight="1" x14ac:dyDescent="0.2">
      <c r="A1785" s="3" t="str">
        <f>CONCATENATE(COUNTIF($E$156:E1785,E1785),E1785)</f>
        <v>0</v>
      </c>
      <c r="D1785" s="99"/>
      <c r="E1785" s="100"/>
      <c r="F1785" s="101"/>
      <c r="G1785" s="102"/>
      <c r="H1785" s="102"/>
      <c r="I1785" s="102"/>
      <c r="J1785" s="102" t="str">
        <f>IFERROR(LOOKUP($G1785,'قائمة اسعار'!A$2:A$5,'قائمة اسعار'!B$2:B$5),"")</f>
        <v/>
      </c>
      <c r="K1785" s="102" t="str">
        <f>IFERROR(LOOKUP($G1785,'قائمة اسعار'!$A$2:$A$5,'قائمة اسعار'!$E$2:$E$5),"")</f>
        <v/>
      </c>
      <c r="L1785" s="102" t="str">
        <f>IFERROR(LOOKUP($G1785,'قائمة اسعار'!$A$2:$A$5,'قائمة اسعار'!$D$2:$D$5),"")</f>
        <v/>
      </c>
      <c r="M1785" s="102" t="str">
        <f t="shared" si="86"/>
        <v/>
      </c>
      <c r="N1785" s="103" t="str">
        <f t="shared" si="87"/>
        <v/>
      </c>
      <c r="O1785" s="104"/>
      <c r="P1785" s="105"/>
      <c r="Q1785" s="103"/>
      <c r="R1785" s="103" t="str">
        <f t="shared" si="88"/>
        <v/>
      </c>
      <c r="S1785" s="106"/>
    </row>
    <row r="1786" spans="1:19" ht="25.5" customHeight="1" x14ac:dyDescent="0.2">
      <c r="A1786" s="3" t="str">
        <f>CONCATENATE(COUNTIF($E$156:E1786,E1786),E1786)</f>
        <v>0</v>
      </c>
      <c r="D1786" s="73"/>
      <c r="E1786" s="74"/>
      <c r="F1786" s="75"/>
      <c r="G1786" s="7"/>
      <c r="H1786" s="7"/>
      <c r="I1786" s="7"/>
      <c r="J1786" s="7" t="str">
        <f>IFERROR(LOOKUP($G1786,'قائمة اسعار'!A$2:A$5,'قائمة اسعار'!B$2:B$5),"")</f>
        <v/>
      </c>
      <c r="K1786" s="7" t="str">
        <f>IFERROR(LOOKUP($G1786,'قائمة اسعار'!$A$2:$A$5,'قائمة اسعار'!$E$2:$E$5),"")</f>
        <v/>
      </c>
      <c r="L1786" s="76" t="str">
        <f>IFERROR(LOOKUP($G1786,'قائمة اسعار'!$A$2:$A$5,'قائمة اسعار'!$D$2:$D$5),"")</f>
        <v/>
      </c>
      <c r="M1786" s="7" t="str">
        <f t="shared" si="86"/>
        <v/>
      </c>
      <c r="N1786" s="77" t="str">
        <f t="shared" si="87"/>
        <v/>
      </c>
      <c r="O1786" s="78"/>
      <c r="P1786" s="79"/>
      <c r="Q1786" s="77"/>
      <c r="R1786" s="77" t="str">
        <f t="shared" si="88"/>
        <v/>
      </c>
      <c r="S1786" s="80"/>
    </row>
    <row r="1787" spans="1:19" ht="25.5" customHeight="1" x14ac:dyDescent="0.2">
      <c r="A1787" s="3" t="str">
        <f>CONCATENATE(COUNTIF($E$156:E1787,E1787),E1787)</f>
        <v>0</v>
      </c>
      <c r="D1787" s="99"/>
      <c r="E1787" s="100"/>
      <c r="F1787" s="101"/>
      <c r="G1787" s="102"/>
      <c r="H1787" s="102"/>
      <c r="I1787" s="102"/>
      <c r="J1787" s="102" t="str">
        <f>IFERROR(LOOKUP($G1787,'قائمة اسعار'!A$2:A$5,'قائمة اسعار'!B$2:B$5),"")</f>
        <v/>
      </c>
      <c r="K1787" s="102" t="str">
        <f>IFERROR(LOOKUP($G1787,'قائمة اسعار'!$A$2:$A$5,'قائمة اسعار'!$E$2:$E$5),"")</f>
        <v/>
      </c>
      <c r="L1787" s="102" t="str">
        <f>IFERROR(LOOKUP($G1787,'قائمة اسعار'!$A$2:$A$5,'قائمة اسعار'!$D$2:$D$5),"")</f>
        <v/>
      </c>
      <c r="M1787" s="102" t="str">
        <f t="shared" si="86"/>
        <v/>
      </c>
      <c r="N1787" s="103" t="str">
        <f t="shared" si="87"/>
        <v/>
      </c>
      <c r="O1787" s="104"/>
      <c r="P1787" s="105"/>
      <c r="Q1787" s="103"/>
      <c r="R1787" s="103" t="str">
        <f t="shared" si="88"/>
        <v/>
      </c>
      <c r="S1787" s="106"/>
    </row>
    <row r="1788" spans="1:19" ht="25.5" customHeight="1" x14ac:dyDescent="0.2">
      <c r="A1788" s="3" t="str">
        <f>CONCATENATE(COUNTIF($E$156:E1788,E1788),E1788)</f>
        <v>0</v>
      </c>
      <c r="D1788" s="73"/>
      <c r="E1788" s="74"/>
      <c r="F1788" s="75"/>
      <c r="G1788" s="7"/>
      <c r="H1788" s="7"/>
      <c r="I1788" s="7"/>
      <c r="J1788" s="7" t="str">
        <f>IFERROR(LOOKUP($G1788,'قائمة اسعار'!A$2:A$5,'قائمة اسعار'!B$2:B$5),"")</f>
        <v/>
      </c>
      <c r="K1788" s="7" t="str">
        <f>IFERROR(LOOKUP($G1788,'قائمة اسعار'!$A$2:$A$5,'قائمة اسعار'!$E$2:$E$5),"")</f>
        <v/>
      </c>
      <c r="L1788" s="76" t="str">
        <f>IFERROR(LOOKUP($G1788,'قائمة اسعار'!$A$2:$A$5,'قائمة اسعار'!$D$2:$D$5),"")</f>
        <v/>
      </c>
      <c r="M1788" s="7" t="str">
        <f t="shared" si="86"/>
        <v/>
      </c>
      <c r="N1788" s="77" t="str">
        <f t="shared" si="87"/>
        <v/>
      </c>
      <c r="O1788" s="78"/>
      <c r="P1788" s="79"/>
      <c r="Q1788" s="77"/>
      <c r="R1788" s="77" t="str">
        <f t="shared" si="88"/>
        <v/>
      </c>
      <c r="S1788" s="80"/>
    </row>
    <row r="1789" spans="1:19" ht="25.5" customHeight="1" x14ac:dyDescent="0.2">
      <c r="A1789" s="3" t="str">
        <f>CONCATENATE(COUNTIF($E$156:E1789,E1789),E1789)</f>
        <v>0</v>
      </c>
      <c r="D1789" s="99"/>
      <c r="E1789" s="100"/>
      <c r="F1789" s="101"/>
      <c r="G1789" s="102"/>
      <c r="H1789" s="102"/>
      <c r="I1789" s="102"/>
      <c r="J1789" s="102" t="str">
        <f>IFERROR(LOOKUP($G1789,'قائمة اسعار'!A$2:A$5,'قائمة اسعار'!B$2:B$5),"")</f>
        <v/>
      </c>
      <c r="K1789" s="102" t="str">
        <f>IFERROR(LOOKUP($G1789,'قائمة اسعار'!$A$2:$A$5,'قائمة اسعار'!$E$2:$E$5),"")</f>
        <v/>
      </c>
      <c r="L1789" s="102" t="str">
        <f>IFERROR(LOOKUP($G1789,'قائمة اسعار'!$A$2:$A$5,'قائمة اسعار'!$D$2:$D$5),"")</f>
        <v/>
      </c>
      <c r="M1789" s="102" t="str">
        <f t="shared" si="86"/>
        <v/>
      </c>
      <c r="N1789" s="103" t="str">
        <f t="shared" si="87"/>
        <v/>
      </c>
      <c r="O1789" s="104"/>
      <c r="P1789" s="105"/>
      <c r="Q1789" s="103"/>
      <c r="R1789" s="103" t="str">
        <f t="shared" si="88"/>
        <v/>
      </c>
      <c r="S1789" s="106"/>
    </row>
    <row r="1790" spans="1:19" ht="25.5" customHeight="1" x14ac:dyDescent="0.2">
      <c r="A1790" s="3" t="str">
        <f>CONCATENATE(COUNTIF($E$156:E1790,E1790),E1790)</f>
        <v>0</v>
      </c>
      <c r="D1790" s="73"/>
      <c r="E1790" s="74"/>
      <c r="F1790" s="75"/>
      <c r="G1790" s="7"/>
      <c r="H1790" s="7"/>
      <c r="I1790" s="7"/>
      <c r="J1790" s="7" t="str">
        <f>IFERROR(LOOKUP($G1790,'قائمة اسعار'!A$2:A$5,'قائمة اسعار'!B$2:B$5),"")</f>
        <v/>
      </c>
      <c r="K1790" s="7" t="str">
        <f>IFERROR(LOOKUP($G1790,'قائمة اسعار'!$A$2:$A$5,'قائمة اسعار'!$E$2:$E$5),"")</f>
        <v/>
      </c>
      <c r="L1790" s="76" t="str">
        <f>IFERROR(LOOKUP($G1790,'قائمة اسعار'!$A$2:$A$5,'قائمة اسعار'!$D$2:$D$5),"")</f>
        <v/>
      </c>
      <c r="M1790" s="7" t="str">
        <f t="shared" si="86"/>
        <v/>
      </c>
      <c r="N1790" s="77" t="str">
        <f t="shared" si="87"/>
        <v/>
      </c>
      <c r="O1790" s="78"/>
      <c r="P1790" s="79"/>
      <c r="Q1790" s="77"/>
      <c r="R1790" s="77" t="str">
        <f t="shared" si="88"/>
        <v/>
      </c>
      <c r="S1790" s="80"/>
    </row>
    <row r="1791" spans="1:19" ht="25.5" customHeight="1" x14ac:dyDescent="0.2">
      <c r="A1791" s="3" t="str">
        <f>CONCATENATE(COUNTIF($E$156:E1791,E1791),E1791)</f>
        <v>0</v>
      </c>
      <c r="D1791" s="99"/>
      <c r="E1791" s="100"/>
      <c r="F1791" s="101"/>
      <c r="G1791" s="102"/>
      <c r="H1791" s="102"/>
      <c r="I1791" s="102"/>
      <c r="J1791" s="102" t="str">
        <f>IFERROR(LOOKUP($G1791,'قائمة اسعار'!A$2:A$5,'قائمة اسعار'!B$2:B$5),"")</f>
        <v/>
      </c>
      <c r="K1791" s="102" t="str">
        <f>IFERROR(LOOKUP($G1791,'قائمة اسعار'!$A$2:$A$5,'قائمة اسعار'!$E$2:$E$5),"")</f>
        <v/>
      </c>
      <c r="L1791" s="102" t="str">
        <f>IFERROR(LOOKUP($G1791,'قائمة اسعار'!$A$2:$A$5,'قائمة اسعار'!$D$2:$D$5),"")</f>
        <v/>
      </c>
      <c r="M1791" s="102" t="str">
        <f t="shared" si="86"/>
        <v/>
      </c>
      <c r="N1791" s="103" t="str">
        <f t="shared" si="87"/>
        <v/>
      </c>
      <c r="O1791" s="104"/>
      <c r="P1791" s="105"/>
      <c r="Q1791" s="103"/>
      <c r="R1791" s="103" t="str">
        <f t="shared" si="88"/>
        <v/>
      </c>
      <c r="S1791" s="106"/>
    </row>
    <row r="1792" spans="1:19" ht="25.5" customHeight="1" x14ac:dyDescent="0.2">
      <c r="A1792" s="3" t="str">
        <f>CONCATENATE(COUNTIF($E$156:E1792,E1792),E1792)</f>
        <v>0</v>
      </c>
      <c r="D1792" s="73"/>
      <c r="E1792" s="74"/>
      <c r="F1792" s="75"/>
      <c r="G1792" s="7"/>
      <c r="H1792" s="7"/>
      <c r="I1792" s="7"/>
      <c r="J1792" s="7" t="str">
        <f>IFERROR(LOOKUP($G1792,'قائمة اسعار'!A$2:A$5,'قائمة اسعار'!B$2:B$5),"")</f>
        <v/>
      </c>
      <c r="K1792" s="7" t="str">
        <f>IFERROR(LOOKUP($G1792,'قائمة اسعار'!$A$2:$A$5,'قائمة اسعار'!$E$2:$E$5),"")</f>
        <v/>
      </c>
      <c r="L1792" s="76" t="str">
        <f>IFERROR(LOOKUP($G1792,'قائمة اسعار'!$A$2:$A$5,'قائمة اسعار'!$D$2:$D$5),"")</f>
        <v/>
      </c>
      <c r="M1792" s="7" t="str">
        <f t="shared" si="86"/>
        <v/>
      </c>
      <c r="N1792" s="77" t="str">
        <f t="shared" si="87"/>
        <v/>
      </c>
      <c r="O1792" s="78"/>
      <c r="P1792" s="79"/>
      <c r="Q1792" s="77"/>
      <c r="R1792" s="77" t="str">
        <f t="shared" si="88"/>
        <v/>
      </c>
      <c r="S1792" s="80"/>
    </row>
    <row r="1793" spans="1:19" ht="25.5" customHeight="1" x14ac:dyDescent="0.2">
      <c r="A1793" s="3" t="str">
        <f>CONCATENATE(COUNTIF($E$156:E1793,E1793),E1793)</f>
        <v>0</v>
      </c>
      <c r="D1793" s="99"/>
      <c r="E1793" s="100"/>
      <c r="F1793" s="101"/>
      <c r="G1793" s="102"/>
      <c r="H1793" s="102"/>
      <c r="I1793" s="102"/>
      <c r="J1793" s="102" t="str">
        <f>IFERROR(LOOKUP($G1793,'قائمة اسعار'!A$2:A$5,'قائمة اسعار'!B$2:B$5),"")</f>
        <v/>
      </c>
      <c r="K1793" s="102" t="str">
        <f>IFERROR(LOOKUP($G1793,'قائمة اسعار'!$A$2:$A$5,'قائمة اسعار'!$E$2:$E$5),"")</f>
        <v/>
      </c>
      <c r="L1793" s="102" t="str">
        <f>IFERROR(LOOKUP($G1793,'قائمة اسعار'!$A$2:$A$5,'قائمة اسعار'!$D$2:$D$5),"")</f>
        <v/>
      </c>
      <c r="M1793" s="102" t="str">
        <f t="shared" si="86"/>
        <v/>
      </c>
      <c r="N1793" s="103" t="str">
        <f t="shared" si="87"/>
        <v/>
      </c>
      <c r="O1793" s="104"/>
      <c r="P1793" s="105"/>
      <c r="Q1793" s="103"/>
      <c r="R1793" s="103" t="str">
        <f t="shared" si="88"/>
        <v/>
      </c>
      <c r="S1793" s="106"/>
    </row>
    <row r="1794" spans="1:19" ht="25.5" customHeight="1" x14ac:dyDescent="0.2">
      <c r="A1794" s="3" t="str">
        <f>CONCATENATE(COUNTIF($E$156:E1794,E1794),E1794)</f>
        <v>0</v>
      </c>
      <c r="D1794" s="73"/>
      <c r="E1794" s="74"/>
      <c r="F1794" s="75"/>
      <c r="G1794" s="7"/>
      <c r="H1794" s="7"/>
      <c r="I1794" s="7"/>
      <c r="J1794" s="7" t="str">
        <f>IFERROR(LOOKUP($G1794,'قائمة اسعار'!A$2:A$5,'قائمة اسعار'!B$2:B$5),"")</f>
        <v/>
      </c>
      <c r="K1794" s="7" t="str">
        <f>IFERROR(LOOKUP($G1794,'قائمة اسعار'!$A$2:$A$5,'قائمة اسعار'!$E$2:$E$5),"")</f>
        <v/>
      </c>
      <c r="L1794" s="76" t="str">
        <f>IFERROR(LOOKUP($G1794,'قائمة اسعار'!$A$2:$A$5,'قائمة اسعار'!$D$2:$D$5),"")</f>
        <v/>
      </c>
      <c r="M1794" s="7" t="str">
        <f t="shared" si="86"/>
        <v/>
      </c>
      <c r="N1794" s="77" t="str">
        <f t="shared" si="87"/>
        <v/>
      </c>
      <c r="O1794" s="78"/>
      <c r="P1794" s="79"/>
      <c r="Q1794" s="77"/>
      <c r="R1794" s="77" t="str">
        <f t="shared" si="88"/>
        <v/>
      </c>
      <c r="S1794" s="80"/>
    </row>
    <row r="1795" spans="1:19" ht="25.5" customHeight="1" x14ac:dyDescent="0.2">
      <c r="A1795" s="3" t="str">
        <f>CONCATENATE(COUNTIF($E$156:E1795,E1795),E1795)</f>
        <v>0</v>
      </c>
      <c r="D1795" s="99"/>
      <c r="E1795" s="100"/>
      <c r="F1795" s="101"/>
      <c r="G1795" s="102"/>
      <c r="H1795" s="102"/>
      <c r="I1795" s="102"/>
      <c r="J1795" s="102" t="str">
        <f>IFERROR(LOOKUP($G1795,'قائمة اسعار'!A$2:A$5,'قائمة اسعار'!B$2:B$5),"")</f>
        <v/>
      </c>
      <c r="K1795" s="102" t="str">
        <f>IFERROR(LOOKUP($G1795,'قائمة اسعار'!$A$2:$A$5,'قائمة اسعار'!$E$2:$E$5),"")</f>
        <v/>
      </c>
      <c r="L1795" s="102" t="str">
        <f>IFERROR(LOOKUP($G1795,'قائمة اسعار'!$A$2:$A$5,'قائمة اسعار'!$D$2:$D$5),"")</f>
        <v/>
      </c>
      <c r="M1795" s="102" t="str">
        <f t="shared" si="86"/>
        <v/>
      </c>
      <c r="N1795" s="103" t="str">
        <f t="shared" si="87"/>
        <v/>
      </c>
      <c r="O1795" s="104"/>
      <c r="P1795" s="105"/>
      <c r="Q1795" s="103"/>
      <c r="R1795" s="103" t="str">
        <f t="shared" si="88"/>
        <v/>
      </c>
      <c r="S1795" s="106"/>
    </row>
    <row r="1796" spans="1:19" ht="25.5" customHeight="1" x14ac:dyDescent="0.2">
      <c r="A1796" s="3" t="str">
        <f>CONCATENATE(COUNTIF($E$156:E1796,E1796),E1796)</f>
        <v>0</v>
      </c>
      <c r="D1796" s="73"/>
      <c r="E1796" s="74"/>
      <c r="F1796" s="75"/>
      <c r="G1796" s="7"/>
      <c r="H1796" s="7"/>
      <c r="I1796" s="7"/>
      <c r="J1796" s="7" t="str">
        <f>IFERROR(LOOKUP($G1796,'قائمة اسعار'!A$2:A$5,'قائمة اسعار'!B$2:B$5),"")</f>
        <v/>
      </c>
      <c r="K1796" s="7" t="str">
        <f>IFERROR(LOOKUP($G1796,'قائمة اسعار'!$A$2:$A$5,'قائمة اسعار'!$E$2:$E$5),"")</f>
        <v/>
      </c>
      <c r="L1796" s="76" t="str">
        <f>IFERROR(LOOKUP($G1796,'قائمة اسعار'!$A$2:$A$5,'قائمة اسعار'!$D$2:$D$5),"")</f>
        <v/>
      </c>
      <c r="M1796" s="7" t="str">
        <f t="shared" ref="M1796:M1859" si="89">IFERROR($H1796*$L1796,"")</f>
        <v/>
      </c>
      <c r="N1796" s="77" t="str">
        <f t="shared" ref="N1796:N1859" si="90">IFERROR(($M1796-15%*$M1796)-5%*($M1796-15%*$M1796),"")</f>
        <v/>
      </c>
      <c r="O1796" s="78"/>
      <c r="P1796" s="79"/>
      <c r="Q1796" s="77"/>
      <c r="R1796" s="77" t="str">
        <f t="shared" ref="R1796:R1859" si="91">IFERROR($N1796-$P1796-$Q1796,"")</f>
        <v/>
      </c>
      <c r="S1796" s="80"/>
    </row>
    <row r="1797" spans="1:19" ht="25.5" customHeight="1" x14ac:dyDescent="0.2">
      <c r="A1797" s="3" t="str">
        <f>CONCATENATE(COUNTIF($E$156:E1797,E1797),E1797)</f>
        <v>0</v>
      </c>
      <c r="D1797" s="99"/>
      <c r="E1797" s="100"/>
      <c r="F1797" s="101"/>
      <c r="G1797" s="102"/>
      <c r="H1797" s="102"/>
      <c r="I1797" s="102"/>
      <c r="J1797" s="102" t="str">
        <f>IFERROR(LOOKUP($G1797,'قائمة اسعار'!A$2:A$5,'قائمة اسعار'!B$2:B$5),"")</f>
        <v/>
      </c>
      <c r="K1797" s="102" t="str">
        <f>IFERROR(LOOKUP($G1797,'قائمة اسعار'!$A$2:$A$5,'قائمة اسعار'!$E$2:$E$5),"")</f>
        <v/>
      </c>
      <c r="L1797" s="102" t="str">
        <f>IFERROR(LOOKUP($G1797,'قائمة اسعار'!$A$2:$A$5,'قائمة اسعار'!$D$2:$D$5),"")</f>
        <v/>
      </c>
      <c r="M1797" s="102" t="str">
        <f t="shared" si="89"/>
        <v/>
      </c>
      <c r="N1797" s="103" t="str">
        <f t="shared" si="90"/>
        <v/>
      </c>
      <c r="O1797" s="104"/>
      <c r="P1797" s="105"/>
      <c r="Q1797" s="103"/>
      <c r="R1797" s="103" t="str">
        <f t="shared" si="91"/>
        <v/>
      </c>
      <c r="S1797" s="106"/>
    </row>
    <row r="1798" spans="1:19" ht="25.5" customHeight="1" x14ac:dyDescent="0.2">
      <c r="A1798" s="3" t="str">
        <f>CONCATENATE(COUNTIF($E$156:E1798,E1798),E1798)</f>
        <v>0</v>
      </c>
      <c r="D1798" s="73"/>
      <c r="E1798" s="74"/>
      <c r="F1798" s="75"/>
      <c r="G1798" s="7"/>
      <c r="H1798" s="7"/>
      <c r="I1798" s="7"/>
      <c r="J1798" s="7" t="str">
        <f>IFERROR(LOOKUP($G1798,'قائمة اسعار'!A$2:A$5,'قائمة اسعار'!B$2:B$5),"")</f>
        <v/>
      </c>
      <c r="K1798" s="7" t="str">
        <f>IFERROR(LOOKUP($G1798,'قائمة اسعار'!$A$2:$A$5,'قائمة اسعار'!$E$2:$E$5),"")</f>
        <v/>
      </c>
      <c r="L1798" s="76" t="str">
        <f>IFERROR(LOOKUP($G1798,'قائمة اسعار'!$A$2:$A$5,'قائمة اسعار'!$D$2:$D$5),"")</f>
        <v/>
      </c>
      <c r="M1798" s="7" t="str">
        <f t="shared" si="89"/>
        <v/>
      </c>
      <c r="N1798" s="77" t="str">
        <f t="shared" si="90"/>
        <v/>
      </c>
      <c r="O1798" s="78"/>
      <c r="P1798" s="79"/>
      <c r="Q1798" s="77"/>
      <c r="R1798" s="77" t="str">
        <f t="shared" si="91"/>
        <v/>
      </c>
      <c r="S1798" s="80"/>
    </row>
    <row r="1799" spans="1:19" ht="25.5" customHeight="1" x14ac:dyDescent="0.2">
      <c r="A1799" s="3" t="str">
        <f>CONCATENATE(COUNTIF($E$156:E1799,E1799),E1799)</f>
        <v>0</v>
      </c>
      <c r="D1799" s="99"/>
      <c r="E1799" s="100"/>
      <c r="F1799" s="101"/>
      <c r="G1799" s="102"/>
      <c r="H1799" s="102"/>
      <c r="I1799" s="102"/>
      <c r="J1799" s="102" t="str">
        <f>IFERROR(LOOKUP($G1799,'قائمة اسعار'!A$2:A$5,'قائمة اسعار'!B$2:B$5),"")</f>
        <v/>
      </c>
      <c r="K1799" s="102" t="str">
        <f>IFERROR(LOOKUP($G1799,'قائمة اسعار'!$A$2:$A$5,'قائمة اسعار'!$E$2:$E$5),"")</f>
        <v/>
      </c>
      <c r="L1799" s="102" t="str">
        <f>IFERROR(LOOKUP($G1799,'قائمة اسعار'!$A$2:$A$5,'قائمة اسعار'!$D$2:$D$5),"")</f>
        <v/>
      </c>
      <c r="M1799" s="102" t="str">
        <f t="shared" si="89"/>
        <v/>
      </c>
      <c r="N1799" s="103" t="str">
        <f t="shared" si="90"/>
        <v/>
      </c>
      <c r="O1799" s="104"/>
      <c r="P1799" s="105"/>
      <c r="Q1799" s="103"/>
      <c r="R1799" s="103" t="str">
        <f t="shared" si="91"/>
        <v/>
      </c>
      <c r="S1799" s="106"/>
    </row>
    <row r="1800" spans="1:19" ht="25.5" customHeight="1" x14ac:dyDescent="0.2">
      <c r="A1800" s="3" t="str">
        <f>CONCATENATE(COUNTIF($E$156:E1800,E1800),E1800)</f>
        <v>0</v>
      </c>
      <c r="D1800" s="73"/>
      <c r="E1800" s="74"/>
      <c r="F1800" s="75"/>
      <c r="G1800" s="7"/>
      <c r="H1800" s="7"/>
      <c r="I1800" s="7"/>
      <c r="J1800" s="7" t="str">
        <f>IFERROR(LOOKUP($G1800,'قائمة اسعار'!A$2:A$5,'قائمة اسعار'!B$2:B$5),"")</f>
        <v/>
      </c>
      <c r="K1800" s="7" t="str">
        <f>IFERROR(LOOKUP($G1800,'قائمة اسعار'!$A$2:$A$5,'قائمة اسعار'!$E$2:$E$5),"")</f>
        <v/>
      </c>
      <c r="L1800" s="76" t="str">
        <f>IFERROR(LOOKUP($G1800,'قائمة اسعار'!$A$2:$A$5,'قائمة اسعار'!$D$2:$D$5),"")</f>
        <v/>
      </c>
      <c r="M1800" s="7" t="str">
        <f t="shared" si="89"/>
        <v/>
      </c>
      <c r="N1800" s="77" t="str">
        <f t="shared" si="90"/>
        <v/>
      </c>
      <c r="O1800" s="78"/>
      <c r="P1800" s="79"/>
      <c r="Q1800" s="77"/>
      <c r="R1800" s="77" t="str">
        <f t="shared" si="91"/>
        <v/>
      </c>
      <c r="S1800" s="80"/>
    </row>
    <row r="1801" spans="1:19" ht="25.5" customHeight="1" x14ac:dyDescent="0.2">
      <c r="A1801" s="3" t="str">
        <f>CONCATENATE(COUNTIF($E$156:E1801,E1801),E1801)</f>
        <v>0</v>
      </c>
      <c r="D1801" s="99"/>
      <c r="E1801" s="100"/>
      <c r="F1801" s="101"/>
      <c r="G1801" s="102"/>
      <c r="H1801" s="102"/>
      <c r="I1801" s="102"/>
      <c r="J1801" s="102" t="str">
        <f>IFERROR(LOOKUP($G1801,'قائمة اسعار'!A$2:A$5,'قائمة اسعار'!B$2:B$5),"")</f>
        <v/>
      </c>
      <c r="K1801" s="102" t="str">
        <f>IFERROR(LOOKUP($G1801,'قائمة اسعار'!$A$2:$A$5,'قائمة اسعار'!$E$2:$E$5),"")</f>
        <v/>
      </c>
      <c r="L1801" s="102" t="str">
        <f>IFERROR(LOOKUP($G1801,'قائمة اسعار'!$A$2:$A$5,'قائمة اسعار'!$D$2:$D$5),"")</f>
        <v/>
      </c>
      <c r="M1801" s="102" t="str">
        <f t="shared" si="89"/>
        <v/>
      </c>
      <c r="N1801" s="103" t="str">
        <f t="shared" si="90"/>
        <v/>
      </c>
      <c r="O1801" s="104"/>
      <c r="P1801" s="105"/>
      <c r="Q1801" s="103"/>
      <c r="R1801" s="103" t="str">
        <f t="shared" si="91"/>
        <v/>
      </c>
      <c r="S1801" s="106"/>
    </row>
    <row r="1802" spans="1:19" ht="25.5" customHeight="1" x14ac:dyDescent="0.2">
      <c r="A1802" s="3" t="str">
        <f>CONCATENATE(COUNTIF($E$156:E1802,E1802),E1802)</f>
        <v>0</v>
      </c>
      <c r="D1802" s="73"/>
      <c r="E1802" s="74"/>
      <c r="F1802" s="75"/>
      <c r="G1802" s="7"/>
      <c r="H1802" s="7"/>
      <c r="I1802" s="7"/>
      <c r="J1802" s="7" t="str">
        <f>IFERROR(LOOKUP($G1802,'قائمة اسعار'!A$2:A$5,'قائمة اسعار'!B$2:B$5),"")</f>
        <v/>
      </c>
      <c r="K1802" s="7" t="str">
        <f>IFERROR(LOOKUP($G1802,'قائمة اسعار'!$A$2:$A$5,'قائمة اسعار'!$E$2:$E$5),"")</f>
        <v/>
      </c>
      <c r="L1802" s="76" t="str">
        <f>IFERROR(LOOKUP($G1802,'قائمة اسعار'!$A$2:$A$5,'قائمة اسعار'!$D$2:$D$5),"")</f>
        <v/>
      </c>
      <c r="M1802" s="7" t="str">
        <f t="shared" si="89"/>
        <v/>
      </c>
      <c r="N1802" s="77" t="str">
        <f t="shared" si="90"/>
        <v/>
      </c>
      <c r="O1802" s="78"/>
      <c r="P1802" s="79"/>
      <c r="Q1802" s="77"/>
      <c r="R1802" s="77" t="str">
        <f t="shared" si="91"/>
        <v/>
      </c>
      <c r="S1802" s="80"/>
    </row>
    <row r="1803" spans="1:19" ht="25.5" customHeight="1" x14ac:dyDescent="0.2">
      <c r="A1803" s="3" t="str">
        <f>CONCATENATE(COUNTIF($E$156:E1803,E1803),E1803)</f>
        <v>0</v>
      </c>
      <c r="D1803" s="99"/>
      <c r="E1803" s="100"/>
      <c r="F1803" s="101"/>
      <c r="G1803" s="102"/>
      <c r="H1803" s="102"/>
      <c r="I1803" s="102"/>
      <c r="J1803" s="102" t="str">
        <f>IFERROR(LOOKUP($G1803,'قائمة اسعار'!A$2:A$5,'قائمة اسعار'!B$2:B$5),"")</f>
        <v/>
      </c>
      <c r="K1803" s="102" t="str">
        <f>IFERROR(LOOKUP($G1803,'قائمة اسعار'!$A$2:$A$5,'قائمة اسعار'!$E$2:$E$5),"")</f>
        <v/>
      </c>
      <c r="L1803" s="102" t="str">
        <f>IFERROR(LOOKUP($G1803,'قائمة اسعار'!$A$2:$A$5,'قائمة اسعار'!$D$2:$D$5),"")</f>
        <v/>
      </c>
      <c r="M1803" s="102" t="str">
        <f t="shared" si="89"/>
        <v/>
      </c>
      <c r="N1803" s="103" t="str">
        <f t="shared" si="90"/>
        <v/>
      </c>
      <c r="O1803" s="104"/>
      <c r="P1803" s="105"/>
      <c r="Q1803" s="103"/>
      <c r="R1803" s="103" t="str">
        <f t="shared" si="91"/>
        <v/>
      </c>
      <c r="S1803" s="106"/>
    </row>
    <row r="1804" spans="1:19" ht="25.5" customHeight="1" x14ac:dyDescent="0.2">
      <c r="A1804" s="3" t="str">
        <f>CONCATENATE(COUNTIF($E$156:E1804,E1804),E1804)</f>
        <v>0</v>
      </c>
      <c r="D1804" s="73"/>
      <c r="E1804" s="74"/>
      <c r="F1804" s="75"/>
      <c r="G1804" s="7"/>
      <c r="H1804" s="7"/>
      <c r="I1804" s="7"/>
      <c r="J1804" s="7" t="str">
        <f>IFERROR(LOOKUP($G1804,'قائمة اسعار'!A$2:A$5,'قائمة اسعار'!B$2:B$5),"")</f>
        <v/>
      </c>
      <c r="K1804" s="7" t="str">
        <f>IFERROR(LOOKUP($G1804,'قائمة اسعار'!$A$2:$A$5,'قائمة اسعار'!$E$2:$E$5),"")</f>
        <v/>
      </c>
      <c r="L1804" s="76" t="str">
        <f>IFERROR(LOOKUP($G1804,'قائمة اسعار'!$A$2:$A$5,'قائمة اسعار'!$D$2:$D$5),"")</f>
        <v/>
      </c>
      <c r="M1804" s="7" t="str">
        <f t="shared" si="89"/>
        <v/>
      </c>
      <c r="N1804" s="77" t="str">
        <f t="shared" si="90"/>
        <v/>
      </c>
      <c r="O1804" s="78"/>
      <c r="P1804" s="79"/>
      <c r="Q1804" s="77"/>
      <c r="R1804" s="77" t="str">
        <f t="shared" si="91"/>
        <v/>
      </c>
      <c r="S1804" s="80"/>
    </row>
    <row r="1805" spans="1:19" ht="25.5" customHeight="1" x14ac:dyDescent="0.2">
      <c r="A1805" s="3" t="str">
        <f>CONCATENATE(COUNTIF($E$156:E1805,E1805),E1805)</f>
        <v>0</v>
      </c>
      <c r="D1805" s="99"/>
      <c r="E1805" s="100"/>
      <c r="F1805" s="101"/>
      <c r="G1805" s="102"/>
      <c r="H1805" s="102"/>
      <c r="I1805" s="102"/>
      <c r="J1805" s="102" t="str">
        <f>IFERROR(LOOKUP($G1805,'قائمة اسعار'!A$2:A$5,'قائمة اسعار'!B$2:B$5),"")</f>
        <v/>
      </c>
      <c r="K1805" s="102" t="str">
        <f>IFERROR(LOOKUP($G1805,'قائمة اسعار'!$A$2:$A$5,'قائمة اسعار'!$E$2:$E$5),"")</f>
        <v/>
      </c>
      <c r="L1805" s="102" t="str">
        <f>IFERROR(LOOKUP($G1805,'قائمة اسعار'!$A$2:$A$5,'قائمة اسعار'!$D$2:$D$5),"")</f>
        <v/>
      </c>
      <c r="M1805" s="102" t="str">
        <f t="shared" si="89"/>
        <v/>
      </c>
      <c r="N1805" s="103" t="str">
        <f t="shared" si="90"/>
        <v/>
      </c>
      <c r="O1805" s="104"/>
      <c r="P1805" s="105"/>
      <c r="Q1805" s="103"/>
      <c r="R1805" s="103" t="str">
        <f t="shared" si="91"/>
        <v/>
      </c>
      <c r="S1805" s="106"/>
    </row>
    <row r="1806" spans="1:19" ht="25.5" customHeight="1" x14ac:dyDescent="0.2">
      <c r="A1806" s="3" t="str">
        <f>CONCATENATE(COUNTIF($E$156:E1806,E1806),E1806)</f>
        <v>0</v>
      </c>
      <c r="D1806" s="73"/>
      <c r="E1806" s="74"/>
      <c r="F1806" s="75"/>
      <c r="G1806" s="7"/>
      <c r="H1806" s="7"/>
      <c r="I1806" s="7"/>
      <c r="J1806" s="7" t="str">
        <f>IFERROR(LOOKUP($G1806,'قائمة اسعار'!A$2:A$5,'قائمة اسعار'!B$2:B$5),"")</f>
        <v/>
      </c>
      <c r="K1806" s="7" t="str">
        <f>IFERROR(LOOKUP($G1806,'قائمة اسعار'!$A$2:$A$5,'قائمة اسعار'!$E$2:$E$5),"")</f>
        <v/>
      </c>
      <c r="L1806" s="76" t="str">
        <f>IFERROR(LOOKUP($G1806,'قائمة اسعار'!$A$2:$A$5,'قائمة اسعار'!$D$2:$D$5),"")</f>
        <v/>
      </c>
      <c r="M1806" s="7" t="str">
        <f t="shared" si="89"/>
        <v/>
      </c>
      <c r="N1806" s="77" t="str">
        <f t="shared" si="90"/>
        <v/>
      </c>
      <c r="O1806" s="78"/>
      <c r="P1806" s="79"/>
      <c r="Q1806" s="77"/>
      <c r="R1806" s="77" t="str">
        <f t="shared" si="91"/>
        <v/>
      </c>
      <c r="S1806" s="80"/>
    </row>
    <row r="1807" spans="1:19" ht="25.5" customHeight="1" x14ac:dyDescent="0.2">
      <c r="A1807" s="3" t="str">
        <f>CONCATENATE(COUNTIF($E$156:E1807,E1807),E1807)</f>
        <v>0</v>
      </c>
      <c r="D1807" s="99"/>
      <c r="E1807" s="100"/>
      <c r="F1807" s="101"/>
      <c r="G1807" s="102"/>
      <c r="H1807" s="102"/>
      <c r="I1807" s="102"/>
      <c r="J1807" s="102" t="str">
        <f>IFERROR(LOOKUP($G1807,'قائمة اسعار'!A$2:A$5,'قائمة اسعار'!B$2:B$5),"")</f>
        <v/>
      </c>
      <c r="K1807" s="102" t="str">
        <f>IFERROR(LOOKUP($G1807,'قائمة اسعار'!$A$2:$A$5,'قائمة اسعار'!$E$2:$E$5),"")</f>
        <v/>
      </c>
      <c r="L1807" s="102" t="str">
        <f>IFERROR(LOOKUP($G1807,'قائمة اسعار'!$A$2:$A$5,'قائمة اسعار'!$D$2:$D$5),"")</f>
        <v/>
      </c>
      <c r="M1807" s="102" t="str">
        <f t="shared" si="89"/>
        <v/>
      </c>
      <c r="N1807" s="103" t="str">
        <f t="shared" si="90"/>
        <v/>
      </c>
      <c r="O1807" s="104"/>
      <c r="P1807" s="105"/>
      <c r="Q1807" s="103"/>
      <c r="R1807" s="103" t="str">
        <f t="shared" si="91"/>
        <v/>
      </c>
      <c r="S1807" s="106"/>
    </row>
    <row r="1808" spans="1:19" ht="25.5" customHeight="1" x14ac:dyDescent="0.2">
      <c r="A1808" s="3" t="str">
        <f>CONCATENATE(COUNTIF($E$156:E1808,E1808),E1808)</f>
        <v>0</v>
      </c>
      <c r="D1808" s="73"/>
      <c r="E1808" s="74"/>
      <c r="F1808" s="75"/>
      <c r="G1808" s="7"/>
      <c r="H1808" s="7"/>
      <c r="I1808" s="7"/>
      <c r="J1808" s="7" t="str">
        <f>IFERROR(LOOKUP($G1808,'قائمة اسعار'!A$2:A$5,'قائمة اسعار'!B$2:B$5),"")</f>
        <v/>
      </c>
      <c r="K1808" s="7" t="str">
        <f>IFERROR(LOOKUP($G1808,'قائمة اسعار'!$A$2:$A$5,'قائمة اسعار'!$E$2:$E$5),"")</f>
        <v/>
      </c>
      <c r="L1808" s="76" t="str">
        <f>IFERROR(LOOKUP($G1808,'قائمة اسعار'!$A$2:$A$5,'قائمة اسعار'!$D$2:$D$5),"")</f>
        <v/>
      </c>
      <c r="M1808" s="7" t="str">
        <f t="shared" si="89"/>
        <v/>
      </c>
      <c r="N1808" s="77" t="str">
        <f t="shared" si="90"/>
        <v/>
      </c>
      <c r="O1808" s="78"/>
      <c r="P1808" s="79"/>
      <c r="Q1808" s="77"/>
      <c r="R1808" s="77" t="str">
        <f t="shared" si="91"/>
        <v/>
      </c>
      <c r="S1808" s="80"/>
    </row>
    <row r="1809" spans="1:19" ht="25.5" customHeight="1" x14ac:dyDescent="0.2">
      <c r="A1809" s="3" t="str">
        <f>CONCATENATE(COUNTIF($E$156:E1809,E1809),E1809)</f>
        <v>0</v>
      </c>
      <c r="D1809" s="99"/>
      <c r="E1809" s="100"/>
      <c r="F1809" s="101"/>
      <c r="G1809" s="102"/>
      <c r="H1809" s="102"/>
      <c r="I1809" s="102"/>
      <c r="J1809" s="102" t="str">
        <f>IFERROR(LOOKUP($G1809,'قائمة اسعار'!A$2:A$5,'قائمة اسعار'!B$2:B$5),"")</f>
        <v/>
      </c>
      <c r="K1809" s="102" t="str">
        <f>IFERROR(LOOKUP($G1809,'قائمة اسعار'!$A$2:$A$5,'قائمة اسعار'!$E$2:$E$5),"")</f>
        <v/>
      </c>
      <c r="L1809" s="102" t="str">
        <f>IFERROR(LOOKUP($G1809,'قائمة اسعار'!$A$2:$A$5,'قائمة اسعار'!$D$2:$D$5),"")</f>
        <v/>
      </c>
      <c r="M1809" s="102" t="str">
        <f t="shared" si="89"/>
        <v/>
      </c>
      <c r="N1809" s="103" t="str">
        <f t="shared" si="90"/>
        <v/>
      </c>
      <c r="O1809" s="104"/>
      <c r="P1809" s="105"/>
      <c r="Q1809" s="103"/>
      <c r="R1809" s="103" t="str">
        <f t="shared" si="91"/>
        <v/>
      </c>
      <c r="S1809" s="106"/>
    </row>
    <row r="1810" spans="1:19" ht="25.5" customHeight="1" x14ac:dyDescent="0.2">
      <c r="A1810" s="3" t="str">
        <f>CONCATENATE(COUNTIF($E$156:E1810,E1810),E1810)</f>
        <v>0</v>
      </c>
      <c r="D1810" s="73"/>
      <c r="E1810" s="74"/>
      <c r="F1810" s="75"/>
      <c r="G1810" s="7"/>
      <c r="H1810" s="7"/>
      <c r="I1810" s="7"/>
      <c r="J1810" s="7" t="str">
        <f>IFERROR(LOOKUP($G1810,'قائمة اسعار'!A$2:A$5,'قائمة اسعار'!B$2:B$5),"")</f>
        <v/>
      </c>
      <c r="K1810" s="7" t="str">
        <f>IFERROR(LOOKUP($G1810,'قائمة اسعار'!$A$2:$A$5,'قائمة اسعار'!$E$2:$E$5),"")</f>
        <v/>
      </c>
      <c r="L1810" s="76" t="str">
        <f>IFERROR(LOOKUP($G1810,'قائمة اسعار'!$A$2:$A$5,'قائمة اسعار'!$D$2:$D$5),"")</f>
        <v/>
      </c>
      <c r="M1810" s="7" t="str">
        <f t="shared" si="89"/>
        <v/>
      </c>
      <c r="N1810" s="77" t="str">
        <f t="shared" si="90"/>
        <v/>
      </c>
      <c r="O1810" s="78"/>
      <c r="P1810" s="79"/>
      <c r="Q1810" s="77"/>
      <c r="R1810" s="77" t="str">
        <f t="shared" si="91"/>
        <v/>
      </c>
      <c r="S1810" s="80"/>
    </row>
    <row r="1811" spans="1:19" ht="25.5" customHeight="1" x14ac:dyDescent="0.2">
      <c r="A1811" s="3" t="str">
        <f>CONCATENATE(COUNTIF($E$156:E1811,E1811),E1811)</f>
        <v>0</v>
      </c>
      <c r="D1811" s="99"/>
      <c r="E1811" s="100"/>
      <c r="F1811" s="101"/>
      <c r="G1811" s="102"/>
      <c r="H1811" s="102"/>
      <c r="I1811" s="102"/>
      <c r="J1811" s="102" t="str">
        <f>IFERROR(LOOKUP($G1811,'قائمة اسعار'!A$2:A$5,'قائمة اسعار'!B$2:B$5),"")</f>
        <v/>
      </c>
      <c r="K1811" s="102" t="str">
        <f>IFERROR(LOOKUP($G1811,'قائمة اسعار'!$A$2:$A$5,'قائمة اسعار'!$E$2:$E$5),"")</f>
        <v/>
      </c>
      <c r="L1811" s="102" t="str">
        <f>IFERROR(LOOKUP($G1811,'قائمة اسعار'!$A$2:$A$5,'قائمة اسعار'!$D$2:$D$5),"")</f>
        <v/>
      </c>
      <c r="M1811" s="102" t="str">
        <f t="shared" si="89"/>
        <v/>
      </c>
      <c r="N1811" s="103" t="str">
        <f t="shared" si="90"/>
        <v/>
      </c>
      <c r="O1811" s="104"/>
      <c r="P1811" s="105"/>
      <c r="Q1811" s="103"/>
      <c r="R1811" s="103" t="str">
        <f t="shared" si="91"/>
        <v/>
      </c>
      <c r="S1811" s="106"/>
    </row>
    <row r="1812" spans="1:19" ht="25.5" customHeight="1" x14ac:dyDescent="0.2">
      <c r="A1812" s="3" t="str">
        <f>CONCATENATE(COUNTIF($E$156:E1812,E1812),E1812)</f>
        <v>0</v>
      </c>
      <c r="D1812" s="73"/>
      <c r="E1812" s="74"/>
      <c r="F1812" s="75"/>
      <c r="G1812" s="7"/>
      <c r="H1812" s="7"/>
      <c r="I1812" s="7"/>
      <c r="J1812" s="7" t="str">
        <f>IFERROR(LOOKUP($G1812,'قائمة اسعار'!A$2:A$5,'قائمة اسعار'!B$2:B$5),"")</f>
        <v/>
      </c>
      <c r="K1812" s="7" t="str">
        <f>IFERROR(LOOKUP($G1812,'قائمة اسعار'!$A$2:$A$5,'قائمة اسعار'!$E$2:$E$5),"")</f>
        <v/>
      </c>
      <c r="L1812" s="76" t="str">
        <f>IFERROR(LOOKUP($G1812,'قائمة اسعار'!$A$2:$A$5,'قائمة اسعار'!$D$2:$D$5),"")</f>
        <v/>
      </c>
      <c r="M1812" s="7" t="str">
        <f t="shared" si="89"/>
        <v/>
      </c>
      <c r="N1812" s="77" t="str">
        <f t="shared" si="90"/>
        <v/>
      </c>
      <c r="O1812" s="78"/>
      <c r="P1812" s="79"/>
      <c r="Q1812" s="77"/>
      <c r="R1812" s="77" t="str">
        <f t="shared" si="91"/>
        <v/>
      </c>
      <c r="S1812" s="80"/>
    </row>
    <row r="1813" spans="1:19" ht="25.5" customHeight="1" x14ac:dyDescent="0.2">
      <c r="A1813" s="3" t="str">
        <f>CONCATENATE(COUNTIF($E$156:E1813,E1813),E1813)</f>
        <v>0</v>
      </c>
      <c r="D1813" s="99"/>
      <c r="E1813" s="100"/>
      <c r="F1813" s="101"/>
      <c r="G1813" s="102"/>
      <c r="H1813" s="102"/>
      <c r="I1813" s="102"/>
      <c r="J1813" s="102" t="str">
        <f>IFERROR(LOOKUP($G1813,'قائمة اسعار'!A$2:A$5,'قائمة اسعار'!B$2:B$5),"")</f>
        <v/>
      </c>
      <c r="K1813" s="102" t="str">
        <f>IFERROR(LOOKUP($G1813,'قائمة اسعار'!$A$2:$A$5,'قائمة اسعار'!$E$2:$E$5),"")</f>
        <v/>
      </c>
      <c r="L1813" s="102" t="str">
        <f>IFERROR(LOOKUP($G1813,'قائمة اسعار'!$A$2:$A$5,'قائمة اسعار'!$D$2:$D$5),"")</f>
        <v/>
      </c>
      <c r="M1813" s="102" t="str">
        <f t="shared" si="89"/>
        <v/>
      </c>
      <c r="N1813" s="103" t="str">
        <f t="shared" si="90"/>
        <v/>
      </c>
      <c r="O1813" s="104"/>
      <c r="P1813" s="105"/>
      <c r="Q1813" s="103"/>
      <c r="R1813" s="103" t="str">
        <f t="shared" si="91"/>
        <v/>
      </c>
      <c r="S1813" s="106"/>
    </row>
    <row r="1814" spans="1:19" ht="25.5" customHeight="1" x14ac:dyDescent="0.2">
      <c r="A1814" s="3" t="str">
        <f>CONCATENATE(COUNTIF($E$156:E1814,E1814),E1814)</f>
        <v>0</v>
      </c>
      <c r="D1814" s="73"/>
      <c r="E1814" s="74"/>
      <c r="F1814" s="75"/>
      <c r="G1814" s="7"/>
      <c r="H1814" s="7"/>
      <c r="I1814" s="7"/>
      <c r="J1814" s="7" t="str">
        <f>IFERROR(LOOKUP($G1814,'قائمة اسعار'!A$2:A$5,'قائمة اسعار'!B$2:B$5),"")</f>
        <v/>
      </c>
      <c r="K1814" s="7" t="str">
        <f>IFERROR(LOOKUP($G1814,'قائمة اسعار'!$A$2:$A$5,'قائمة اسعار'!$E$2:$E$5),"")</f>
        <v/>
      </c>
      <c r="L1814" s="76" t="str">
        <f>IFERROR(LOOKUP($G1814,'قائمة اسعار'!$A$2:$A$5,'قائمة اسعار'!$D$2:$D$5),"")</f>
        <v/>
      </c>
      <c r="M1814" s="7" t="str">
        <f t="shared" si="89"/>
        <v/>
      </c>
      <c r="N1814" s="77" t="str">
        <f t="shared" si="90"/>
        <v/>
      </c>
      <c r="O1814" s="78"/>
      <c r="P1814" s="79"/>
      <c r="Q1814" s="77"/>
      <c r="R1814" s="77" t="str">
        <f t="shared" si="91"/>
        <v/>
      </c>
      <c r="S1814" s="80"/>
    </row>
    <row r="1815" spans="1:19" ht="25.5" customHeight="1" x14ac:dyDescent="0.2">
      <c r="A1815" s="3" t="str">
        <f>CONCATENATE(COUNTIF($E$156:E1815,E1815),E1815)</f>
        <v>0</v>
      </c>
      <c r="D1815" s="99"/>
      <c r="E1815" s="100"/>
      <c r="F1815" s="101"/>
      <c r="G1815" s="102"/>
      <c r="H1815" s="102"/>
      <c r="I1815" s="102"/>
      <c r="J1815" s="102" t="str">
        <f>IFERROR(LOOKUP($G1815,'قائمة اسعار'!A$2:A$5,'قائمة اسعار'!B$2:B$5),"")</f>
        <v/>
      </c>
      <c r="K1815" s="102" t="str">
        <f>IFERROR(LOOKUP($G1815,'قائمة اسعار'!$A$2:$A$5,'قائمة اسعار'!$E$2:$E$5),"")</f>
        <v/>
      </c>
      <c r="L1815" s="102" t="str">
        <f>IFERROR(LOOKUP($G1815,'قائمة اسعار'!$A$2:$A$5,'قائمة اسعار'!$D$2:$D$5),"")</f>
        <v/>
      </c>
      <c r="M1815" s="102" t="str">
        <f t="shared" si="89"/>
        <v/>
      </c>
      <c r="N1815" s="103" t="str">
        <f t="shared" si="90"/>
        <v/>
      </c>
      <c r="O1815" s="104"/>
      <c r="P1815" s="105"/>
      <c r="Q1815" s="103"/>
      <c r="R1815" s="103" t="str">
        <f t="shared" si="91"/>
        <v/>
      </c>
      <c r="S1815" s="106"/>
    </row>
    <row r="1816" spans="1:19" ht="25.5" customHeight="1" x14ac:dyDescent="0.2">
      <c r="A1816" s="3" t="str">
        <f>CONCATENATE(COUNTIF($E$156:E1816,E1816),E1816)</f>
        <v>0</v>
      </c>
      <c r="D1816" s="73"/>
      <c r="E1816" s="74"/>
      <c r="F1816" s="75"/>
      <c r="G1816" s="7"/>
      <c r="H1816" s="7"/>
      <c r="I1816" s="7"/>
      <c r="J1816" s="7" t="str">
        <f>IFERROR(LOOKUP($G1816,'قائمة اسعار'!A$2:A$5,'قائمة اسعار'!B$2:B$5),"")</f>
        <v/>
      </c>
      <c r="K1816" s="7" t="str">
        <f>IFERROR(LOOKUP($G1816,'قائمة اسعار'!$A$2:$A$5,'قائمة اسعار'!$E$2:$E$5),"")</f>
        <v/>
      </c>
      <c r="L1816" s="76" t="str">
        <f>IFERROR(LOOKUP($G1816,'قائمة اسعار'!$A$2:$A$5,'قائمة اسعار'!$D$2:$D$5),"")</f>
        <v/>
      </c>
      <c r="M1816" s="7" t="str">
        <f t="shared" si="89"/>
        <v/>
      </c>
      <c r="N1816" s="77" t="str">
        <f t="shared" si="90"/>
        <v/>
      </c>
      <c r="O1816" s="78"/>
      <c r="P1816" s="79"/>
      <c r="Q1816" s="77"/>
      <c r="R1816" s="77" t="str">
        <f t="shared" si="91"/>
        <v/>
      </c>
      <c r="S1816" s="80"/>
    </row>
    <row r="1817" spans="1:19" ht="25.5" customHeight="1" x14ac:dyDescent="0.2">
      <c r="A1817" s="3" t="str">
        <f>CONCATENATE(COUNTIF($E$156:E1817,E1817),E1817)</f>
        <v>0</v>
      </c>
      <c r="D1817" s="99"/>
      <c r="E1817" s="100"/>
      <c r="F1817" s="101"/>
      <c r="G1817" s="102"/>
      <c r="H1817" s="102"/>
      <c r="I1817" s="102"/>
      <c r="J1817" s="102" t="str">
        <f>IFERROR(LOOKUP($G1817,'قائمة اسعار'!A$2:A$5,'قائمة اسعار'!B$2:B$5),"")</f>
        <v/>
      </c>
      <c r="K1817" s="102" t="str">
        <f>IFERROR(LOOKUP($G1817,'قائمة اسعار'!$A$2:$A$5,'قائمة اسعار'!$E$2:$E$5),"")</f>
        <v/>
      </c>
      <c r="L1817" s="102" t="str">
        <f>IFERROR(LOOKUP($G1817,'قائمة اسعار'!$A$2:$A$5,'قائمة اسعار'!$D$2:$D$5),"")</f>
        <v/>
      </c>
      <c r="M1817" s="102" t="str">
        <f t="shared" si="89"/>
        <v/>
      </c>
      <c r="N1817" s="103" t="str">
        <f t="shared" si="90"/>
        <v/>
      </c>
      <c r="O1817" s="104"/>
      <c r="P1817" s="105"/>
      <c r="Q1817" s="103"/>
      <c r="R1817" s="103" t="str">
        <f t="shared" si="91"/>
        <v/>
      </c>
      <c r="S1817" s="106"/>
    </row>
    <row r="1818" spans="1:19" ht="25.5" customHeight="1" x14ac:dyDescent="0.2">
      <c r="A1818" s="3" t="str">
        <f>CONCATENATE(COUNTIF($E$156:E1818,E1818),E1818)</f>
        <v>0</v>
      </c>
      <c r="D1818" s="73"/>
      <c r="E1818" s="74"/>
      <c r="F1818" s="75"/>
      <c r="G1818" s="7"/>
      <c r="H1818" s="7"/>
      <c r="I1818" s="7"/>
      <c r="J1818" s="7" t="str">
        <f>IFERROR(LOOKUP($G1818,'قائمة اسعار'!A$2:A$5,'قائمة اسعار'!B$2:B$5),"")</f>
        <v/>
      </c>
      <c r="K1818" s="7" t="str">
        <f>IFERROR(LOOKUP($G1818,'قائمة اسعار'!$A$2:$A$5,'قائمة اسعار'!$E$2:$E$5),"")</f>
        <v/>
      </c>
      <c r="L1818" s="76" t="str">
        <f>IFERROR(LOOKUP($G1818,'قائمة اسعار'!$A$2:$A$5,'قائمة اسعار'!$D$2:$D$5),"")</f>
        <v/>
      </c>
      <c r="M1818" s="7" t="str">
        <f t="shared" si="89"/>
        <v/>
      </c>
      <c r="N1818" s="77" t="str">
        <f t="shared" si="90"/>
        <v/>
      </c>
      <c r="O1818" s="78"/>
      <c r="P1818" s="79"/>
      <c r="Q1818" s="77"/>
      <c r="R1818" s="77" t="str">
        <f t="shared" si="91"/>
        <v/>
      </c>
      <c r="S1818" s="80"/>
    </row>
    <row r="1819" spans="1:19" ht="25.5" customHeight="1" x14ac:dyDescent="0.2">
      <c r="A1819" s="3" t="str">
        <f>CONCATENATE(COUNTIF($E$156:E1819,E1819),E1819)</f>
        <v>0</v>
      </c>
      <c r="D1819" s="99"/>
      <c r="E1819" s="100"/>
      <c r="F1819" s="101"/>
      <c r="G1819" s="102"/>
      <c r="H1819" s="102"/>
      <c r="I1819" s="102"/>
      <c r="J1819" s="102" t="str">
        <f>IFERROR(LOOKUP($G1819,'قائمة اسعار'!A$2:A$5,'قائمة اسعار'!B$2:B$5),"")</f>
        <v/>
      </c>
      <c r="K1819" s="102" t="str">
        <f>IFERROR(LOOKUP($G1819,'قائمة اسعار'!$A$2:$A$5,'قائمة اسعار'!$E$2:$E$5),"")</f>
        <v/>
      </c>
      <c r="L1819" s="102" t="str">
        <f>IFERROR(LOOKUP($G1819,'قائمة اسعار'!$A$2:$A$5,'قائمة اسعار'!$D$2:$D$5),"")</f>
        <v/>
      </c>
      <c r="M1819" s="102" t="str">
        <f t="shared" si="89"/>
        <v/>
      </c>
      <c r="N1819" s="103" t="str">
        <f t="shared" si="90"/>
        <v/>
      </c>
      <c r="O1819" s="104"/>
      <c r="P1819" s="105"/>
      <c r="Q1819" s="103"/>
      <c r="R1819" s="103" t="str">
        <f t="shared" si="91"/>
        <v/>
      </c>
      <c r="S1819" s="106"/>
    </row>
    <row r="1820" spans="1:19" ht="25.5" customHeight="1" x14ac:dyDescent="0.2">
      <c r="A1820" s="3" t="str">
        <f>CONCATENATE(COUNTIF($E$156:E1820,E1820),E1820)</f>
        <v>0</v>
      </c>
      <c r="D1820" s="73"/>
      <c r="E1820" s="74"/>
      <c r="F1820" s="75"/>
      <c r="G1820" s="7"/>
      <c r="H1820" s="7"/>
      <c r="I1820" s="7"/>
      <c r="J1820" s="7" t="str">
        <f>IFERROR(LOOKUP($G1820,'قائمة اسعار'!A$2:A$5,'قائمة اسعار'!B$2:B$5),"")</f>
        <v/>
      </c>
      <c r="K1820" s="7" t="str">
        <f>IFERROR(LOOKUP($G1820,'قائمة اسعار'!$A$2:$A$5,'قائمة اسعار'!$E$2:$E$5),"")</f>
        <v/>
      </c>
      <c r="L1820" s="76" t="str">
        <f>IFERROR(LOOKUP($G1820,'قائمة اسعار'!$A$2:$A$5,'قائمة اسعار'!$D$2:$D$5),"")</f>
        <v/>
      </c>
      <c r="M1820" s="7" t="str">
        <f t="shared" si="89"/>
        <v/>
      </c>
      <c r="N1820" s="77" t="str">
        <f t="shared" si="90"/>
        <v/>
      </c>
      <c r="O1820" s="78"/>
      <c r="P1820" s="79"/>
      <c r="Q1820" s="77"/>
      <c r="R1820" s="77" t="str">
        <f t="shared" si="91"/>
        <v/>
      </c>
      <c r="S1820" s="80"/>
    </row>
    <row r="1821" spans="1:19" ht="25.5" customHeight="1" x14ac:dyDescent="0.2">
      <c r="A1821" s="3" t="str">
        <f>CONCATENATE(COUNTIF($E$156:E1821,E1821),E1821)</f>
        <v>0</v>
      </c>
      <c r="D1821" s="99"/>
      <c r="E1821" s="100"/>
      <c r="F1821" s="101"/>
      <c r="G1821" s="102"/>
      <c r="H1821" s="102"/>
      <c r="I1821" s="102"/>
      <c r="J1821" s="102" t="str">
        <f>IFERROR(LOOKUP($G1821,'قائمة اسعار'!A$2:A$5,'قائمة اسعار'!B$2:B$5),"")</f>
        <v/>
      </c>
      <c r="K1821" s="102" t="str">
        <f>IFERROR(LOOKUP($G1821,'قائمة اسعار'!$A$2:$A$5,'قائمة اسعار'!$E$2:$E$5),"")</f>
        <v/>
      </c>
      <c r="L1821" s="102" t="str">
        <f>IFERROR(LOOKUP($G1821,'قائمة اسعار'!$A$2:$A$5,'قائمة اسعار'!$D$2:$D$5),"")</f>
        <v/>
      </c>
      <c r="M1821" s="102" t="str">
        <f t="shared" si="89"/>
        <v/>
      </c>
      <c r="N1821" s="103" t="str">
        <f t="shared" si="90"/>
        <v/>
      </c>
      <c r="O1821" s="104"/>
      <c r="P1821" s="105"/>
      <c r="Q1821" s="103"/>
      <c r="R1821" s="103" t="str">
        <f t="shared" si="91"/>
        <v/>
      </c>
      <c r="S1821" s="106"/>
    </row>
    <row r="1822" spans="1:19" ht="25.5" customHeight="1" x14ac:dyDescent="0.2">
      <c r="A1822" s="3" t="str">
        <f>CONCATENATE(COUNTIF($E$156:E1822,E1822),E1822)</f>
        <v>0</v>
      </c>
      <c r="D1822" s="73"/>
      <c r="E1822" s="74"/>
      <c r="F1822" s="75"/>
      <c r="G1822" s="7"/>
      <c r="H1822" s="7"/>
      <c r="I1822" s="7"/>
      <c r="J1822" s="7" t="str">
        <f>IFERROR(LOOKUP($G1822,'قائمة اسعار'!A$2:A$5,'قائمة اسعار'!B$2:B$5),"")</f>
        <v/>
      </c>
      <c r="K1822" s="7" t="str">
        <f>IFERROR(LOOKUP($G1822,'قائمة اسعار'!$A$2:$A$5,'قائمة اسعار'!$E$2:$E$5),"")</f>
        <v/>
      </c>
      <c r="L1822" s="76" t="str">
        <f>IFERROR(LOOKUP($G1822,'قائمة اسعار'!$A$2:$A$5,'قائمة اسعار'!$D$2:$D$5),"")</f>
        <v/>
      </c>
      <c r="M1822" s="7" t="str">
        <f t="shared" si="89"/>
        <v/>
      </c>
      <c r="N1822" s="77" t="str">
        <f t="shared" si="90"/>
        <v/>
      </c>
      <c r="O1822" s="78"/>
      <c r="P1822" s="79"/>
      <c r="Q1822" s="77"/>
      <c r="R1822" s="77" t="str">
        <f t="shared" si="91"/>
        <v/>
      </c>
      <c r="S1822" s="80"/>
    </row>
    <row r="1823" spans="1:19" ht="25.5" customHeight="1" x14ac:dyDescent="0.2">
      <c r="A1823" s="3" t="str">
        <f>CONCATENATE(COUNTIF($E$156:E1823,E1823),E1823)</f>
        <v>0</v>
      </c>
      <c r="D1823" s="99"/>
      <c r="E1823" s="100"/>
      <c r="F1823" s="101"/>
      <c r="G1823" s="102"/>
      <c r="H1823" s="102"/>
      <c r="I1823" s="102"/>
      <c r="J1823" s="102" t="str">
        <f>IFERROR(LOOKUP($G1823,'قائمة اسعار'!A$2:A$5,'قائمة اسعار'!B$2:B$5),"")</f>
        <v/>
      </c>
      <c r="K1823" s="102" t="str">
        <f>IFERROR(LOOKUP($G1823,'قائمة اسعار'!$A$2:$A$5,'قائمة اسعار'!$E$2:$E$5),"")</f>
        <v/>
      </c>
      <c r="L1823" s="102" t="str">
        <f>IFERROR(LOOKUP($G1823,'قائمة اسعار'!$A$2:$A$5,'قائمة اسعار'!$D$2:$D$5),"")</f>
        <v/>
      </c>
      <c r="M1823" s="102" t="str">
        <f t="shared" si="89"/>
        <v/>
      </c>
      <c r="N1823" s="103" t="str">
        <f t="shared" si="90"/>
        <v/>
      </c>
      <c r="O1823" s="104"/>
      <c r="P1823" s="105"/>
      <c r="Q1823" s="103"/>
      <c r="R1823" s="103" t="str">
        <f t="shared" si="91"/>
        <v/>
      </c>
      <c r="S1823" s="106"/>
    </row>
    <row r="1824" spans="1:19" ht="25.5" customHeight="1" x14ac:dyDescent="0.2">
      <c r="A1824" s="3" t="str">
        <f>CONCATENATE(COUNTIF($E$156:E1824,E1824),E1824)</f>
        <v>0</v>
      </c>
      <c r="D1824" s="73"/>
      <c r="E1824" s="74"/>
      <c r="F1824" s="75"/>
      <c r="G1824" s="7"/>
      <c r="H1824" s="7"/>
      <c r="I1824" s="7"/>
      <c r="J1824" s="7" t="str">
        <f>IFERROR(LOOKUP($G1824,'قائمة اسعار'!A$2:A$5,'قائمة اسعار'!B$2:B$5),"")</f>
        <v/>
      </c>
      <c r="K1824" s="7" t="str">
        <f>IFERROR(LOOKUP($G1824,'قائمة اسعار'!$A$2:$A$5,'قائمة اسعار'!$E$2:$E$5),"")</f>
        <v/>
      </c>
      <c r="L1824" s="76" t="str">
        <f>IFERROR(LOOKUP($G1824,'قائمة اسعار'!$A$2:$A$5,'قائمة اسعار'!$D$2:$D$5),"")</f>
        <v/>
      </c>
      <c r="M1824" s="7" t="str">
        <f t="shared" si="89"/>
        <v/>
      </c>
      <c r="N1824" s="77" t="str">
        <f t="shared" si="90"/>
        <v/>
      </c>
      <c r="O1824" s="78"/>
      <c r="P1824" s="79"/>
      <c r="Q1824" s="77"/>
      <c r="R1824" s="77" t="str">
        <f t="shared" si="91"/>
        <v/>
      </c>
      <c r="S1824" s="80"/>
    </row>
    <row r="1825" spans="1:19" ht="25.5" customHeight="1" x14ac:dyDescent="0.2">
      <c r="A1825" s="3" t="str">
        <f>CONCATENATE(COUNTIF($E$156:E1825,E1825),E1825)</f>
        <v>0</v>
      </c>
      <c r="D1825" s="99"/>
      <c r="E1825" s="100"/>
      <c r="F1825" s="101"/>
      <c r="G1825" s="102"/>
      <c r="H1825" s="102"/>
      <c r="I1825" s="102"/>
      <c r="J1825" s="102" t="str">
        <f>IFERROR(LOOKUP($G1825,'قائمة اسعار'!A$2:A$5,'قائمة اسعار'!B$2:B$5),"")</f>
        <v/>
      </c>
      <c r="K1825" s="102" t="str">
        <f>IFERROR(LOOKUP($G1825,'قائمة اسعار'!$A$2:$A$5,'قائمة اسعار'!$E$2:$E$5),"")</f>
        <v/>
      </c>
      <c r="L1825" s="102" t="str">
        <f>IFERROR(LOOKUP($G1825,'قائمة اسعار'!$A$2:$A$5,'قائمة اسعار'!$D$2:$D$5),"")</f>
        <v/>
      </c>
      <c r="M1825" s="102" t="str">
        <f t="shared" si="89"/>
        <v/>
      </c>
      <c r="N1825" s="103" t="str">
        <f t="shared" si="90"/>
        <v/>
      </c>
      <c r="O1825" s="104"/>
      <c r="P1825" s="105"/>
      <c r="Q1825" s="103"/>
      <c r="R1825" s="103" t="str">
        <f t="shared" si="91"/>
        <v/>
      </c>
      <c r="S1825" s="106"/>
    </row>
    <row r="1826" spans="1:19" ht="25.5" customHeight="1" x14ac:dyDescent="0.2">
      <c r="A1826" s="3" t="str">
        <f>CONCATENATE(COUNTIF($E$156:E1826,E1826),E1826)</f>
        <v>0</v>
      </c>
      <c r="D1826" s="73"/>
      <c r="E1826" s="74"/>
      <c r="F1826" s="75"/>
      <c r="G1826" s="7"/>
      <c r="H1826" s="7"/>
      <c r="I1826" s="7"/>
      <c r="J1826" s="7" t="str">
        <f>IFERROR(LOOKUP($G1826,'قائمة اسعار'!A$2:A$5,'قائمة اسعار'!B$2:B$5),"")</f>
        <v/>
      </c>
      <c r="K1826" s="7" t="str">
        <f>IFERROR(LOOKUP($G1826,'قائمة اسعار'!$A$2:$A$5,'قائمة اسعار'!$E$2:$E$5),"")</f>
        <v/>
      </c>
      <c r="L1826" s="76" t="str">
        <f>IFERROR(LOOKUP($G1826,'قائمة اسعار'!$A$2:$A$5,'قائمة اسعار'!$D$2:$D$5),"")</f>
        <v/>
      </c>
      <c r="M1826" s="7" t="str">
        <f t="shared" si="89"/>
        <v/>
      </c>
      <c r="N1826" s="77" t="str">
        <f t="shared" si="90"/>
        <v/>
      </c>
      <c r="O1826" s="78"/>
      <c r="P1826" s="79"/>
      <c r="Q1826" s="77"/>
      <c r="R1826" s="77" t="str">
        <f t="shared" si="91"/>
        <v/>
      </c>
      <c r="S1826" s="80"/>
    </row>
    <row r="1827" spans="1:19" ht="25.5" customHeight="1" x14ac:dyDescent="0.2">
      <c r="A1827" s="3" t="str">
        <f>CONCATENATE(COUNTIF($E$156:E1827,E1827),E1827)</f>
        <v>0</v>
      </c>
      <c r="D1827" s="99"/>
      <c r="E1827" s="100"/>
      <c r="F1827" s="101"/>
      <c r="G1827" s="102"/>
      <c r="H1827" s="102"/>
      <c r="I1827" s="102"/>
      <c r="J1827" s="102" t="str">
        <f>IFERROR(LOOKUP($G1827,'قائمة اسعار'!A$2:A$5,'قائمة اسعار'!B$2:B$5),"")</f>
        <v/>
      </c>
      <c r="K1827" s="102" t="str">
        <f>IFERROR(LOOKUP($G1827,'قائمة اسعار'!$A$2:$A$5,'قائمة اسعار'!$E$2:$E$5),"")</f>
        <v/>
      </c>
      <c r="L1827" s="102" t="str">
        <f>IFERROR(LOOKUP($G1827,'قائمة اسعار'!$A$2:$A$5,'قائمة اسعار'!$D$2:$D$5),"")</f>
        <v/>
      </c>
      <c r="M1827" s="102" t="str">
        <f t="shared" si="89"/>
        <v/>
      </c>
      <c r="N1827" s="103" t="str">
        <f t="shared" si="90"/>
        <v/>
      </c>
      <c r="O1827" s="104"/>
      <c r="P1827" s="105"/>
      <c r="Q1827" s="103"/>
      <c r="R1827" s="103" t="str">
        <f t="shared" si="91"/>
        <v/>
      </c>
      <c r="S1827" s="106"/>
    </row>
    <row r="1828" spans="1:19" ht="25.5" customHeight="1" x14ac:dyDescent="0.2">
      <c r="A1828" s="3" t="str">
        <f>CONCATENATE(COUNTIF($E$156:E1828,E1828),E1828)</f>
        <v>0</v>
      </c>
      <c r="D1828" s="73"/>
      <c r="E1828" s="74"/>
      <c r="F1828" s="75"/>
      <c r="G1828" s="7"/>
      <c r="H1828" s="7"/>
      <c r="I1828" s="7"/>
      <c r="J1828" s="7" t="str">
        <f>IFERROR(LOOKUP($G1828,'قائمة اسعار'!A$2:A$5,'قائمة اسعار'!B$2:B$5),"")</f>
        <v/>
      </c>
      <c r="K1828" s="7" t="str">
        <f>IFERROR(LOOKUP($G1828,'قائمة اسعار'!$A$2:$A$5,'قائمة اسعار'!$E$2:$E$5),"")</f>
        <v/>
      </c>
      <c r="L1828" s="76" t="str">
        <f>IFERROR(LOOKUP($G1828,'قائمة اسعار'!$A$2:$A$5,'قائمة اسعار'!$D$2:$D$5),"")</f>
        <v/>
      </c>
      <c r="M1828" s="7" t="str">
        <f t="shared" si="89"/>
        <v/>
      </c>
      <c r="N1828" s="77" t="str">
        <f t="shared" si="90"/>
        <v/>
      </c>
      <c r="O1828" s="78"/>
      <c r="P1828" s="79"/>
      <c r="Q1828" s="77"/>
      <c r="R1828" s="77" t="str">
        <f t="shared" si="91"/>
        <v/>
      </c>
      <c r="S1828" s="80"/>
    </row>
    <row r="1829" spans="1:19" ht="25.5" customHeight="1" x14ac:dyDescent="0.2">
      <c r="A1829" s="3" t="str">
        <f>CONCATENATE(COUNTIF($E$156:E1829,E1829),E1829)</f>
        <v>0</v>
      </c>
      <c r="D1829" s="99"/>
      <c r="E1829" s="100"/>
      <c r="F1829" s="101"/>
      <c r="G1829" s="102"/>
      <c r="H1829" s="102"/>
      <c r="I1829" s="102"/>
      <c r="J1829" s="102" t="str">
        <f>IFERROR(LOOKUP($G1829,'قائمة اسعار'!A$2:A$5,'قائمة اسعار'!B$2:B$5),"")</f>
        <v/>
      </c>
      <c r="K1829" s="102" t="str">
        <f>IFERROR(LOOKUP($G1829,'قائمة اسعار'!$A$2:$A$5,'قائمة اسعار'!$E$2:$E$5),"")</f>
        <v/>
      </c>
      <c r="L1829" s="102" t="str">
        <f>IFERROR(LOOKUP($G1829,'قائمة اسعار'!$A$2:$A$5,'قائمة اسعار'!$D$2:$D$5),"")</f>
        <v/>
      </c>
      <c r="M1829" s="102" t="str">
        <f t="shared" si="89"/>
        <v/>
      </c>
      <c r="N1829" s="103" t="str">
        <f t="shared" si="90"/>
        <v/>
      </c>
      <c r="O1829" s="104"/>
      <c r="P1829" s="105"/>
      <c r="Q1829" s="103"/>
      <c r="R1829" s="103" t="str">
        <f t="shared" si="91"/>
        <v/>
      </c>
      <c r="S1829" s="106"/>
    </row>
    <row r="1830" spans="1:19" ht="25.5" customHeight="1" x14ac:dyDescent="0.2">
      <c r="A1830" s="3" t="str">
        <f>CONCATENATE(COUNTIF($E$156:E1830,E1830),E1830)</f>
        <v>0</v>
      </c>
      <c r="D1830" s="73"/>
      <c r="E1830" s="74"/>
      <c r="F1830" s="75"/>
      <c r="G1830" s="7"/>
      <c r="H1830" s="7"/>
      <c r="I1830" s="7"/>
      <c r="J1830" s="7" t="str">
        <f>IFERROR(LOOKUP($G1830,'قائمة اسعار'!A$2:A$5,'قائمة اسعار'!B$2:B$5),"")</f>
        <v/>
      </c>
      <c r="K1830" s="7" t="str">
        <f>IFERROR(LOOKUP($G1830,'قائمة اسعار'!$A$2:$A$5,'قائمة اسعار'!$E$2:$E$5),"")</f>
        <v/>
      </c>
      <c r="L1830" s="76" t="str">
        <f>IFERROR(LOOKUP($G1830,'قائمة اسعار'!$A$2:$A$5,'قائمة اسعار'!$D$2:$D$5),"")</f>
        <v/>
      </c>
      <c r="M1830" s="7" t="str">
        <f t="shared" si="89"/>
        <v/>
      </c>
      <c r="N1830" s="77" t="str">
        <f t="shared" si="90"/>
        <v/>
      </c>
      <c r="O1830" s="78"/>
      <c r="P1830" s="79"/>
      <c r="Q1830" s="77"/>
      <c r="R1830" s="77" t="str">
        <f t="shared" si="91"/>
        <v/>
      </c>
      <c r="S1830" s="80"/>
    </row>
    <row r="1831" spans="1:19" ht="25.5" customHeight="1" x14ac:dyDescent="0.2">
      <c r="A1831" s="3" t="str">
        <f>CONCATENATE(COUNTIF($E$156:E1831,E1831),E1831)</f>
        <v>0</v>
      </c>
      <c r="D1831" s="99"/>
      <c r="E1831" s="100"/>
      <c r="F1831" s="101"/>
      <c r="G1831" s="102"/>
      <c r="H1831" s="102"/>
      <c r="I1831" s="102"/>
      <c r="J1831" s="102" t="str">
        <f>IFERROR(LOOKUP($G1831,'قائمة اسعار'!A$2:A$5,'قائمة اسعار'!B$2:B$5),"")</f>
        <v/>
      </c>
      <c r="K1831" s="102" t="str">
        <f>IFERROR(LOOKUP($G1831,'قائمة اسعار'!$A$2:$A$5,'قائمة اسعار'!$E$2:$E$5),"")</f>
        <v/>
      </c>
      <c r="L1831" s="102" t="str">
        <f>IFERROR(LOOKUP($G1831,'قائمة اسعار'!$A$2:$A$5,'قائمة اسعار'!$D$2:$D$5),"")</f>
        <v/>
      </c>
      <c r="M1831" s="102" t="str">
        <f t="shared" si="89"/>
        <v/>
      </c>
      <c r="N1831" s="103" t="str">
        <f t="shared" si="90"/>
        <v/>
      </c>
      <c r="O1831" s="104"/>
      <c r="P1831" s="105"/>
      <c r="Q1831" s="103"/>
      <c r="R1831" s="103" t="str">
        <f t="shared" si="91"/>
        <v/>
      </c>
      <c r="S1831" s="106"/>
    </row>
    <row r="1832" spans="1:19" ht="25.5" customHeight="1" x14ac:dyDescent="0.2">
      <c r="A1832" s="3" t="str">
        <f>CONCATENATE(COUNTIF($E$156:E1832,E1832),E1832)</f>
        <v>0</v>
      </c>
      <c r="D1832" s="73"/>
      <c r="E1832" s="74"/>
      <c r="F1832" s="75"/>
      <c r="G1832" s="7"/>
      <c r="H1832" s="7"/>
      <c r="I1832" s="7"/>
      <c r="J1832" s="7" t="str">
        <f>IFERROR(LOOKUP($G1832,'قائمة اسعار'!A$2:A$5,'قائمة اسعار'!B$2:B$5),"")</f>
        <v/>
      </c>
      <c r="K1832" s="7" t="str">
        <f>IFERROR(LOOKUP($G1832,'قائمة اسعار'!$A$2:$A$5,'قائمة اسعار'!$E$2:$E$5),"")</f>
        <v/>
      </c>
      <c r="L1832" s="76" t="str">
        <f>IFERROR(LOOKUP($G1832,'قائمة اسعار'!$A$2:$A$5,'قائمة اسعار'!$D$2:$D$5),"")</f>
        <v/>
      </c>
      <c r="M1832" s="7" t="str">
        <f t="shared" si="89"/>
        <v/>
      </c>
      <c r="N1832" s="77" t="str">
        <f t="shared" si="90"/>
        <v/>
      </c>
      <c r="O1832" s="78"/>
      <c r="P1832" s="79"/>
      <c r="Q1832" s="77"/>
      <c r="R1832" s="77" t="str">
        <f t="shared" si="91"/>
        <v/>
      </c>
      <c r="S1832" s="80"/>
    </row>
    <row r="1833" spans="1:19" ht="25.5" customHeight="1" x14ac:dyDescent="0.2">
      <c r="A1833" s="3" t="str">
        <f>CONCATENATE(COUNTIF($E$156:E1833,E1833),E1833)</f>
        <v>0</v>
      </c>
      <c r="D1833" s="99"/>
      <c r="E1833" s="100"/>
      <c r="F1833" s="101"/>
      <c r="G1833" s="102"/>
      <c r="H1833" s="102"/>
      <c r="I1833" s="102"/>
      <c r="J1833" s="102" t="str">
        <f>IFERROR(LOOKUP($G1833,'قائمة اسعار'!A$2:A$5,'قائمة اسعار'!B$2:B$5),"")</f>
        <v/>
      </c>
      <c r="K1833" s="102" t="str">
        <f>IFERROR(LOOKUP($G1833,'قائمة اسعار'!$A$2:$A$5,'قائمة اسعار'!$E$2:$E$5),"")</f>
        <v/>
      </c>
      <c r="L1833" s="102" t="str">
        <f>IFERROR(LOOKUP($G1833,'قائمة اسعار'!$A$2:$A$5,'قائمة اسعار'!$D$2:$D$5),"")</f>
        <v/>
      </c>
      <c r="M1833" s="102" t="str">
        <f t="shared" si="89"/>
        <v/>
      </c>
      <c r="N1833" s="103" t="str">
        <f t="shared" si="90"/>
        <v/>
      </c>
      <c r="O1833" s="104"/>
      <c r="P1833" s="105"/>
      <c r="Q1833" s="103"/>
      <c r="R1833" s="103" t="str">
        <f t="shared" si="91"/>
        <v/>
      </c>
      <c r="S1833" s="106"/>
    </row>
    <row r="1834" spans="1:19" ht="25.5" customHeight="1" x14ac:dyDescent="0.2">
      <c r="A1834" s="3" t="str">
        <f>CONCATENATE(COUNTIF($E$156:E1834,E1834),E1834)</f>
        <v>0</v>
      </c>
      <c r="D1834" s="73"/>
      <c r="E1834" s="74"/>
      <c r="F1834" s="75"/>
      <c r="G1834" s="7"/>
      <c r="H1834" s="7"/>
      <c r="I1834" s="7"/>
      <c r="J1834" s="7" t="str">
        <f>IFERROR(LOOKUP($G1834,'قائمة اسعار'!A$2:A$5,'قائمة اسعار'!B$2:B$5),"")</f>
        <v/>
      </c>
      <c r="K1834" s="7" t="str">
        <f>IFERROR(LOOKUP($G1834,'قائمة اسعار'!$A$2:$A$5,'قائمة اسعار'!$E$2:$E$5),"")</f>
        <v/>
      </c>
      <c r="L1834" s="76" t="str">
        <f>IFERROR(LOOKUP($G1834,'قائمة اسعار'!$A$2:$A$5,'قائمة اسعار'!$D$2:$D$5),"")</f>
        <v/>
      </c>
      <c r="M1834" s="7" t="str">
        <f t="shared" si="89"/>
        <v/>
      </c>
      <c r="N1834" s="77" t="str">
        <f t="shared" si="90"/>
        <v/>
      </c>
      <c r="O1834" s="78"/>
      <c r="P1834" s="79"/>
      <c r="Q1834" s="77"/>
      <c r="R1834" s="77" t="str">
        <f t="shared" si="91"/>
        <v/>
      </c>
      <c r="S1834" s="80"/>
    </row>
    <row r="1835" spans="1:19" ht="25.5" customHeight="1" x14ac:dyDescent="0.2">
      <c r="A1835" s="3" t="str">
        <f>CONCATENATE(COUNTIF($E$156:E1835,E1835),E1835)</f>
        <v>0</v>
      </c>
      <c r="D1835" s="99"/>
      <c r="E1835" s="100"/>
      <c r="F1835" s="101"/>
      <c r="G1835" s="102"/>
      <c r="H1835" s="102"/>
      <c r="I1835" s="102"/>
      <c r="J1835" s="102" t="str">
        <f>IFERROR(LOOKUP($G1835,'قائمة اسعار'!A$2:A$5,'قائمة اسعار'!B$2:B$5),"")</f>
        <v/>
      </c>
      <c r="K1835" s="102" t="str">
        <f>IFERROR(LOOKUP($G1835,'قائمة اسعار'!$A$2:$A$5,'قائمة اسعار'!$E$2:$E$5),"")</f>
        <v/>
      </c>
      <c r="L1835" s="102" t="str">
        <f>IFERROR(LOOKUP($G1835,'قائمة اسعار'!$A$2:$A$5,'قائمة اسعار'!$D$2:$D$5),"")</f>
        <v/>
      </c>
      <c r="M1835" s="102" t="str">
        <f t="shared" si="89"/>
        <v/>
      </c>
      <c r="N1835" s="103" t="str">
        <f t="shared" si="90"/>
        <v/>
      </c>
      <c r="O1835" s="104"/>
      <c r="P1835" s="105"/>
      <c r="Q1835" s="103"/>
      <c r="R1835" s="103" t="str">
        <f t="shared" si="91"/>
        <v/>
      </c>
      <c r="S1835" s="106"/>
    </row>
    <row r="1836" spans="1:19" ht="25.5" customHeight="1" x14ac:dyDescent="0.2">
      <c r="A1836" s="3" t="str">
        <f>CONCATENATE(COUNTIF($E$156:E1836,E1836),E1836)</f>
        <v>0</v>
      </c>
      <c r="D1836" s="73"/>
      <c r="E1836" s="74"/>
      <c r="F1836" s="75"/>
      <c r="G1836" s="7"/>
      <c r="H1836" s="7"/>
      <c r="I1836" s="7"/>
      <c r="J1836" s="7" t="str">
        <f>IFERROR(LOOKUP($G1836,'قائمة اسعار'!A$2:A$5,'قائمة اسعار'!B$2:B$5),"")</f>
        <v/>
      </c>
      <c r="K1836" s="7" t="str">
        <f>IFERROR(LOOKUP($G1836,'قائمة اسعار'!$A$2:$A$5,'قائمة اسعار'!$E$2:$E$5),"")</f>
        <v/>
      </c>
      <c r="L1836" s="76" t="str">
        <f>IFERROR(LOOKUP($G1836,'قائمة اسعار'!$A$2:$A$5,'قائمة اسعار'!$D$2:$D$5),"")</f>
        <v/>
      </c>
      <c r="M1836" s="7" t="str">
        <f t="shared" si="89"/>
        <v/>
      </c>
      <c r="N1836" s="77" t="str">
        <f t="shared" si="90"/>
        <v/>
      </c>
      <c r="O1836" s="78"/>
      <c r="P1836" s="79"/>
      <c r="Q1836" s="77"/>
      <c r="R1836" s="77" t="str">
        <f t="shared" si="91"/>
        <v/>
      </c>
      <c r="S1836" s="80"/>
    </row>
    <row r="1837" spans="1:19" ht="25.5" customHeight="1" x14ac:dyDescent="0.2">
      <c r="A1837" s="3" t="str">
        <f>CONCATENATE(COUNTIF($E$156:E1837,E1837),E1837)</f>
        <v>0</v>
      </c>
      <c r="D1837" s="99"/>
      <c r="E1837" s="100"/>
      <c r="F1837" s="101"/>
      <c r="G1837" s="102"/>
      <c r="H1837" s="102"/>
      <c r="I1837" s="102"/>
      <c r="J1837" s="102" t="str">
        <f>IFERROR(LOOKUP($G1837,'قائمة اسعار'!A$2:A$5,'قائمة اسعار'!B$2:B$5),"")</f>
        <v/>
      </c>
      <c r="K1837" s="102" t="str">
        <f>IFERROR(LOOKUP($G1837,'قائمة اسعار'!$A$2:$A$5,'قائمة اسعار'!$E$2:$E$5),"")</f>
        <v/>
      </c>
      <c r="L1837" s="102" t="str">
        <f>IFERROR(LOOKUP($G1837,'قائمة اسعار'!$A$2:$A$5,'قائمة اسعار'!$D$2:$D$5),"")</f>
        <v/>
      </c>
      <c r="M1837" s="102" t="str">
        <f t="shared" si="89"/>
        <v/>
      </c>
      <c r="N1837" s="103" t="str">
        <f t="shared" si="90"/>
        <v/>
      </c>
      <c r="O1837" s="104"/>
      <c r="P1837" s="105"/>
      <c r="Q1837" s="103"/>
      <c r="R1837" s="103" t="str">
        <f t="shared" si="91"/>
        <v/>
      </c>
      <c r="S1837" s="106"/>
    </row>
    <row r="1838" spans="1:19" ht="25.5" customHeight="1" x14ac:dyDescent="0.2">
      <c r="A1838" s="3" t="str">
        <f>CONCATENATE(COUNTIF($E$156:E1838,E1838),E1838)</f>
        <v>0</v>
      </c>
      <c r="D1838" s="73"/>
      <c r="E1838" s="74"/>
      <c r="F1838" s="75"/>
      <c r="G1838" s="7"/>
      <c r="H1838" s="7"/>
      <c r="I1838" s="7"/>
      <c r="J1838" s="7" t="str">
        <f>IFERROR(LOOKUP($G1838,'قائمة اسعار'!A$2:A$5,'قائمة اسعار'!B$2:B$5),"")</f>
        <v/>
      </c>
      <c r="K1838" s="7" t="str">
        <f>IFERROR(LOOKUP($G1838,'قائمة اسعار'!$A$2:$A$5,'قائمة اسعار'!$E$2:$E$5),"")</f>
        <v/>
      </c>
      <c r="L1838" s="76" t="str">
        <f>IFERROR(LOOKUP($G1838,'قائمة اسعار'!$A$2:$A$5,'قائمة اسعار'!$D$2:$D$5),"")</f>
        <v/>
      </c>
      <c r="M1838" s="7" t="str">
        <f t="shared" si="89"/>
        <v/>
      </c>
      <c r="N1838" s="77" t="str">
        <f t="shared" si="90"/>
        <v/>
      </c>
      <c r="O1838" s="78"/>
      <c r="P1838" s="79"/>
      <c r="Q1838" s="77"/>
      <c r="R1838" s="77" t="str">
        <f t="shared" si="91"/>
        <v/>
      </c>
      <c r="S1838" s="80"/>
    </row>
    <row r="1839" spans="1:19" ht="25.5" customHeight="1" x14ac:dyDescent="0.2">
      <c r="A1839" s="3" t="str">
        <f>CONCATENATE(COUNTIF($E$156:E1839,E1839),E1839)</f>
        <v>0</v>
      </c>
      <c r="D1839" s="99"/>
      <c r="E1839" s="100"/>
      <c r="F1839" s="101"/>
      <c r="G1839" s="102"/>
      <c r="H1839" s="102"/>
      <c r="I1839" s="102"/>
      <c r="J1839" s="102" t="str">
        <f>IFERROR(LOOKUP($G1839,'قائمة اسعار'!A$2:A$5,'قائمة اسعار'!B$2:B$5),"")</f>
        <v/>
      </c>
      <c r="K1839" s="102" t="str">
        <f>IFERROR(LOOKUP($G1839,'قائمة اسعار'!$A$2:$A$5,'قائمة اسعار'!$E$2:$E$5),"")</f>
        <v/>
      </c>
      <c r="L1839" s="102" t="str">
        <f>IFERROR(LOOKUP($G1839,'قائمة اسعار'!$A$2:$A$5,'قائمة اسعار'!$D$2:$D$5),"")</f>
        <v/>
      </c>
      <c r="M1839" s="102" t="str">
        <f t="shared" si="89"/>
        <v/>
      </c>
      <c r="N1839" s="103" t="str">
        <f t="shared" si="90"/>
        <v/>
      </c>
      <c r="O1839" s="104"/>
      <c r="P1839" s="105"/>
      <c r="Q1839" s="103"/>
      <c r="R1839" s="103" t="str">
        <f t="shared" si="91"/>
        <v/>
      </c>
      <c r="S1839" s="106"/>
    </row>
    <row r="1840" spans="1:19" ht="25.5" customHeight="1" x14ac:dyDescent="0.2">
      <c r="A1840" s="3" t="str">
        <f>CONCATENATE(COUNTIF($E$156:E1840,E1840),E1840)</f>
        <v>0</v>
      </c>
      <c r="D1840" s="73"/>
      <c r="E1840" s="74"/>
      <c r="F1840" s="75"/>
      <c r="G1840" s="7"/>
      <c r="H1840" s="7"/>
      <c r="I1840" s="7"/>
      <c r="J1840" s="7" t="str">
        <f>IFERROR(LOOKUP($G1840,'قائمة اسعار'!A$2:A$5,'قائمة اسعار'!B$2:B$5),"")</f>
        <v/>
      </c>
      <c r="K1840" s="7" t="str">
        <f>IFERROR(LOOKUP($G1840,'قائمة اسعار'!$A$2:$A$5,'قائمة اسعار'!$E$2:$E$5),"")</f>
        <v/>
      </c>
      <c r="L1840" s="76" t="str">
        <f>IFERROR(LOOKUP($G1840,'قائمة اسعار'!$A$2:$A$5,'قائمة اسعار'!$D$2:$D$5),"")</f>
        <v/>
      </c>
      <c r="M1840" s="7" t="str">
        <f t="shared" si="89"/>
        <v/>
      </c>
      <c r="N1840" s="77" t="str">
        <f t="shared" si="90"/>
        <v/>
      </c>
      <c r="O1840" s="78"/>
      <c r="P1840" s="79"/>
      <c r="Q1840" s="77"/>
      <c r="R1840" s="77" t="str">
        <f t="shared" si="91"/>
        <v/>
      </c>
      <c r="S1840" s="80"/>
    </row>
    <row r="1841" spans="1:19" ht="25.5" customHeight="1" x14ac:dyDescent="0.2">
      <c r="A1841" s="3" t="str">
        <f>CONCATENATE(COUNTIF($E$156:E1841,E1841),E1841)</f>
        <v>0</v>
      </c>
      <c r="D1841" s="99"/>
      <c r="E1841" s="100"/>
      <c r="F1841" s="101"/>
      <c r="G1841" s="102"/>
      <c r="H1841" s="102"/>
      <c r="I1841" s="102"/>
      <c r="J1841" s="102" t="str">
        <f>IFERROR(LOOKUP($G1841,'قائمة اسعار'!A$2:A$5,'قائمة اسعار'!B$2:B$5),"")</f>
        <v/>
      </c>
      <c r="K1841" s="102" t="str">
        <f>IFERROR(LOOKUP($G1841,'قائمة اسعار'!$A$2:$A$5,'قائمة اسعار'!$E$2:$E$5),"")</f>
        <v/>
      </c>
      <c r="L1841" s="102" t="str">
        <f>IFERROR(LOOKUP($G1841,'قائمة اسعار'!$A$2:$A$5,'قائمة اسعار'!$D$2:$D$5),"")</f>
        <v/>
      </c>
      <c r="M1841" s="102" t="str">
        <f t="shared" si="89"/>
        <v/>
      </c>
      <c r="N1841" s="103" t="str">
        <f t="shared" si="90"/>
        <v/>
      </c>
      <c r="O1841" s="104"/>
      <c r="P1841" s="105"/>
      <c r="Q1841" s="103"/>
      <c r="R1841" s="103" t="str">
        <f t="shared" si="91"/>
        <v/>
      </c>
      <c r="S1841" s="106"/>
    </row>
    <row r="1842" spans="1:19" ht="25.5" customHeight="1" x14ac:dyDescent="0.2">
      <c r="A1842" s="3" t="str">
        <f>CONCATENATE(COUNTIF($E$156:E1842,E1842),E1842)</f>
        <v>0</v>
      </c>
      <c r="D1842" s="73"/>
      <c r="E1842" s="74"/>
      <c r="F1842" s="75"/>
      <c r="G1842" s="7"/>
      <c r="H1842" s="7"/>
      <c r="I1842" s="7"/>
      <c r="J1842" s="7" t="str">
        <f>IFERROR(LOOKUP($G1842,'قائمة اسعار'!A$2:A$5,'قائمة اسعار'!B$2:B$5),"")</f>
        <v/>
      </c>
      <c r="K1842" s="7" t="str">
        <f>IFERROR(LOOKUP($G1842,'قائمة اسعار'!$A$2:$A$5,'قائمة اسعار'!$E$2:$E$5),"")</f>
        <v/>
      </c>
      <c r="L1842" s="76" t="str">
        <f>IFERROR(LOOKUP($G1842,'قائمة اسعار'!$A$2:$A$5,'قائمة اسعار'!$D$2:$D$5),"")</f>
        <v/>
      </c>
      <c r="M1842" s="7" t="str">
        <f t="shared" si="89"/>
        <v/>
      </c>
      <c r="N1842" s="77" t="str">
        <f t="shared" si="90"/>
        <v/>
      </c>
      <c r="O1842" s="78"/>
      <c r="P1842" s="79"/>
      <c r="Q1842" s="77"/>
      <c r="R1842" s="77" t="str">
        <f t="shared" si="91"/>
        <v/>
      </c>
      <c r="S1842" s="80"/>
    </row>
    <row r="1843" spans="1:19" ht="25.5" customHeight="1" x14ac:dyDescent="0.2">
      <c r="A1843" s="3" t="str">
        <f>CONCATENATE(COUNTIF($E$156:E1843,E1843),E1843)</f>
        <v>0</v>
      </c>
      <c r="D1843" s="99"/>
      <c r="E1843" s="100"/>
      <c r="F1843" s="101"/>
      <c r="G1843" s="102"/>
      <c r="H1843" s="102"/>
      <c r="I1843" s="102"/>
      <c r="J1843" s="102" t="str">
        <f>IFERROR(LOOKUP($G1843,'قائمة اسعار'!A$2:A$5,'قائمة اسعار'!B$2:B$5),"")</f>
        <v/>
      </c>
      <c r="K1843" s="102" t="str">
        <f>IFERROR(LOOKUP($G1843,'قائمة اسعار'!$A$2:$A$5,'قائمة اسعار'!$E$2:$E$5),"")</f>
        <v/>
      </c>
      <c r="L1843" s="102" t="str">
        <f>IFERROR(LOOKUP($G1843,'قائمة اسعار'!$A$2:$A$5,'قائمة اسعار'!$D$2:$D$5),"")</f>
        <v/>
      </c>
      <c r="M1843" s="102" t="str">
        <f t="shared" si="89"/>
        <v/>
      </c>
      <c r="N1843" s="103" t="str">
        <f t="shared" si="90"/>
        <v/>
      </c>
      <c r="O1843" s="104"/>
      <c r="P1843" s="105"/>
      <c r="Q1843" s="103"/>
      <c r="R1843" s="103" t="str">
        <f t="shared" si="91"/>
        <v/>
      </c>
      <c r="S1843" s="106"/>
    </row>
    <row r="1844" spans="1:19" ht="25.5" customHeight="1" x14ac:dyDescent="0.2">
      <c r="A1844" s="3" t="str">
        <f>CONCATENATE(COUNTIF($E$156:E1844,E1844),E1844)</f>
        <v>0</v>
      </c>
      <c r="D1844" s="73"/>
      <c r="E1844" s="74"/>
      <c r="F1844" s="75"/>
      <c r="G1844" s="7"/>
      <c r="H1844" s="7"/>
      <c r="I1844" s="7"/>
      <c r="J1844" s="7" t="str">
        <f>IFERROR(LOOKUP($G1844,'قائمة اسعار'!A$2:A$5,'قائمة اسعار'!B$2:B$5),"")</f>
        <v/>
      </c>
      <c r="K1844" s="7" t="str">
        <f>IFERROR(LOOKUP($G1844,'قائمة اسعار'!$A$2:$A$5,'قائمة اسعار'!$E$2:$E$5),"")</f>
        <v/>
      </c>
      <c r="L1844" s="76" t="str">
        <f>IFERROR(LOOKUP($G1844,'قائمة اسعار'!$A$2:$A$5,'قائمة اسعار'!$D$2:$D$5),"")</f>
        <v/>
      </c>
      <c r="M1844" s="7" t="str">
        <f t="shared" si="89"/>
        <v/>
      </c>
      <c r="N1844" s="77" t="str">
        <f t="shared" si="90"/>
        <v/>
      </c>
      <c r="O1844" s="78"/>
      <c r="P1844" s="79"/>
      <c r="Q1844" s="77"/>
      <c r="R1844" s="77" t="str">
        <f t="shared" si="91"/>
        <v/>
      </c>
      <c r="S1844" s="80"/>
    </row>
    <row r="1845" spans="1:19" ht="25.5" customHeight="1" x14ac:dyDescent="0.2">
      <c r="A1845" s="3" t="str">
        <f>CONCATENATE(COUNTIF($E$156:E1845,E1845),E1845)</f>
        <v>0</v>
      </c>
      <c r="D1845" s="99"/>
      <c r="E1845" s="100"/>
      <c r="F1845" s="101"/>
      <c r="G1845" s="102"/>
      <c r="H1845" s="102"/>
      <c r="I1845" s="102"/>
      <c r="J1845" s="102" t="str">
        <f>IFERROR(LOOKUP($G1845,'قائمة اسعار'!A$2:A$5,'قائمة اسعار'!B$2:B$5),"")</f>
        <v/>
      </c>
      <c r="K1845" s="102" t="str">
        <f>IFERROR(LOOKUP($G1845,'قائمة اسعار'!$A$2:$A$5,'قائمة اسعار'!$E$2:$E$5),"")</f>
        <v/>
      </c>
      <c r="L1845" s="102" t="str">
        <f>IFERROR(LOOKUP($G1845,'قائمة اسعار'!$A$2:$A$5,'قائمة اسعار'!$D$2:$D$5),"")</f>
        <v/>
      </c>
      <c r="M1845" s="102" t="str">
        <f t="shared" si="89"/>
        <v/>
      </c>
      <c r="N1845" s="103" t="str">
        <f t="shared" si="90"/>
        <v/>
      </c>
      <c r="O1845" s="104"/>
      <c r="P1845" s="105"/>
      <c r="Q1845" s="103"/>
      <c r="R1845" s="103" t="str">
        <f t="shared" si="91"/>
        <v/>
      </c>
      <c r="S1845" s="106"/>
    </row>
    <row r="1846" spans="1:19" ht="25.5" customHeight="1" x14ac:dyDescent="0.2">
      <c r="A1846" s="3" t="str">
        <f>CONCATENATE(COUNTIF($E$156:E1846,E1846),E1846)</f>
        <v>0</v>
      </c>
      <c r="D1846" s="73"/>
      <c r="E1846" s="74"/>
      <c r="F1846" s="75"/>
      <c r="G1846" s="7"/>
      <c r="H1846" s="7"/>
      <c r="I1846" s="7"/>
      <c r="J1846" s="7" t="str">
        <f>IFERROR(LOOKUP($G1846,'قائمة اسعار'!A$2:A$5,'قائمة اسعار'!B$2:B$5),"")</f>
        <v/>
      </c>
      <c r="K1846" s="7" t="str">
        <f>IFERROR(LOOKUP($G1846,'قائمة اسعار'!$A$2:$A$5,'قائمة اسعار'!$E$2:$E$5),"")</f>
        <v/>
      </c>
      <c r="L1846" s="76" t="str">
        <f>IFERROR(LOOKUP($G1846,'قائمة اسعار'!$A$2:$A$5,'قائمة اسعار'!$D$2:$D$5),"")</f>
        <v/>
      </c>
      <c r="M1846" s="7" t="str">
        <f t="shared" si="89"/>
        <v/>
      </c>
      <c r="N1846" s="77" t="str">
        <f t="shared" si="90"/>
        <v/>
      </c>
      <c r="O1846" s="78"/>
      <c r="P1846" s="79"/>
      <c r="Q1846" s="77"/>
      <c r="R1846" s="77" t="str">
        <f t="shared" si="91"/>
        <v/>
      </c>
      <c r="S1846" s="80"/>
    </row>
    <row r="1847" spans="1:19" ht="25.5" customHeight="1" x14ac:dyDescent="0.2">
      <c r="A1847" s="3" t="str">
        <f>CONCATENATE(COUNTIF($E$156:E1847,E1847),E1847)</f>
        <v>0</v>
      </c>
      <c r="D1847" s="99"/>
      <c r="E1847" s="100"/>
      <c r="F1847" s="101"/>
      <c r="G1847" s="102"/>
      <c r="H1847" s="102"/>
      <c r="I1847" s="102"/>
      <c r="J1847" s="102" t="str">
        <f>IFERROR(LOOKUP($G1847,'قائمة اسعار'!A$2:A$5,'قائمة اسعار'!B$2:B$5),"")</f>
        <v/>
      </c>
      <c r="K1847" s="102" t="str">
        <f>IFERROR(LOOKUP($G1847,'قائمة اسعار'!$A$2:$A$5,'قائمة اسعار'!$E$2:$E$5),"")</f>
        <v/>
      </c>
      <c r="L1847" s="102" t="str">
        <f>IFERROR(LOOKUP($G1847,'قائمة اسعار'!$A$2:$A$5,'قائمة اسعار'!$D$2:$D$5),"")</f>
        <v/>
      </c>
      <c r="M1847" s="102" t="str">
        <f t="shared" si="89"/>
        <v/>
      </c>
      <c r="N1847" s="103" t="str">
        <f t="shared" si="90"/>
        <v/>
      </c>
      <c r="O1847" s="104"/>
      <c r="P1847" s="105"/>
      <c r="Q1847" s="103"/>
      <c r="R1847" s="103" t="str">
        <f t="shared" si="91"/>
        <v/>
      </c>
      <c r="S1847" s="106"/>
    </row>
    <row r="1848" spans="1:19" ht="25.5" customHeight="1" x14ac:dyDescent="0.2">
      <c r="A1848" s="3" t="str">
        <f>CONCATENATE(COUNTIF($E$156:E1848,E1848),E1848)</f>
        <v>0</v>
      </c>
      <c r="D1848" s="73"/>
      <c r="E1848" s="74"/>
      <c r="F1848" s="75"/>
      <c r="G1848" s="7"/>
      <c r="H1848" s="7"/>
      <c r="I1848" s="7"/>
      <c r="J1848" s="7" t="str">
        <f>IFERROR(LOOKUP($G1848,'قائمة اسعار'!A$2:A$5,'قائمة اسعار'!B$2:B$5),"")</f>
        <v/>
      </c>
      <c r="K1848" s="7" t="str">
        <f>IFERROR(LOOKUP($G1848,'قائمة اسعار'!$A$2:$A$5,'قائمة اسعار'!$E$2:$E$5),"")</f>
        <v/>
      </c>
      <c r="L1848" s="76" t="str">
        <f>IFERROR(LOOKUP($G1848,'قائمة اسعار'!$A$2:$A$5,'قائمة اسعار'!$D$2:$D$5),"")</f>
        <v/>
      </c>
      <c r="M1848" s="7" t="str">
        <f t="shared" si="89"/>
        <v/>
      </c>
      <c r="N1848" s="77" t="str">
        <f t="shared" si="90"/>
        <v/>
      </c>
      <c r="O1848" s="78"/>
      <c r="P1848" s="79"/>
      <c r="Q1848" s="77"/>
      <c r="R1848" s="77" t="str">
        <f t="shared" si="91"/>
        <v/>
      </c>
      <c r="S1848" s="80"/>
    </row>
    <row r="1849" spans="1:19" ht="25.5" customHeight="1" x14ac:dyDescent="0.2">
      <c r="A1849" s="3" t="str">
        <f>CONCATENATE(COUNTIF($E$156:E1849,E1849),E1849)</f>
        <v>0</v>
      </c>
      <c r="D1849" s="99"/>
      <c r="E1849" s="100"/>
      <c r="F1849" s="101"/>
      <c r="G1849" s="102"/>
      <c r="H1849" s="102"/>
      <c r="I1849" s="102"/>
      <c r="J1849" s="102" t="str">
        <f>IFERROR(LOOKUP($G1849,'قائمة اسعار'!A$2:A$5,'قائمة اسعار'!B$2:B$5),"")</f>
        <v/>
      </c>
      <c r="K1849" s="102" t="str">
        <f>IFERROR(LOOKUP($G1849,'قائمة اسعار'!$A$2:$A$5,'قائمة اسعار'!$E$2:$E$5),"")</f>
        <v/>
      </c>
      <c r="L1849" s="102" t="str">
        <f>IFERROR(LOOKUP($G1849,'قائمة اسعار'!$A$2:$A$5,'قائمة اسعار'!$D$2:$D$5),"")</f>
        <v/>
      </c>
      <c r="M1849" s="102" t="str">
        <f t="shared" si="89"/>
        <v/>
      </c>
      <c r="N1849" s="103" t="str">
        <f t="shared" si="90"/>
        <v/>
      </c>
      <c r="O1849" s="104"/>
      <c r="P1849" s="105"/>
      <c r="Q1849" s="103"/>
      <c r="R1849" s="103" t="str">
        <f t="shared" si="91"/>
        <v/>
      </c>
      <c r="S1849" s="106"/>
    </row>
    <row r="1850" spans="1:19" ht="25.5" customHeight="1" x14ac:dyDescent="0.2">
      <c r="A1850" s="3" t="str">
        <f>CONCATENATE(COUNTIF($E$156:E1850,E1850),E1850)</f>
        <v>0</v>
      </c>
      <c r="D1850" s="73"/>
      <c r="E1850" s="74"/>
      <c r="F1850" s="75"/>
      <c r="G1850" s="7"/>
      <c r="H1850" s="7"/>
      <c r="I1850" s="7"/>
      <c r="J1850" s="7" t="str">
        <f>IFERROR(LOOKUP($G1850,'قائمة اسعار'!A$2:A$5,'قائمة اسعار'!B$2:B$5),"")</f>
        <v/>
      </c>
      <c r="K1850" s="7" t="str">
        <f>IFERROR(LOOKUP($G1850,'قائمة اسعار'!$A$2:$A$5,'قائمة اسعار'!$E$2:$E$5),"")</f>
        <v/>
      </c>
      <c r="L1850" s="76" t="str">
        <f>IFERROR(LOOKUP($G1850,'قائمة اسعار'!$A$2:$A$5,'قائمة اسعار'!$D$2:$D$5),"")</f>
        <v/>
      </c>
      <c r="M1850" s="7" t="str">
        <f t="shared" si="89"/>
        <v/>
      </c>
      <c r="N1850" s="77" t="str">
        <f t="shared" si="90"/>
        <v/>
      </c>
      <c r="O1850" s="78"/>
      <c r="P1850" s="79"/>
      <c r="Q1850" s="77"/>
      <c r="R1850" s="77" t="str">
        <f t="shared" si="91"/>
        <v/>
      </c>
      <c r="S1850" s="80"/>
    </row>
    <row r="1851" spans="1:19" ht="25.5" customHeight="1" x14ac:dyDescent="0.2">
      <c r="A1851" s="3" t="str">
        <f>CONCATENATE(COUNTIF($E$156:E1851,E1851),E1851)</f>
        <v>0</v>
      </c>
      <c r="D1851" s="99"/>
      <c r="E1851" s="100"/>
      <c r="F1851" s="101"/>
      <c r="G1851" s="102"/>
      <c r="H1851" s="102"/>
      <c r="I1851" s="102"/>
      <c r="J1851" s="102" t="str">
        <f>IFERROR(LOOKUP($G1851,'قائمة اسعار'!A$2:A$5,'قائمة اسعار'!B$2:B$5),"")</f>
        <v/>
      </c>
      <c r="K1851" s="102" t="str">
        <f>IFERROR(LOOKUP($G1851,'قائمة اسعار'!$A$2:$A$5,'قائمة اسعار'!$E$2:$E$5),"")</f>
        <v/>
      </c>
      <c r="L1851" s="102" t="str">
        <f>IFERROR(LOOKUP($G1851,'قائمة اسعار'!$A$2:$A$5,'قائمة اسعار'!$D$2:$D$5),"")</f>
        <v/>
      </c>
      <c r="M1851" s="102" t="str">
        <f t="shared" si="89"/>
        <v/>
      </c>
      <c r="N1851" s="103" t="str">
        <f t="shared" si="90"/>
        <v/>
      </c>
      <c r="O1851" s="104"/>
      <c r="P1851" s="105"/>
      <c r="Q1851" s="103"/>
      <c r="R1851" s="103" t="str">
        <f t="shared" si="91"/>
        <v/>
      </c>
      <c r="S1851" s="106"/>
    </row>
    <row r="1852" spans="1:19" ht="25.5" customHeight="1" x14ac:dyDescent="0.2">
      <c r="A1852" s="3" t="str">
        <f>CONCATENATE(COUNTIF($E$156:E1852,E1852),E1852)</f>
        <v>0</v>
      </c>
      <c r="D1852" s="73"/>
      <c r="E1852" s="74"/>
      <c r="F1852" s="75"/>
      <c r="G1852" s="7"/>
      <c r="H1852" s="7"/>
      <c r="I1852" s="7"/>
      <c r="J1852" s="7" t="str">
        <f>IFERROR(LOOKUP($G1852,'قائمة اسعار'!A$2:A$5,'قائمة اسعار'!B$2:B$5),"")</f>
        <v/>
      </c>
      <c r="K1852" s="7" t="str">
        <f>IFERROR(LOOKUP($G1852,'قائمة اسعار'!$A$2:$A$5,'قائمة اسعار'!$E$2:$E$5),"")</f>
        <v/>
      </c>
      <c r="L1852" s="76" t="str">
        <f>IFERROR(LOOKUP($G1852,'قائمة اسعار'!$A$2:$A$5,'قائمة اسعار'!$D$2:$D$5),"")</f>
        <v/>
      </c>
      <c r="M1852" s="7" t="str">
        <f t="shared" si="89"/>
        <v/>
      </c>
      <c r="N1852" s="77" t="str">
        <f t="shared" si="90"/>
        <v/>
      </c>
      <c r="O1852" s="78"/>
      <c r="P1852" s="79"/>
      <c r="Q1852" s="77"/>
      <c r="R1852" s="77" t="str">
        <f t="shared" si="91"/>
        <v/>
      </c>
      <c r="S1852" s="80"/>
    </row>
    <row r="1853" spans="1:19" ht="25.5" customHeight="1" x14ac:dyDescent="0.2">
      <c r="A1853" s="3" t="str">
        <f>CONCATENATE(COUNTIF($E$156:E1853,E1853),E1853)</f>
        <v>0</v>
      </c>
      <c r="D1853" s="99"/>
      <c r="E1853" s="100"/>
      <c r="F1853" s="101"/>
      <c r="G1853" s="102"/>
      <c r="H1853" s="102"/>
      <c r="I1853" s="102"/>
      <c r="J1853" s="102" t="str">
        <f>IFERROR(LOOKUP($G1853,'قائمة اسعار'!A$2:A$5,'قائمة اسعار'!B$2:B$5),"")</f>
        <v/>
      </c>
      <c r="K1853" s="102" t="str">
        <f>IFERROR(LOOKUP($G1853,'قائمة اسعار'!$A$2:$A$5,'قائمة اسعار'!$E$2:$E$5),"")</f>
        <v/>
      </c>
      <c r="L1853" s="102" t="str">
        <f>IFERROR(LOOKUP($G1853,'قائمة اسعار'!$A$2:$A$5,'قائمة اسعار'!$D$2:$D$5),"")</f>
        <v/>
      </c>
      <c r="M1853" s="102" t="str">
        <f t="shared" si="89"/>
        <v/>
      </c>
      <c r="N1853" s="103" t="str">
        <f t="shared" si="90"/>
        <v/>
      </c>
      <c r="O1853" s="104"/>
      <c r="P1853" s="105"/>
      <c r="Q1853" s="103"/>
      <c r="R1853" s="103" t="str">
        <f t="shared" si="91"/>
        <v/>
      </c>
      <c r="S1853" s="106"/>
    </row>
    <row r="1854" spans="1:19" ht="25.5" customHeight="1" x14ac:dyDescent="0.2">
      <c r="A1854" s="3" t="str">
        <f>CONCATENATE(COUNTIF($E$156:E1854,E1854),E1854)</f>
        <v>0</v>
      </c>
      <c r="D1854" s="73"/>
      <c r="E1854" s="74"/>
      <c r="F1854" s="75"/>
      <c r="G1854" s="7"/>
      <c r="H1854" s="7"/>
      <c r="I1854" s="7"/>
      <c r="J1854" s="7" t="str">
        <f>IFERROR(LOOKUP($G1854,'قائمة اسعار'!A$2:A$5,'قائمة اسعار'!B$2:B$5),"")</f>
        <v/>
      </c>
      <c r="K1854" s="7" t="str">
        <f>IFERROR(LOOKUP($G1854,'قائمة اسعار'!$A$2:$A$5,'قائمة اسعار'!$E$2:$E$5),"")</f>
        <v/>
      </c>
      <c r="L1854" s="76" t="str">
        <f>IFERROR(LOOKUP($G1854,'قائمة اسعار'!$A$2:$A$5,'قائمة اسعار'!$D$2:$D$5),"")</f>
        <v/>
      </c>
      <c r="M1854" s="7" t="str">
        <f t="shared" si="89"/>
        <v/>
      </c>
      <c r="N1854" s="77" t="str">
        <f t="shared" si="90"/>
        <v/>
      </c>
      <c r="O1854" s="78"/>
      <c r="P1854" s="79"/>
      <c r="Q1854" s="77"/>
      <c r="R1854" s="77" t="str">
        <f t="shared" si="91"/>
        <v/>
      </c>
      <c r="S1854" s="80"/>
    </row>
    <row r="1855" spans="1:19" ht="25.5" customHeight="1" x14ac:dyDescent="0.2">
      <c r="A1855" s="3" t="str">
        <f>CONCATENATE(COUNTIF($E$156:E1855,E1855),E1855)</f>
        <v>0</v>
      </c>
      <c r="D1855" s="99"/>
      <c r="E1855" s="100"/>
      <c r="F1855" s="101"/>
      <c r="G1855" s="102"/>
      <c r="H1855" s="102"/>
      <c r="I1855" s="102"/>
      <c r="J1855" s="102" t="str">
        <f>IFERROR(LOOKUP($G1855,'قائمة اسعار'!A$2:A$5,'قائمة اسعار'!B$2:B$5),"")</f>
        <v/>
      </c>
      <c r="K1855" s="102" t="str">
        <f>IFERROR(LOOKUP($G1855,'قائمة اسعار'!$A$2:$A$5,'قائمة اسعار'!$E$2:$E$5),"")</f>
        <v/>
      </c>
      <c r="L1855" s="102" t="str">
        <f>IFERROR(LOOKUP($G1855,'قائمة اسعار'!$A$2:$A$5,'قائمة اسعار'!$D$2:$D$5),"")</f>
        <v/>
      </c>
      <c r="M1855" s="102" t="str">
        <f t="shared" si="89"/>
        <v/>
      </c>
      <c r="N1855" s="103" t="str">
        <f t="shared" si="90"/>
        <v/>
      </c>
      <c r="O1855" s="104"/>
      <c r="P1855" s="105"/>
      <c r="Q1855" s="103"/>
      <c r="R1855" s="103" t="str">
        <f t="shared" si="91"/>
        <v/>
      </c>
      <c r="S1855" s="106"/>
    </row>
    <row r="1856" spans="1:19" ht="25.5" customHeight="1" x14ac:dyDescent="0.2">
      <c r="A1856" s="3" t="str">
        <f>CONCATENATE(COUNTIF($E$156:E1856,E1856),E1856)</f>
        <v>0</v>
      </c>
      <c r="D1856" s="73"/>
      <c r="E1856" s="74"/>
      <c r="F1856" s="75"/>
      <c r="G1856" s="7"/>
      <c r="H1856" s="7"/>
      <c r="I1856" s="7"/>
      <c r="J1856" s="7" t="str">
        <f>IFERROR(LOOKUP($G1856,'قائمة اسعار'!A$2:A$5,'قائمة اسعار'!B$2:B$5),"")</f>
        <v/>
      </c>
      <c r="K1856" s="7" t="str">
        <f>IFERROR(LOOKUP($G1856,'قائمة اسعار'!$A$2:$A$5,'قائمة اسعار'!$E$2:$E$5),"")</f>
        <v/>
      </c>
      <c r="L1856" s="76" t="str">
        <f>IFERROR(LOOKUP($G1856,'قائمة اسعار'!$A$2:$A$5,'قائمة اسعار'!$D$2:$D$5),"")</f>
        <v/>
      </c>
      <c r="M1856" s="7" t="str">
        <f t="shared" si="89"/>
        <v/>
      </c>
      <c r="N1856" s="77" t="str">
        <f t="shared" si="90"/>
        <v/>
      </c>
      <c r="O1856" s="78"/>
      <c r="P1856" s="79"/>
      <c r="Q1856" s="77"/>
      <c r="R1856" s="77" t="str">
        <f t="shared" si="91"/>
        <v/>
      </c>
      <c r="S1856" s="80"/>
    </row>
    <row r="1857" spans="1:19" ht="25.5" customHeight="1" x14ac:dyDescent="0.2">
      <c r="A1857" s="3" t="str">
        <f>CONCATENATE(COUNTIF($E$156:E1857,E1857),E1857)</f>
        <v>0</v>
      </c>
      <c r="D1857" s="99"/>
      <c r="E1857" s="100"/>
      <c r="F1857" s="101"/>
      <c r="G1857" s="102"/>
      <c r="H1857" s="102"/>
      <c r="I1857" s="102"/>
      <c r="J1857" s="102" t="str">
        <f>IFERROR(LOOKUP($G1857,'قائمة اسعار'!A$2:A$5,'قائمة اسعار'!B$2:B$5),"")</f>
        <v/>
      </c>
      <c r="K1857" s="102" t="str">
        <f>IFERROR(LOOKUP($G1857,'قائمة اسعار'!$A$2:$A$5,'قائمة اسعار'!$E$2:$E$5),"")</f>
        <v/>
      </c>
      <c r="L1857" s="102" t="str">
        <f>IFERROR(LOOKUP($G1857,'قائمة اسعار'!$A$2:$A$5,'قائمة اسعار'!$D$2:$D$5),"")</f>
        <v/>
      </c>
      <c r="M1857" s="102" t="str">
        <f t="shared" si="89"/>
        <v/>
      </c>
      <c r="N1857" s="103" t="str">
        <f t="shared" si="90"/>
        <v/>
      </c>
      <c r="O1857" s="104"/>
      <c r="P1857" s="105"/>
      <c r="Q1857" s="103"/>
      <c r="R1857" s="103" t="str">
        <f t="shared" si="91"/>
        <v/>
      </c>
      <c r="S1857" s="106"/>
    </row>
    <row r="1858" spans="1:19" ht="25.5" customHeight="1" x14ac:dyDescent="0.2">
      <c r="A1858" s="3" t="str">
        <f>CONCATENATE(COUNTIF($E$156:E1858,E1858),E1858)</f>
        <v>0</v>
      </c>
      <c r="D1858" s="73"/>
      <c r="E1858" s="74"/>
      <c r="F1858" s="75"/>
      <c r="G1858" s="7"/>
      <c r="H1858" s="7"/>
      <c r="I1858" s="7"/>
      <c r="J1858" s="7" t="str">
        <f>IFERROR(LOOKUP($G1858,'قائمة اسعار'!A$2:A$5,'قائمة اسعار'!B$2:B$5),"")</f>
        <v/>
      </c>
      <c r="K1858" s="7" t="str">
        <f>IFERROR(LOOKUP($G1858,'قائمة اسعار'!$A$2:$A$5,'قائمة اسعار'!$E$2:$E$5),"")</f>
        <v/>
      </c>
      <c r="L1858" s="76" t="str">
        <f>IFERROR(LOOKUP($G1858,'قائمة اسعار'!$A$2:$A$5,'قائمة اسعار'!$D$2:$D$5),"")</f>
        <v/>
      </c>
      <c r="M1858" s="7" t="str">
        <f t="shared" si="89"/>
        <v/>
      </c>
      <c r="N1858" s="77" t="str">
        <f t="shared" si="90"/>
        <v/>
      </c>
      <c r="O1858" s="78"/>
      <c r="P1858" s="79"/>
      <c r="Q1858" s="77"/>
      <c r="R1858" s="77" t="str">
        <f t="shared" si="91"/>
        <v/>
      </c>
      <c r="S1858" s="80"/>
    </row>
    <row r="1859" spans="1:19" ht="25.5" customHeight="1" x14ac:dyDescent="0.2">
      <c r="A1859" s="3" t="str">
        <f>CONCATENATE(COUNTIF($E$156:E1859,E1859),E1859)</f>
        <v>0</v>
      </c>
      <c r="D1859" s="99"/>
      <c r="E1859" s="100"/>
      <c r="F1859" s="101"/>
      <c r="G1859" s="102"/>
      <c r="H1859" s="102"/>
      <c r="I1859" s="102"/>
      <c r="J1859" s="102" t="str">
        <f>IFERROR(LOOKUP($G1859,'قائمة اسعار'!A$2:A$5,'قائمة اسعار'!B$2:B$5),"")</f>
        <v/>
      </c>
      <c r="K1859" s="102" t="str">
        <f>IFERROR(LOOKUP($G1859,'قائمة اسعار'!$A$2:$A$5,'قائمة اسعار'!$E$2:$E$5),"")</f>
        <v/>
      </c>
      <c r="L1859" s="102" t="str">
        <f>IFERROR(LOOKUP($G1859,'قائمة اسعار'!$A$2:$A$5,'قائمة اسعار'!$D$2:$D$5),"")</f>
        <v/>
      </c>
      <c r="M1859" s="102" t="str">
        <f t="shared" si="89"/>
        <v/>
      </c>
      <c r="N1859" s="103" t="str">
        <f t="shared" si="90"/>
        <v/>
      </c>
      <c r="O1859" s="104"/>
      <c r="P1859" s="105"/>
      <c r="Q1859" s="103"/>
      <c r="R1859" s="103" t="str">
        <f t="shared" si="91"/>
        <v/>
      </c>
      <c r="S1859" s="106"/>
    </row>
    <row r="1860" spans="1:19" ht="25.5" customHeight="1" x14ac:dyDescent="0.2">
      <c r="A1860" s="3" t="str">
        <f>CONCATENATE(COUNTIF($E$156:E1860,E1860),E1860)</f>
        <v>0</v>
      </c>
      <c r="D1860" s="73"/>
      <c r="E1860" s="74"/>
      <c r="F1860" s="75"/>
      <c r="G1860" s="7"/>
      <c r="H1860" s="7"/>
      <c r="I1860" s="7"/>
      <c r="J1860" s="7" t="str">
        <f>IFERROR(LOOKUP($G1860,'قائمة اسعار'!A$2:A$5,'قائمة اسعار'!B$2:B$5),"")</f>
        <v/>
      </c>
      <c r="K1860" s="7" t="str">
        <f>IFERROR(LOOKUP($G1860,'قائمة اسعار'!$A$2:$A$5,'قائمة اسعار'!$E$2:$E$5),"")</f>
        <v/>
      </c>
      <c r="L1860" s="76" t="str">
        <f>IFERROR(LOOKUP($G1860,'قائمة اسعار'!$A$2:$A$5,'قائمة اسعار'!$D$2:$D$5),"")</f>
        <v/>
      </c>
      <c r="M1860" s="7" t="str">
        <f t="shared" ref="M1860:M1923" si="92">IFERROR($H1860*$L1860,"")</f>
        <v/>
      </c>
      <c r="N1860" s="77" t="str">
        <f t="shared" ref="N1860:N1923" si="93">IFERROR(($M1860-15%*$M1860)-5%*($M1860-15%*$M1860),"")</f>
        <v/>
      </c>
      <c r="O1860" s="78"/>
      <c r="P1860" s="79"/>
      <c r="Q1860" s="77"/>
      <c r="R1860" s="77" t="str">
        <f t="shared" ref="R1860:R1923" si="94">IFERROR($N1860-$P1860-$Q1860,"")</f>
        <v/>
      </c>
      <c r="S1860" s="80"/>
    </row>
    <row r="1861" spans="1:19" ht="25.5" customHeight="1" x14ac:dyDescent="0.2">
      <c r="A1861" s="3" t="str">
        <f>CONCATENATE(COUNTIF($E$156:E1861,E1861),E1861)</f>
        <v>0</v>
      </c>
      <c r="D1861" s="99"/>
      <c r="E1861" s="100"/>
      <c r="F1861" s="101"/>
      <c r="G1861" s="102"/>
      <c r="H1861" s="102"/>
      <c r="I1861" s="102"/>
      <c r="J1861" s="102" t="str">
        <f>IFERROR(LOOKUP($G1861,'قائمة اسعار'!A$2:A$5,'قائمة اسعار'!B$2:B$5),"")</f>
        <v/>
      </c>
      <c r="K1861" s="102" t="str">
        <f>IFERROR(LOOKUP($G1861,'قائمة اسعار'!$A$2:$A$5,'قائمة اسعار'!$E$2:$E$5),"")</f>
        <v/>
      </c>
      <c r="L1861" s="102" t="str">
        <f>IFERROR(LOOKUP($G1861,'قائمة اسعار'!$A$2:$A$5,'قائمة اسعار'!$D$2:$D$5),"")</f>
        <v/>
      </c>
      <c r="M1861" s="102" t="str">
        <f t="shared" si="92"/>
        <v/>
      </c>
      <c r="N1861" s="103" t="str">
        <f t="shared" si="93"/>
        <v/>
      </c>
      <c r="O1861" s="104"/>
      <c r="P1861" s="105"/>
      <c r="Q1861" s="103"/>
      <c r="R1861" s="103" t="str">
        <f t="shared" si="94"/>
        <v/>
      </c>
      <c r="S1861" s="106"/>
    </row>
    <row r="1862" spans="1:19" ht="25.5" customHeight="1" x14ac:dyDescent="0.2">
      <c r="A1862" s="3" t="str">
        <f>CONCATENATE(COUNTIF($E$156:E1862,E1862),E1862)</f>
        <v>0</v>
      </c>
      <c r="D1862" s="73"/>
      <c r="E1862" s="74"/>
      <c r="F1862" s="75"/>
      <c r="G1862" s="7"/>
      <c r="H1862" s="7"/>
      <c r="I1862" s="7"/>
      <c r="J1862" s="7" t="str">
        <f>IFERROR(LOOKUP($G1862,'قائمة اسعار'!A$2:A$5,'قائمة اسعار'!B$2:B$5),"")</f>
        <v/>
      </c>
      <c r="K1862" s="7" t="str">
        <f>IFERROR(LOOKUP($G1862,'قائمة اسعار'!$A$2:$A$5,'قائمة اسعار'!$E$2:$E$5),"")</f>
        <v/>
      </c>
      <c r="L1862" s="76" t="str">
        <f>IFERROR(LOOKUP($G1862,'قائمة اسعار'!$A$2:$A$5,'قائمة اسعار'!$D$2:$D$5),"")</f>
        <v/>
      </c>
      <c r="M1862" s="7" t="str">
        <f t="shared" si="92"/>
        <v/>
      </c>
      <c r="N1862" s="77" t="str">
        <f t="shared" si="93"/>
        <v/>
      </c>
      <c r="O1862" s="78"/>
      <c r="P1862" s="79"/>
      <c r="Q1862" s="77"/>
      <c r="R1862" s="77" t="str">
        <f t="shared" si="94"/>
        <v/>
      </c>
      <c r="S1862" s="80"/>
    </row>
    <row r="1863" spans="1:19" ht="25.5" customHeight="1" x14ac:dyDescent="0.2">
      <c r="A1863" s="3" t="str">
        <f>CONCATENATE(COUNTIF($E$156:E1863,E1863),E1863)</f>
        <v>0</v>
      </c>
      <c r="D1863" s="99"/>
      <c r="E1863" s="100"/>
      <c r="F1863" s="101"/>
      <c r="G1863" s="102"/>
      <c r="H1863" s="102"/>
      <c r="I1863" s="102"/>
      <c r="J1863" s="102" t="str">
        <f>IFERROR(LOOKUP($G1863,'قائمة اسعار'!A$2:A$5,'قائمة اسعار'!B$2:B$5),"")</f>
        <v/>
      </c>
      <c r="K1863" s="102" t="str">
        <f>IFERROR(LOOKUP($G1863,'قائمة اسعار'!$A$2:$A$5,'قائمة اسعار'!$E$2:$E$5),"")</f>
        <v/>
      </c>
      <c r="L1863" s="102" t="str">
        <f>IFERROR(LOOKUP($G1863,'قائمة اسعار'!$A$2:$A$5,'قائمة اسعار'!$D$2:$D$5),"")</f>
        <v/>
      </c>
      <c r="M1863" s="102" t="str">
        <f t="shared" si="92"/>
        <v/>
      </c>
      <c r="N1863" s="103" t="str">
        <f t="shared" si="93"/>
        <v/>
      </c>
      <c r="O1863" s="104"/>
      <c r="P1863" s="105"/>
      <c r="Q1863" s="103"/>
      <c r="R1863" s="103" t="str">
        <f t="shared" si="94"/>
        <v/>
      </c>
      <c r="S1863" s="106"/>
    </row>
    <row r="1864" spans="1:19" ht="25.5" customHeight="1" x14ac:dyDescent="0.2">
      <c r="A1864" s="3" t="str">
        <f>CONCATENATE(COUNTIF($E$156:E1864,E1864),E1864)</f>
        <v>0</v>
      </c>
      <c r="D1864" s="73"/>
      <c r="E1864" s="74"/>
      <c r="F1864" s="75"/>
      <c r="G1864" s="7"/>
      <c r="H1864" s="7"/>
      <c r="I1864" s="7"/>
      <c r="J1864" s="7" t="str">
        <f>IFERROR(LOOKUP($G1864,'قائمة اسعار'!A$2:A$5,'قائمة اسعار'!B$2:B$5),"")</f>
        <v/>
      </c>
      <c r="K1864" s="7" t="str">
        <f>IFERROR(LOOKUP($G1864,'قائمة اسعار'!$A$2:$A$5,'قائمة اسعار'!$E$2:$E$5),"")</f>
        <v/>
      </c>
      <c r="L1864" s="76" t="str">
        <f>IFERROR(LOOKUP($G1864,'قائمة اسعار'!$A$2:$A$5,'قائمة اسعار'!$D$2:$D$5),"")</f>
        <v/>
      </c>
      <c r="M1864" s="7" t="str">
        <f t="shared" si="92"/>
        <v/>
      </c>
      <c r="N1864" s="77" t="str">
        <f t="shared" si="93"/>
        <v/>
      </c>
      <c r="O1864" s="78"/>
      <c r="P1864" s="79"/>
      <c r="Q1864" s="77"/>
      <c r="R1864" s="77" t="str">
        <f t="shared" si="94"/>
        <v/>
      </c>
      <c r="S1864" s="80"/>
    </row>
    <row r="1865" spans="1:19" ht="25.5" customHeight="1" x14ac:dyDescent="0.2">
      <c r="A1865" s="3" t="str">
        <f>CONCATENATE(COUNTIF($E$156:E1865,E1865),E1865)</f>
        <v>0</v>
      </c>
      <c r="D1865" s="99"/>
      <c r="E1865" s="100"/>
      <c r="F1865" s="101"/>
      <c r="G1865" s="102"/>
      <c r="H1865" s="102"/>
      <c r="I1865" s="102"/>
      <c r="J1865" s="102" t="str">
        <f>IFERROR(LOOKUP($G1865,'قائمة اسعار'!A$2:A$5,'قائمة اسعار'!B$2:B$5),"")</f>
        <v/>
      </c>
      <c r="K1865" s="102" t="str">
        <f>IFERROR(LOOKUP($G1865,'قائمة اسعار'!$A$2:$A$5,'قائمة اسعار'!$E$2:$E$5),"")</f>
        <v/>
      </c>
      <c r="L1865" s="102" t="str">
        <f>IFERROR(LOOKUP($G1865,'قائمة اسعار'!$A$2:$A$5,'قائمة اسعار'!$D$2:$D$5),"")</f>
        <v/>
      </c>
      <c r="M1865" s="102" t="str">
        <f t="shared" si="92"/>
        <v/>
      </c>
      <c r="N1865" s="103" t="str">
        <f t="shared" si="93"/>
        <v/>
      </c>
      <c r="O1865" s="104"/>
      <c r="P1865" s="105"/>
      <c r="Q1865" s="103"/>
      <c r="R1865" s="103" t="str">
        <f t="shared" si="94"/>
        <v/>
      </c>
      <c r="S1865" s="106"/>
    </row>
    <row r="1866" spans="1:19" ht="25.5" customHeight="1" x14ac:dyDescent="0.2">
      <c r="A1866" s="3" t="str">
        <f>CONCATENATE(COUNTIF($E$156:E1866,E1866),E1866)</f>
        <v>0</v>
      </c>
      <c r="D1866" s="73"/>
      <c r="E1866" s="74"/>
      <c r="F1866" s="75"/>
      <c r="G1866" s="7"/>
      <c r="H1866" s="7"/>
      <c r="I1866" s="7"/>
      <c r="J1866" s="7" t="str">
        <f>IFERROR(LOOKUP($G1866,'قائمة اسعار'!A$2:A$5,'قائمة اسعار'!B$2:B$5),"")</f>
        <v/>
      </c>
      <c r="K1866" s="7" t="str">
        <f>IFERROR(LOOKUP($G1866,'قائمة اسعار'!$A$2:$A$5,'قائمة اسعار'!$E$2:$E$5),"")</f>
        <v/>
      </c>
      <c r="L1866" s="76" t="str">
        <f>IFERROR(LOOKUP($G1866,'قائمة اسعار'!$A$2:$A$5,'قائمة اسعار'!$D$2:$D$5),"")</f>
        <v/>
      </c>
      <c r="M1866" s="7" t="str">
        <f t="shared" si="92"/>
        <v/>
      </c>
      <c r="N1866" s="77" t="str">
        <f t="shared" si="93"/>
        <v/>
      </c>
      <c r="O1866" s="78"/>
      <c r="P1866" s="79"/>
      <c r="Q1866" s="77"/>
      <c r="R1866" s="77" t="str">
        <f t="shared" si="94"/>
        <v/>
      </c>
      <c r="S1866" s="80"/>
    </row>
    <row r="1867" spans="1:19" ht="25.5" customHeight="1" x14ac:dyDescent="0.2">
      <c r="A1867" s="3" t="str">
        <f>CONCATENATE(COUNTIF($E$156:E1867,E1867),E1867)</f>
        <v>0</v>
      </c>
      <c r="D1867" s="99"/>
      <c r="E1867" s="100"/>
      <c r="F1867" s="101"/>
      <c r="G1867" s="102"/>
      <c r="H1867" s="102"/>
      <c r="I1867" s="102"/>
      <c r="J1867" s="102" t="str">
        <f>IFERROR(LOOKUP($G1867,'قائمة اسعار'!A$2:A$5,'قائمة اسعار'!B$2:B$5),"")</f>
        <v/>
      </c>
      <c r="K1867" s="102" t="str">
        <f>IFERROR(LOOKUP($G1867,'قائمة اسعار'!$A$2:$A$5,'قائمة اسعار'!$E$2:$E$5),"")</f>
        <v/>
      </c>
      <c r="L1867" s="102" t="str">
        <f>IFERROR(LOOKUP($G1867,'قائمة اسعار'!$A$2:$A$5,'قائمة اسعار'!$D$2:$D$5),"")</f>
        <v/>
      </c>
      <c r="M1867" s="102" t="str">
        <f t="shared" si="92"/>
        <v/>
      </c>
      <c r="N1867" s="103" t="str">
        <f t="shared" si="93"/>
        <v/>
      </c>
      <c r="O1867" s="104"/>
      <c r="P1867" s="105"/>
      <c r="Q1867" s="103"/>
      <c r="R1867" s="103" t="str">
        <f t="shared" si="94"/>
        <v/>
      </c>
      <c r="S1867" s="106"/>
    </row>
    <row r="1868" spans="1:19" ht="25.5" customHeight="1" x14ac:dyDescent="0.2">
      <c r="A1868" s="3" t="str">
        <f>CONCATENATE(COUNTIF($E$156:E1868,E1868),E1868)</f>
        <v>0</v>
      </c>
      <c r="D1868" s="73"/>
      <c r="E1868" s="74"/>
      <c r="F1868" s="75"/>
      <c r="G1868" s="7"/>
      <c r="H1868" s="7"/>
      <c r="I1868" s="7"/>
      <c r="J1868" s="7" t="str">
        <f>IFERROR(LOOKUP($G1868,'قائمة اسعار'!A$2:A$5,'قائمة اسعار'!B$2:B$5),"")</f>
        <v/>
      </c>
      <c r="K1868" s="7" t="str">
        <f>IFERROR(LOOKUP($G1868,'قائمة اسعار'!$A$2:$A$5,'قائمة اسعار'!$E$2:$E$5),"")</f>
        <v/>
      </c>
      <c r="L1868" s="76" t="str">
        <f>IFERROR(LOOKUP($G1868,'قائمة اسعار'!$A$2:$A$5,'قائمة اسعار'!$D$2:$D$5),"")</f>
        <v/>
      </c>
      <c r="M1868" s="7" t="str">
        <f t="shared" si="92"/>
        <v/>
      </c>
      <c r="N1868" s="77" t="str">
        <f t="shared" si="93"/>
        <v/>
      </c>
      <c r="O1868" s="78"/>
      <c r="P1868" s="79"/>
      <c r="Q1868" s="77"/>
      <c r="R1868" s="77" t="str">
        <f t="shared" si="94"/>
        <v/>
      </c>
      <c r="S1868" s="80"/>
    </row>
    <row r="1869" spans="1:19" ht="25.5" customHeight="1" x14ac:dyDescent="0.2">
      <c r="A1869" s="3" t="str">
        <f>CONCATENATE(COUNTIF($E$156:E1869,E1869),E1869)</f>
        <v>0</v>
      </c>
      <c r="D1869" s="99"/>
      <c r="E1869" s="100"/>
      <c r="F1869" s="101"/>
      <c r="G1869" s="102"/>
      <c r="H1869" s="102"/>
      <c r="I1869" s="102"/>
      <c r="J1869" s="102" t="str">
        <f>IFERROR(LOOKUP($G1869,'قائمة اسعار'!A$2:A$5,'قائمة اسعار'!B$2:B$5),"")</f>
        <v/>
      </c>
      <c r="K1869" s="102" t="str">
        <f>IFERROR(LOOKUP($G1869,'قائمة اسعار'!$A$2:$A$5,'قائمة اسعار'!$E$2:$E$5),"")</f>
        <v/>
      </c>
      <c r="L1869" s="102" t="str">
        <f>IFERROR(LOOKUP($G1869,'قائمة اسعار'!$A$2:$A$5,'قائمة اسعار'!$D$2:$D$5),"")</f>
        <v/>
      </c>
      <c r="M1869" s="102" t="str">
        <f t="shared" si="92"/>
        <v/>
      </c>
      <c r="N1869" s="103" t="str">
        <f t="shared" si="93"/>
        <v/>
      </c>
      <c r="O1869" s="104"/>
      <c r="P1869" s="105"/>
      <c r="Q1869" s="103"/>
      <c r="R1869" s="103" t="str">
        <f t="shared" si="94"/>
        <v/>
      </c>
      <c r="S1869" s="106"/>
    </row>
    <row r="1870" spans="1:19" ht="25.5" customHeight="1" x14ac:dyDescent="0.2">
      <c r="A1870" s="3" t="str">
        <f>CONCATENATE(COUNTIF($E$156:E1870,E1870),E1870)</f>
        <v>0</v>
      </c>
      <c r="D1870" s="73"/>
      <c r="E1870" s="74"/>
      <c r="F1870" s="75"/>
      <c r="G1870" s="7"/>
      <c r="H1870" s="7"/>
      <c r="I1870" s="7"/>
      <c r="J1870" s="7" t="str">
        <f>IFERROR(LOOKUP($G1870,'قائمة اسعار'!A$2:A$5,'قائمة اسعار'!B$2:B$5),"")</f>
        <v/>
      </c>
      <c r="K1870" s="7" t="str">
        <f>IFERROR(LOOKUP($G1870,'قائمة اسعار'!$A$2:$A$5,'قائمة اسعار'!$E$2:$E$5),"")</f>
        <v/>
      </c>
      <c r="L1870" s="76" t="str">
        <f>IFERROR(LOOKUP($G1870,'قائمة اسعار'!$A$2:$A$5,'قائمة اسعار'!$D$2:$D$5),"")</f>
        <v/>
      </c>
      <c r="M1870" s="7" t="str">
        <f t="shared" si="92"/>
        <v/>
      </c>
      <c r="N1870" s="77" t="str">
        <f t="shared" si="93"/>
        <v/>
      </c>
      <c r="O1870" s="78"/>
      <c r="P1870" s="79"/>
      <c r="Q1870" s="77"/>
      <c r="R1870" s="77" t="str">
        <f t="shared" si="94"/>
        <v/>
      </c>
      <c r="S1870" s="80"/>
    </row>
    <row r="1871" spans="1:19" ht="25.5" customHeight="1" x14ac:dyDescent="0.2">
      <c r="A1871" s="3" t="str">
        <f>CONCATENATE(COUNTIF($E$156:E1871,E1871),E1871)</f>
        <v>0</v>
      </c>
      <c r="D1871" s="99"/>
      <c r="E1871" s="100"/>
      <c r="F1871" s="101"/>
      <c r="G1871" s="102"/>
      <c r="H1871" s="102"/>
      <c r="I1871" s="102"/>
      <c r="J1871" s="102" t="str">
        <f>IFERROR(LOOKUP($G1871,'قائمة اسعار'!A$2:A$5,'قائمة اسعار'!B$2:B$5),"")</f>
        <v/>
      </c>
      <c r="K1871" s="102" t="str">
        <f>IFERROR(LOOKUP($G1871,'قائمة اسعار'!$A$2:$A$5,'قائمة اسعار'!$E$2:$E$5),"")</f>
        <v/>
      </c>
      <c r="L1871" s="102" t="str">
        <f>IFERROR(LOOKUP($G1871,'قائمة اسعار'!$A$2:$A$5,'قائمة اسعار'!$D$2:$D$5),"")</f>
        <v/>
      </c>
      <c r="M1871" s="102" t="str">
        <f t="shared" si="92"/>
        <v/>
      </c>
      <c r="N1871" s="103" t="str">
        <f t="shared" si="93"/>
        <v/>
      </c>
      <c r="O1871" s="104"/>
      <c r="P1871" s="105"/>
      <c r="Q1871" s="103"/>
      <c r="R1871" s="103" t="str">
        <f t="shared" si="94"/>
        <v/>
      </c>
      <c r="S1871" s="106"/>
    </row>
    <row r="1872" spans="1:19" ht="25.5" customHeight="1" x14ac:dyDescent="0.2">
      <c r="A1872" s="3" t="str">
        <f>CONCATENATE(COUNTIF($E$156:E1872,E1872),E1872)</f>
        <v>0</v>
      </c>
      <c r="D1872" s="73"/>
      <c r="E1872" s="74"/>
      <c r="F1872" s="75"/>
      <c r="G1872" s="7"/>
      <c r="H1872" s="7"/>
      <c r="I1872" s="7"/>
      <c r="J1872" s="7" t="str">
        <f>IFERROR(LOOKUP($G1872,'قائمة اسعار'!A$2:A$5,'قائمة اسعار'!B$2:B$5),"")</f>
        <v/>
      </c>
      <c r="K1872" s="7" t="str">
        <f>IFERROR(LOOKUP($G1872,'قائمة اسعار'!$A$2:$A$5,'قائمة اسعار'!$E$2:$E$5),"")</f>
        <v/>
      </c>
      <c r="L1872" s="76" t="str">
        <f>IFERROR(LOOKUP($G1872,'قائمة اسعار'!$A$2:$A$5,'قائمة اسعار'!$D$2:$D$5),"")</f>
        <v/>
      </c>
      <c r="M1872" s="7" t="str">
        <f t="shared" si="92"/>
        <v/>
      </c>
      <c r="N1872" s="77" t="str">
        <f t="shared" si="93"/>
        <v/>
      </c>
      <c r="O1872" s="78"/>
      <c r="P1872" s="79"/>
      <c r="Q1872" s="77"/>
      <c r="R1872" s="77" t="str">
        <f t="shared" si="94"/>
        <v/>
      </c>
      <c r="S1872" s="80"/>
    </row>
    <row r="1873" spans="1:19" ht="25.5" customHeight="1" x14ac:dyDescent="0.2">
      <c r="A1873" s="3" t="str">
        <f>CONCATENATE(COUNTIF($E$156:E1873,E1873),E1873)</f>
        <v>0</v>
      </c>
      <c r="D1873" s="99"/>
      <c r="E1873" s="100"/>
      <c r="F1873" s="101"/>
      <c r="G1873" s="102"/>
      <c r="H1873" s="102"/>
      <c r="I1873" s="102"/>
      <c r="J1873" s="102" t="str">
        <f>IFERROR(LOOKUP($G1873,'قائمة اسعار'!A$2:A$5,'قائمة اسعار'!B$2:B$5),"")</f>
        <v/>
      </c>
      <c r="K1873" s="102" t="str">
        <f>IFERROR(LOOKUP($G1873,'قائمة اسعار'!$A$2:$A$5,'قائمة اسعار'!$E$2:$E$5),"")</f>
        <v/>
      </c>
      <c r="L1873" s="102" t="str">
        <f>IFERROR(LOOKUP($G1873,'قائمة اسعار'!$A$2:$A$5,'قائمة اسعار'!$D$2:$D$5),"")</f>
        <v/>
      </c>
      <c r="M1873" s="102" t="str">
        <f t="shared" si="92"/>
        <v/>
      </c>
      <c r="N1873" s="103" t="str">
        <f t="shared" si="93"/>
        <v/>
      </c>
      <c r="O1873" s="104"/>
      <c r="P1873" s="105"/>
      <c r="Q1873" s="103"/>
      <c r="R1873" s="103" t="str">
        <f t="shared" si="94"/>
        <v/>
      </c>
      <c r="S1873" s="106"/>
    </row>
    <row r="1874" spans="1:19" ht="25.5" customHeight="1" x14ac:dyDescent="0.2">
      <c r="A1874" s="3" t="str">
        <f>CONCATENATE(COUNTIF($E$156:E1874,E1874),E1874)</f>
        <v>0</v>
      </c>
      <c r="D1874" s="73"/>
      <c r="E1874" s="74"/>
      <c r="F1874" s="75"/>
      <c r="G1874" s="7"/>
      <c r="H1874" s="7"/>
      <c r="I1874" s="7"/>
      <c r="J1874" s="7" t="str">
        <f>IFERROR(LOOKUP($G1874,'قائمة اسعار'!A$2:A$5,'قائمة اسعار'!B$2:B$5),"")</f>
        <v/>
      </c>
      <c r="K1874" s="7" t="str">
        <f>IFERROR(LOOKUP($G1874,'قائمة اسعار'!$A$2:$A$5,'قائمة اسعار'!$E$2:$E$5),"")</f>
        <v/>
      </c>
      <c r="L1874" s="76" t="str">
        <f>IFERROR(LOOKUP($G1874,'قائمة اسعار'!$A$2:$A$5,'قائمة اسعار'!$D$2:$D$5),"")</f>
        <v/>
      </c>
      <c r="M1874" s="7" t="str">
        <f t="shared" si="92"/>
        <v/>
      </c>
      <c r="N1874" s="77" t="str">
        <f t="shared" si="93"/>
        <v/>
      </c>
      <c r="O1874" s="78"/>
      <c r="P1874" s="79"/>
      <c r="Q1874" s="77"/>
      <c r="R1874" s="77" t="str">
        <f t="shared" si="94"/>
        <v/>
      </c>
      <c r="S1874" s="80"/>
    </row>
    <row r="1875" spans="1:19" ht="25.5" customHeight="1" x14ac:dyDescent="0.2">
      <c r="A1875" s="3" t="str">
        <f>CONCATENATE(COUNTIF($E$156:E1875,E1875),E1875)</f>
        <v>0</v>
      </c>
      <c r="D1875" s="99"/>
      <c r="E1875" s="100"/>
      <c r="F1875" s="101"/>
      <c r="G1875" s="102"/>
      <c r="H1875" s="102"/>
      <c r="I1875" s="102"/>
      <c r="J1875" s="102" t="str">
        <f>IFERROR(LOOKUP($G1875,'قائمة اسعار'!A$2:A$5,'قائمة اسعار'!B$2:B$5),"")</f>
        <v/>
      </c>
      <c r="K1875" s="102" t="str">
        <f>IFERROR(LOOKUP($G1875,'قائمة اسعار'!$A$2:$A$5,'قائمة اسعار'!$E$2:$E$5),"")</f>
        <v/>
      </c>
      <c r="L1875" s="102" t="str">
        <f>IFERROR(LOOKUP($G1875,'قائمة اسعار'!$A$2:$A$5,'قائمة اسعار'!$D$2:$D$5),"")</f>
        <v/>
      </c>
      <c r="M1875" s="102" t="str">
        <f t="shared" si="92"/>
        <v/>
      </c>
      <c r="N1875" s="103" t="str">
        <f t="shared" si="93"/>
        <v/>
      </c>
      <c r="O1875" s="104"/>
      <c r="P1875" s="105"/>
      <c r="Q1875" s="103"/>
      <c r="R1875" s="103" t="str">
        <f t="shared" si="94"/>
        <v/>
      </c>
      <c r="S1875" s="106"/>
    </row>
    <row r="1876" spans="1:19" ht="25.5" customHeight="1" x14ac:dyDescent="0.2">
      <c r="A1876" s="3" t="str">
        <f>CONCATENATE(COUNTIF($E$156:E1876,E1876),E1876)</f>
        <v>0</v>
      </c>
      <c r="D1876" s="73"/>
      <c r="E1876" s="74"/>
      <c r="F1876" s="75"/>
      <c r="G1876" s="7"/>
      <c r="H1876" s="7"/>
      <c r="I1876" s="7"/>
      <c r="J1876" s="7" t="str">
        <f>IFERROR(LOOKUP($G1876,'قائمة اسعار'!A$2:A$5,'قائمة اسعار'!B$2:B$5),"")</f>
        <v/>
      </c>
      <c r="K1876" s="7" t="str">
        <f>IFERROR(LOOKUP($G1876,'قائمة اسعار'!$A$2:$A$5,'قائمة اسعار'!$E$2:$E$5),"")</f>
        <v/>
      </c>
      <c r="L1876" s="76" t="str">
        <f>IFERROR(LOOKUP($G1876,'قائمة اسعار'!$A$2:$A$5,'قائمة اسعار'!$D$2:$D$5),"")</f>
        <v/>
      </c>
      <c r="M1876" s="7" t="str">
        <f t="shared" si="92"/>
        <v/>
      </c>
      <c r="N1876" s="77" t="str">
        <f t="shared" si="93"/>
        <v/>
      </c>
      <c r="O1876" s="78"/>
      <c r="P1876" s="79"/>
      <c r="Q1876" s="77"/>
      <c r="R1876" s="77" t="str">
        <f t="shared" si="94"/>
        <v/>
      </c>
      <c r="S1876" s="80"/>
    </row>
    <row r="1877" spans="1:19" ht="25.5" customHeight="1" x14ac:dyDescent="0.2">
      <c r="A1877" s="3" t="str">
        <f>CONCATENATE(COUNTIF($E$156:E1877,E1877),E1877)</f>
        <v>0</v>
      </c>
      <c r="D1877" s="99"/>
      <c r="E1877" s="100"/>
      <c r="F1877" s="101"/>
      <c r="G1877" s="102"/>
      <c r="H1877" s="102"/>
      <c r="I1877" s="102"/>
      <c r="J1877" s="102" t="str">
        <f>IFERROR(LOOKUP($G1877,'قائمة اسعار'!A$2:A$5,'قائمة اسعار'!B$2:B$5),"")</f>
        <v/>
      </c>
      <c r="K1877" s="102" t="str">
        <f>IFERROR(LOOKUP($G1877,'قائمة اسعار'!$A$2:$A$5,'قائمة اسعار'!$E$2:$E$5),"")</f>
        <v/>
      </c>
      <c r="L1877" s="102" t="str">
        <f>IFERROR(LOOKUP($G1877,'قائمة اسعار'!$A$2:$A$5,'قائمة اسعار'!$D$2:$D$5),"")</f>
        <v/>
      </c>
      <c r="M1877" s="102" t="str">
        <f t="shared" si="92"/>
        <v/>
      </c>
      <c r="N1877" s="103" t="str">
        <f t="shared" si="93"/>
        <v/>
      </c>
      <c r="O1877" s="104"/>
      <c r="P1877" s="105"/>
      <c r="Q1877" s="103"/>
      <c r="R1877" s="103" t="str">
        <f t="shared" si="94"/>
        <v/>
      </c>
      <c r="S1877" s="106"/>
    </row>
    <row r="1878" spans="1:19" ht="25.5" customHeight="1" x14ac:dyDescent="0.2">
      <c r="A1878" s="3" t="str">
        <f>CONCATENATE(COUNTIF($E$156:E1878,E1878),E1878)</f>
        <v>0</v>
      </c>
      <c r="D1878" s="73"/>
      <c r="E1878" s="74"/>
      <c r="F1878" s="75"/>
      <c r="G1878" s="7"/>
      <c r="H1878" s="7"/>
      <c r="I1878" s="7"/>
      <c r="J1878" s="7" t="str">
        <f>IFERROR(LOOKUP($G1878,'قائمة اسعار'!A$2:A$5,'قائمة اسعار'!B$2:B$5),"")</f>
        <v/>
      </c>
      <c r="K1878" s="7" t="str">
        <f>IFERROR(LOOKUP($G1878,'قائمة اسعار'!$A$2:$A$5,'قائمة اسعار'!$E$2:$E$5),"")</f>
        <v/>
      </c>
      <c r="L1878" s="76" t="str">
        <f>IFERROR(LOOKUP($G1878,'قائمة اسعار'!$A$2:$A$5,'قائمة اسعار'!$D$2:$D$5),"")</f>
        <v/>
      </c>
      <c r="M1878" s="7" t="str">
        <f t="shared" si="92"/>
        <v/>
      </c>
      <c r="N1878" s="77" t="str">
        <f t="shared" si="93"/>
        <v/>
      </c>
      <c r="O1878" s="78"/>
      <c r="P1878" s="79"/>
      <c r="Q1878" s="77"/>
      <c r="R1878" s="77" t="str">
        <f t="shared" si="94"/>
        <v/>
      </c>
      <c r="S1878" s="80"/>
    </row>
    <row r="1879" spans="1:19" ht="25.5" customHeight="1" x14ac:dyDescent="0.2">
      <c r="A1879" s="3" t="str">
        <f>CONCATENATE(COUNTIF($E$156:E1879,E1879),E1879)</f>
        <v>0</v>
      </c>
      <c r="D1879" s="99"/>
      <c r="E1879" s="100"/>
      <c r="F1879" s="101"/>
      <c r="G1879" s="102"/>
      <c r="H1879" s="102"/>
      <c r="I1879" s="102"/>
      <c r="J1879" s="102" t="str">
        <f>IFERROR(LOOKUP($G1879,'قائمة اسعار'!A$2:A$5,'قائمة اسعار'!B$2:B$5),"")</f>
        <v/>
      </c>
      <c r="K1879" s="102" t="str">
        <f>IFERROR(LOOKUP($G1879,'قائمة اسعار'!$A$2:$A$5,'قائمة اسعار'!$E$2:$E$5),"")</f>
        <v/>
      </c>
      <c r="L1879" s="102" t="str">
        <f>IFERROR(LOOKUP($G1879,'قائمة اسعار'!$A$2:$A$5,'قائمة اسعار'!$D$2:$D$5),"")</f>
        <v/>
      </c>
      <c r="M1879" s="102" t="str">
        <f t="shared" si="92"/>
        <v/>
      </c>
      <c r="N1879" s="103" t="str">
        <f t="shared" si="93"/>
        <v/>
      </c>
      <c r="O1879" s="104"/>
      <c r="P1879" s="105"/>
      <c r="Q1879" s="103"/>
      <c r="R1879" s="103" t="str">
        <f t="shared" si="94"/>
        <v/>
      </c>
      <c r="S1879" s="106"/>
    </row>
    <row r="1880" spans="1:19" ht="25.5" customHeight="1" x14ac:dyDescent="0.2">
      <c r="A1880" s="3" t="str">
        <f>CONCATENATE(COUNTIF($E$156:E1880,E1880),E1880)</f>
        <v>0</v>
      </c>
      <c r="D1880" s="73"/>
      <c r="E1880" s="74"/>
      <c r="F1880" s="75"/>
      <c r="G1880" s="7"/>
      <c r="H1880" s="7"/>
      <c r="I1880" s="7"/>
      <c r="J1880" s="7" t="str">
        <f>IFERROR(LOOKUP($G1880,'قائمة اسعار'!A$2:A$5,'قائمة اسعار'!B$2:B$5),"")</f>
        <v/>
      </c>
      <c r="K1880" s="7" t="str">
        <f>IFERROR(LOOKUP($G1880,'قائمة اسعار'!$A$2:$A$5,'قائمة اسعار'!$E$2:$E$5),"")</f>
        <v/>
      </c>
      <c r="L1880" s="76" t="str">
        <f>IFERROR(LOOKUP($G1880,'قائمة اسعار'!$A$2:$A$5,'قائمة اسعار'!$D$2:$D$5),"")</f>
        <v/>
      </c>
      <c r="M1880" s="7" t="str">
        <f t="shared" si="92"/>
        <v/>
      </c>
      <c r="N1880" s="77" t="str">
        <f t="shared" si="93"/>
        <v/>
      </c>
      <c r="O1880" s="78"/>
      <c r="P1880" s="79"/>
      <c r="Q1880" s="77"/>
      <c r="R1880" s="77" t="str">
        <f t="shared" si="94"/>
        <v/>
      </c>
      <c r="S1880" s="80"/>
    </row>
    <row r="1881" spans="1:19" ht="25.5" customHeight="1" x14ac:dyDescent="0.2">
      <c r="A1881" s="3" t="str">
        <f>CONCATENATE(COUNTIF($E$156:E1881,E1881),E1881)</f>
        <v>0</v>
      </c>
      <c r="D1881" s="99"/>
      <c r="E1881" s="100"/>
      <c r="F1881" s="101"/>
      <c r="G1881" s="102"/>
      <c r="H1881" s="102"/>
      <c r="I1881" s="102"/>
      <c r="J1881" s="102" t="str">
        <f>IFERROR(LOOKUP($G1881,'قائمة اسعار'!A$2:A$5,'قائمة اسعار'!B$2:B$5),"")</f>
        <v/>
      </c>
      <c r="K1881" s="102" t="str">
        <f>IFERROR(LOOKUP($G1881,'قائمة اسعار'!$A$2:$A$5,'قائمة اسعار'!$E$2:$E$5),"")</f>
        <v/>
      </c>
      <c r="L1881" s="102" t="str">
        <f>IFERROR(LOOKUP($G1881,'قائمة اسعار'!$A$2:$A$5,'قائمة اسعار'!$D$2:$D$5),"")</f>
        <v/>
      </c>
      <c r="M1881" s="102" t="str">
        <f t="shared" si="92"/>
        <v/>
      </c>
      <c r="N1881" s="103" t="str">
        <f t="shared" si="93"/>
        <v/>
      </c>
      <c r="O1881" s="104"/>
      <c r="P1881" s="105"/>
      <c r="Q1881" s="103"/>
      <c r="R1881" s="103" t="str">
        <f t="shared" si="94"/>
        <v/>
      </c>
      <c r="S1881" s="106"/>
    </row>
    <row r="1882" spans="1:19" ht="25.5" customHeight="1" x14ac:dyDescent="0.2">
      <c r="A1882" s="3" t="str">
        <f>CONCATENATE(COUNTIF($E$156:E1882,E1882),E1882)</f>
        <v>0</v>
      </c>
      <c r="D1882" s="73"/>
      <c r="E1882" s="74"/>
      <c r="F1882" s="75"/>
      <c r="G1882" s="7"/>
      <c r="H1882" s="7"/>
      <c r="I1882" s="7"/>
      <c r="J1882" s="7" t="str">
        <f>IFERROR(LOOKUP($G1882,'قائمة اسعار'!A$2:A$5,'قائمة اسعار'!B$2:B$5),"")</f>
        <v/>
      </c>
      <c r="K1882" s="7" t="str">
        <f>IFERROR(LOOKUP($G1882,'قائمة اسعار'!$A$2:$A$5,'قائمة اسعار'!$E$2:$E$5),"")</f>
        <v/>
      </c>
      <c r="L1882" s="76" t="str">
        <f>IFERROR(LOOKUP($G1882,'قائمة اسعار'!$A$2:$A$5,'قائمة اسعار'!$D$2:$D$5),"")</f>
        <v/>
      </c>
      <c r="M1882" s="7" t="str">
        <f t="shared" si="92"/>
        <v/>
      </c>
      <c r="N1882" s="77" t="str">
        <f t="shared" si="93"/>
        <v/>
      </c>
      <c r="O1882" s="78"/>
      <c r="P1882" s="79"/>
      <c r="Q1882" s="77"/>
      <c r="R1882" s="77" t="str">
        <f t="shared" si="94"/>
        <v/>
      </c>
      <c r="S1882" s="80"/>
    </row>
    <row r="1883" spans="1:19" ht="25.5" customHeight="1" x14ac:dyDescent="0.2">
      <c r="A1883" s="3" t="str">
        <f>CONCATENATE(COUNTIF($E$156:E1883,E1883),E1883)</f>
        <v>0</v>
      </c>
      <c r="D1883" s="99"/>
      <c r="E1883" s="100"/>
      <c r="F1883" s="101"/>
      <c r="G1883" s="102"/>
      <c r="H1883" s="102"/>
      <c r="I1883" s="102"/>
      <c r="J1883" s="102" t="str">
        <f>IFERROR(LOOKUP($G1883,'قائمة اسعار'!A$2:A$5,'قائمة اسعار'!B$2:B$5),"")</f>
        <v/>
      </c>
      <c r="K1883" s="102" t="str">
        <f>IFERROR(LOOKUP($G1883,'قائمة اسعار'!$A$2:$A$5,'قائمة اسعار'!$E$2:$E$5),"")</f>
        <v/>
      </c>
      <c r="L1883" s="102" t="str">
        <f>IFERROR(LOOKUP($G1883,'قائمة اسعار'!$A$2:$A$5,'قائمة اسعار'!$D$2:$D$5),"")</f>
        <v/>
      </c>
      <c r="M1883" s="102" t="str">
        <f t="shared" si="92"/>
        <v/>
      </c>
      <c r="N1883" s="103" t="str">
        <f t="shared" si="93"/>
        <v/>
      </c>
      <c r="O1883" s="104"/>
      <c r="P1883" s="105"/>
      <c r="Q1883" s="103"/>
      <c r="R1883" s="103" t="str">
        <f t="shared" si="94"/>
        <v/>
      </c>
      <c r="S1883" s="106"/>
    </row>
    <row r="1884" spans="1:19" ht="25.5" customHeight="1" x14ac:dyDescent="0.2">
      <c r="A1884" s="3" t="str">
        <f>CONCATENATE(COUNTIF($E$156:E1884,E1884),E1884)</f>
        <v>0</v>
      </c>
      <c r="D1884" s="73"/>
      <c r="E1884" s="74"/>
      <c r="F1884" s="75"/>
      <c r="G1884" s="7"/>
      <c r="H1884" s="7"/>
      <c r="I1884" s="7"/>
      <c r="J1884" s="7" t="str">
        <f>IFERROR(LOOKUP($G1884,'قائمة اسعار'!A$2:A$5,'قائمة اسعار'!B$2:B$5),"")</f>
        <v/>
      </c>
      <c r="K1884" s="7" t="str">
        <f>IFERROR(LOOKUP($G1884,'قائمة اسعار'!$A$2:$A$5,'قائمة اسعار'!$E$2:$E$5),"")</f>
        <v/>
      </c>
      <c r="L1884" s="76" t="str">
        <f>IFERROR(LOOKUP($G1884,'قائمة اسعار'!$A$2:$A$5,'قائمة اسعار'!$D$2:$D$5),"")</f>
        <v/>
      </c>
      <c r="M1884" s="7" t="str">
        <f t="shared" si="92"/>
        <v/>
      </c>
      <c r="N1884" s="77" t="str">
        <f t="shared" si="93"/>
        <v/>
      </c>
      <c r="O1884" s="78"/>
      <c r="P1884" s="79"/>
      <c r="Q1884" s="77"/>
      <c r="R1884" s="77" t="str">
        <f t="shared" si="94"/>
        <v/>
      </c>
      <c r="S1884" s="80"/>
    </row>
    <row r="1885" spans="1:19" ht="25.5" customHeight="1" x14ac:dyDescent="0.2">
      <c r="A1885" s="3" t="str">
        <f>CONCATENATE(COUNTIF($E$156:E1885,E1885),E1885)</f>
        <v>0</v>
      </c>
      <c r="D1885" s="99"/>
      <c r="E1885" s="100"/>
      <c r="F1885" s="101"/>
      <c r="G1885" s="102"/>
      <c r="H1885" s="102"/>
      <c r="I1885" s="102"/>
      <c r="J1885" s="102" t="str">
        <f>IFERROR(LOOKUP($G1885,'قائمة اسعار'!A$2:A$5,'قائمة اسعار'!B$2:B$5),"")</f>
        <v/>
      </c>
      <c r="K1885" s="102" t="str">
        <f>IFERROR(LOOKUP($G1885,'قائمة اسعار'!$A$2:$A$5,'قائمة اسعار'!$E$2:$E$5),"")</f>
        <v/>
      </c>
      <c r="L1885" s="102" t="str">
        <f>IFERROR(LOOKUP($G1885,'قائمة اسعار'!$A$2:$A$5,'قائمة اسعار'!$D$2:$D$5),"")</f>
        <v/>
      </c>
      <c r="M1885" s="102" t="str">
        <f t="shared" si="92"/>
        <v/>
      </c>
      <c r="N1885" s="103" t="str">
        <f t="shared" si="93"/>
        <v/>
      </c>
      <c r="O1885" s="104"/>
      <c r="P1885" s="105"/>
      <c r="Q1885" s="103"/>
      <c r="R1885" s="103" t="str">
        <f t="shared" si="94"/>
        <v/>
      </c>
      <c r="S1885" s="106"/>
    </row>
    <row r="1886" spans="1:19" ht="25.5" customHeight="1" x14ac:dyDescent="0.2">
      <c r="A1886" s="3" t="str">
        <f>CONCATENATE(COUNTIF($E$156:E1886,E1886),E1886)</f>
        <v>0</v>
      </c>
      <c r="D1886" s="73"/>
      <c r="E1886" s="74"/>
      <c r="F1886" s="75"/>
      <c r="G1886" s="7"/>
      <c r="H1886" s="7"/>
      <c r="I1886" s="7"/>
      <c r="J1886" s="7" t="str">
        <f>IFERROR(LOOKUP($G1886,'قائمة اسعار'!A$2:A$5,'قائمة اسعار'!B$2:B$5),"")</f>
        <v/>
      </c>
      <c r="K1886" s="7" t="str">
        <f>IFERROR(LOOKUP($G1886,'قائمة اسعار'!$A$2:$A$5,'قائمة اسعار'!$E$2:$E$5),"")</f>
        <v/>
      </c>
      <c r="L1886" s="76" t="str">
        <f>IFERROR(LOOKUP($G1886,'قائمة اسعار'!$A$2:$A$5,'قائمة اسعار'!$D$2:$D$5),"")</f>
        <v/>
      </c>
      <c r="M1886" s="7" t="str">
        <f t="shared" si="92"/>
        <v/>
      </c>
      <c r="N1886" s="77" t="str">
        <f t="shared" si="93"/>
        <v/>
      </c>
      <c r="O1886" s="78"/>
      <c r="P1886" s="79"/>
      <c r="Q1886" s="77"/>
      <c r="R1886" s="77" t="str">
        <f t="shared" si="94"/>
        <v/>
      </c>
      <c r="S1886" s="80"/>
    </row>
    <row r="1887" spans="1:19" ht="25.5" customHeight="1" x14ac:dyDescent="0.2">
      <c r="A1887" s="3" t="str">
        <f>CONCATENATE(COUNTIF($E$156:E1887,E1887),E1887)</f>
        <v>0</v>
      </c>
      <c r="D1887" s="99"/>
      <c r="E1887" s="100"/>
      <c r="F1887" s="101"/>
      <c r="G1887" s="102"/>
      <c r="H1887" s="102"/>
      <c r="I1887" s="102"/>
      <c r="J1887" s="102" t="str">
        <f>IFERROR(LOOKUP($G1887,'قائمة اسعار'!A$2:A$5,'قائمة اسعار'!B$2:B$5),"")</f>
        <v/>
      </c>
      <c r="K1887" s="102" t="str">
        <f>IFERROR(LOOKUP($G1887,'قائمة اسعار'!$A$2:$A$5,'قائمة اسعار'!$E$2:$E$5),"")</f>
        <v/>
      </c>
      <c r="L1887" s="102" t="str">
        <f>IFERROR(LOOKUP($G1887,'قائمة اسعار'!$A$2:$A$5,'قائمة اسعار'!$D$2:$D$5),"")</f>
        <v/>
      </c>
      <c r="M1887" s="102" t="str">
        <f t="shared" si="92"/>
        <v/>
      </c>
      <c r="N1887" s="103" t="str">
        <f t="shared" si="93"/>
        <v/>
      </c>
      <c r="O1887" s="104"/>
      <c r="P1887" s="105"/>
      <c r="Q1887" s="103"/>
      <c r="R1887" s="103" t="str">
        <f t="shared" si="94"/>
        <v/>
      </c>
      <c r="S1887" s="106"/>
    </row>
    <row r="1888" spans="1:19" ht="25.5" customHeight="1" x14ac:dyDescent="0.2">
      <c r="A1888" s="3" t="str">
        <f>CONCATENATE(COUNTIF($E$156:E1888,E1888),E1888)</f>
        <v>0</v>
      </c>
      <c r="D1888" s="73"/>
      <c r="E1888" s="74"/>
      <c r="F1888" s="75"/>
      <c r="G1888" s="7"/>
      <c r="H1888" s="7"/>
      <c r="I1888" s="7"/>
      <c r="J1888" s="7" t="str">
        <f>IFERROR(LOOKUP($G1888,'قائمة اسعار'!A$2:A$5,'قائمة اسعار'!B$2:B$5),"")</f>
        <v/>
      </c>
      <c r="K1888" s="7" t="str">
        <f>IFERROR(LOOKUP($G1888,'قائمة اسعار'!$A$2:$A$5,'قائمة اسعار'!$E$2:$E$5),"")</f>
        <v/>
      </c>
      <c r="L1888" s="76" t="str">
        <f>IFERROR(LOOKUP($G1888,'قائمة اسعار'!$A$2:$A$5,'قائمة اسعار'!$D$2:$D$5),"")</f>
        <v/>
      </c>
      <c r="M1888" s="7" t="str">
        <f t="shared" si="92"/>
        <v/>
      </c>
      <c r="N1888" s="77" t="str">
        <f t="shared" si="93"/>
        <v/>
      </c>
      <c r="O1888" s="78"/>
      <c r="P1888" s="79"/>
      <c r="Q1888" s="77"/>
      <c r="R1888" s="77" t="str">
        <f t="shared" si="94"/>
        <v/>
      </c>
      <c r="S1888" s="80"/>
    </row>
    <row r="1889" spans="1:19" ht="25.5" customHeight="1" x14ac:dyDescent="0.2">
      <c r="A1889" s="3" t="str">
        <f>CONCATENATE(COUNTIF($E$156:E1889,E1889),E1889)</f>
        <v>0</v>
      </c>
      <c r="D1889" s="99"/>
      <c r="E1889" s="100"/>
      <c r="F1889" s="101"/>
      <c r="G1889" s="102"/>
      <c r="H1889" s="102"/>
      <c r="I1889" s="102"/>
      <c r="J1889" s="102" t="str">
        <f>IFERROR(LOOKUP($G1889,'قائمة اسعار'!A$2:A$5,'قائمة اسعار'!B$2:B$5),"")</f>
        <v/>
      </c>
      <c r="K1889" s="102" t="str">
        <f>IFERROR(LOOKUP($G1889,'قائمة اسعار'!$A$2:$A$5,'قائمة اسعار'!$E$2:$E$5),"")</f>
        <v/>
      </c>
      <c r="L1889" s="102" t="str">
        <f>IFERROR(LOOKUP($G1889,'قائمة اسعار'!$A$2:$A$5,'قائمة اسعار'!$D$2:$D$5),"")</f>
        <v/>
      </c>
      <c r="M1889" s="102" t="str">
        <f t="shared" si="92"/>
        <v/>
      </c>
      <c r="N1889" s="103" t="str">
        <f t="shared" si="93"/>
        <v/>
      </c>
      <c r="O1889" s="104"/>
      <c r="P1889" s="105"/>
      <c r="Q1889" s="103"/>
      <c r="R1889" s="103" t="str">
        <f t="shared" si="94"/>
        <v/>
      </c>
      <c r="S1889" s="106"/>
    </row>
    <row r="1890" spans="1:19" ht="25.5" customHeight="1" x14ac:dyDescent="0.2">
      <c r="A1890" s="3" t="str">
        <f>CONCATENATE(COUNTIF($E$156:E1890,E1890),E1890)</f>
        <v>0</v>
      </c>
      <c r="D1890" s="73"/>
      <c r="E1890" s="74"/>
      <c r="F1890" s="75"/>
      <c r="G1890" s="7"/>
      <c r="H1890" s="7"/>
      <c r="I1890" s="7"/>
      <c r="J1890" s="7" t="str">
        <f>IFERROR(LOOKUP($G1890,'قائمة اسعار'!A$2:A$5,'قائمة اسعار'!B$2:B$5),"")</f>
        <v/>
      </c>
      <c r="K1890" s="7" t="str">
        <f>IFERROR(LOOKUP($G1890,'قائمة اسعار'!$A$2:$A$5,'قائمة اسعار'!$E$2:$E$5),"")</f>
        <v/>
      </c>
      <c r="L1890" s="76" t="str">
        <f>IFERROR(LOOKUP($G1890,'قائمة اسعار'!$A$2:$A$5,'قائمة اسعار'!$D$2:$D$5),"")</f>
        <v/>
      </c>
      <c r="M1890" s="7" t="str">
        <f t="shared" si="92"/>
        <v/>
      </c>
      <c r="N1890" s="77" t="str">
        <f t="shared" si="93"/>
        <v/>
      </c>
      <c r="O1890" s="78"/>
      <c r="P1890" s="79"/>
      <c r="Q1890" s="77"/>
      <c r="R1890" s="77" t="str">
        <f t="shared" si="94"/>
        <v/>
      </c>
      <c r="S1890" s="80"/>
    </row>
    <row r="1891" spans="1:19" ht="25.5" customHeight="1" x14ac:dyDescent="0.2">
      <c r="A1891" s="3" t="str">
        <f>CONCATENATE(COUNTIF($E$156:E1891,E1891),E1891)</f>
        <v>0</v>
      </c>
      <c r="D1891" s="99"/>
      <c r="E1891" s="100"/>
      <c r="F1891" s="101"/>
      <c r="G1891" s="102"/>
      <c r="H1891" s="102"/>
      <c r="I1891" s="102"/>
      <c r="J1891" s="102" t="str">
        <f>IFERROR(LOOKUP($G1891,'قائمة اسعار'!A$2:A$5,'قائمة اسعار'!B$2:B$5),"")</f>
        <v/>
      </c>
      <c r="K1891" s="102" t="str">
        <f>IFERROR(LOOKUP($G1891,'قائمة اسعار'!$A$2:$A$5,'قائمة اسعار'!$E$2:$E$5),"")</f>
        <v/>
      </c>
      <c r="L1891" s="102" t="str">
        <f>IFERROR(LOOKUP($G1891,'قائمة اسعار'!$A$2:$A$5,'قائمة اسعار'!$D$2:$D$5),"")</f>
        <v/>
      </c>
      <c r="M1891" s="102" t="str">
        <f t="shared" si="92"/>
        <v/>
      </c>
      <c r="N1891" s="103" t="str">
        <f t="shared" si="93"/>
        <v/>
      </c>
      <c r="O1891" s="104"/>
      <c r="P1891" s="105"/>
      <c r="Q1891" s="103"/>
      <c r="R1891" s="103" t="str">
        <f t="shared" si="94"/>
        <v/>
      </c>
      <c r="S1891" s="106"/>
    </row>
    <row r="1892" spans="1:19" ht="25.5" customHeight="1" x14ac:dyDescent="0.2">
      <c r="A1892" s="3" t="str">
        <f>CONCATENATE(COUNTIF($E$156:E1892,E1892),E1892)</f>
        <v>0</v>
      </c>
      <c r="D1892" s="73"/>
      <c r="E1892" s="74"/>
      <c r="F1892" s="75"/>
      <c r="G1892" s="7"/>
      <c r="H1892" s="7"/>
      <c r="I1892" s="7"/>
      <c r="J1892" s="7" t="str">
        <f>IFERROR(LOOKUP($G1892,'قائمة اسعار'!A$2:A$5,'قائمة اسعار'!B$2:B$5),"")</f>
        <v/>
      </c>
      <c r="K1892" s="7" t="str">
        <f>IFERROR(LOOKUP($G1892,'قائمة اسعار'!$A$2:$A$5,'قائمة اسعار'!$E$2:$E$5),"")</f>
        <v/>
      </c>
      <c r="L1892" s="76" t="str">
        <f>IFERROR(LOOKUP($G1892,'قائمة اسعار'!$A$2:$A$5,'قائمة اسعار'!$D$2:$D$5),"")</f>
        <v/>
      </c>
      <c r="M1892" s="7" t="str">
        <f t="shared" si="92"/>
        <v/>
      </c>
      <c r="N1892" s="77" t="str">
        <f t="shared" si="93"/>
        <v/>
      </c>
      <c r="O1892" s="78"/>
      <c r="P1892" s="79"/>
      <c r="Q1892" s="77"/>
      <c r="R1892" s="77" t="str">
        <f t="shared" si="94"/>
        <v/>
      </c>
      <c r="S1892" s="80"/>
    </row>
    <row r="1893" spans="1:19" ht="25.5" customHeight="1" x14ac:dyDescent="0.2">
      <c r="A1893" s="3" t="str">
        <f>CONCATENATE(COUNTIF($E$156:E1893,E1893),E1893)</f>
        <v>0</v>
      </c>
      <c r="D1893" s="99"/>
      <c r="E1893" s="100"/>
      <c r="F1893" s="101"/>
      <c r="G1893" s="102"/>
      <c r="H1893" s="102"/>
      <c r="I1893" s="102"/>
      <c r="J1893" s="102" t="str">
        <f>IFERROR(LOOKUP($G1893,'قائمة اسعار'!A$2:A$5,'قائمة اسعار'!B$2:B$5),"")</f>
        <v/>
      </c>
      <c r="K1893" s="102" t="str">
        <f>IFERROR(LOOKUP($G1893,'قائمة اسعار'!$A$2:$A$5,'قائمة اسعار'!$E$2:$E$5),"")</f>
        <v/>
      </c>
      <c r="L1893" s="102" t="str">
        <f>IFERROR(LOOKUP($G1893,'قائمة اسعار'!$A$2:$A$5,'قائمة اسعار'!$D$2:$D$5),"")</f>
        <v/>
      </c>
      <c r="M1893" s="102" t="str">
        <f t="shared" si="92"/>
        <v/>
      </c>
      <c r="N1893" s="103" t="str">
        <f t="shared" si="93"/>
        <v/>
      </c>
      <c r="O1893" s="104"/>
      <c r="P1893" s="105"/>
      <c r="Q1893" s="103"/>
      <c r="R1893" s="103" t="str">
        <f t="shared" si="94"/>
        <v/>
      </c>
      <c r="S1893" s="106"/>
    </row>
    <row r="1894" spans="1:19" ht="25.5" customHeight="1" x14ac:dyDescent="0.2">
      <c r="A1894" s="3" t="str">
        <f>CONCATENATE(COUNTIF($E$156:E1894,E1894),E1894)</f>
        <v>0</v>
      </c>
      <c r="D1894" s="73"/>
      <c r="E1894" s="74"/>
      <c r="F1894" s="75"/>
      <c r="G1894" s="7"/>
      <c r="H1894" s="7"/>
      <c r="I1894" s="7"/>
      <c r="J1894" s="7" t="str">
        <f>IFERROR(LOOKUP($G1894,'قائمة اسعار'!A$2:A$5,'قائمة اسعار'!B$2:B$5),"")</f>
        <v/>
      </c>
      <c r="K1894" s="7" t="str">
        <f>IFERROR(LOOKUP($G1894,'قائمة اسعار'!$A$2:$A$5,'قائمة اسعار'!$E$2:$E$5),"")</f>
        <v/>
      </c>
      <c r="L1894" s="76" t="str">
        <f>IFERROR(LOOKUP($G1894,'قائمة اسعار'!$A$2:$A$5,'قائمة اسعار'!$D$2:$D$5),"")</f>
        <v/>
      </c>
      <c r="M1894" s="7" t="str">
        <f t="shared" si="92"/>
        <v/>
      </c>
      <c r="N1894" s="77" t="str">
        <f t="shared" si="93"/>
        <v/>
      </c>
      <c r="O1894" s="78"/>
      <c r="P1894" s="79"/>
      <c r="Q1894" s="77"/>
      <c r="R1894" s="77" t="str">
        <f t="shared" si="94"/>
        <v/>
      </c>
      <c r="S1894" s="80"/>
    </row>
    <row r="1895" spans="1:19" ht="25.5" customHeight="1" x14ac:dyDescent="0.2">
      <c r="A1895" s="3" t="str">
        <f>CONCATENATE(COUNTIF($E$156:E1895,E1895),E1895)</f>
        <v>0</v>
      </c>
      <c r="D1895" s="99"/>
      <c r="E1895" s="100"/>
      <c r="F1895" s="101"/>
      <c r="G1895" s="102"/>
      <c r="H1895" s="102"/>
      <c r="I1895" s="102"/>
      <c r="J1895" s="102" t="str">
        <f>IFERROR(LOOKUP($G1895,'قائمة اسعار'!A$2:A$5,'قائمة اسعار'!B$2:B$5),"")</f>
        <v/>
      </c>
      <c r="K1895" s="102" t="str">
        <f>IFERROR(LOOKUP($G1895,'قائمة اسعار'!$A$2:$A$5,'قائمة اسعار'!$E$2:$E$5),"")</f>
        <v/>
      </c>
      <c r="L1895" s="102" t="str">
        <f>IFERROR(LOOKUP($G1895,'قائمة اسعار'!$A$2:$A$5,'قائمة اسعار'!$D$2:$D$5),"")</f>
        <v/>
      </c>
      <c r="M1895" s="102" t="str">
        <f t="shared" si="92"/>
        <v/>
      </c>
      <c r="N1895" s="103" t="str">
        <f t="shared" si="93"/>
        <v/>
      </c>
      <c r="O1895" s="104"/>
      <c r="P1895" s="105"/>
      <c r="Q1895" s="103"/>
      <c r="R1895" s="103" t="str">
        <f t="shared" si="94"/>
        <v/>
      </c>
      <c r="S1895" s="106"/>
    </row>
    <row r="1896" spans="1:19" ht="25.5" customHeight="1" x14ac:dyDescent="0.2">
      <c r="A1896" s="3" t="str">
        <f>CONCATENATE(COUNTIF($E$156:E1896,E1896),E1896)</f>
        <v>0</v>
      </c>
      <c r="D1896" s="73"/>
      <c r="E1896" s="74"/>
      <c r="F1896" s="75"/>
      <c r="G1896" s="7"/>
      <c r="H1896" s="7"/>
      <c r="I1896" s="7"/>
      <c r="J1896" s="7" t="str">
        <f>IFERROR(LOOKUP($G1896,'قائمة اسعار'!A$2:A$5,'قائمة اسعار'!B$2:B$5),"")</f>
        <v/>
      </c>
      <c r="K1896" s="7" t="str">
        <f>IFERROR(LOOKUP($G1896,'قائمة اسعار'!$A$2:$A$5,'قائمة اسعار'!$E$2:$E$5),"")</f>
        <v/>
      </c>
      <c r="L1896" s="76" t="str">
        <f>IFERROR(LOOKUP($G1896,'قائمة اسعار'!$A$2:$A$5,'قائمة اسعار'!$D$2:$D$5),"")</f>
        <v/>
      </c>
      <c r="M1896" s="7" t="str">
        <f t="shared" si="92"/>
        <v/>
      </c>
      <c r="N1896" s="77" t="str">
        <f t="shared" si="93"/>
        <v/>
      </c>
      <c r="O1896" s="78"/>
      <c r="P1896" s="79"/>
      <c r="Q1896" s="77"/>
      <c r="R1896" s="77" t="str">
        <f t="shared" si="94"/>
        <v/>
      </c>
      <c r="S1896" s="80"/>
    </row>
    <row r="1897" spans="1:19" ht="25.5" customHeight="1" x14ac:dyDescent="0.2">
      <c r="A1897" s="3" t="str">
        <f>CONCATENATE(COUNTIF($E$156:E1897,E1897),E1897)</f>
        <v>0</v>
      </c>
      <c r="D1897" s="99"/>
      <c r="E1897" s="100"/>
      <c r="F1897" s="101"/>
      <c r="G1897" s="102"/>
      <c r="H1897" s="102"/>
      <c r="I1897" s="102"/>
      <c r="J1897" s="102" t="str">
        <f>IFERROR(LOOKUP($G1897,'قائمة اسعار'!A$2:A$5,'قائمة اسعار'!B$2:B$5),"")</f>
        <v/>
      </c>
      <c r="K1897" s="102" t="str">
        <f>IFERROR(LOOKUP($G1897,'قائمة اسعار'!$A$2:$A$5,'قائمة اسعار'!$E$2:$E$5),"")</f>
        <v/>
      </c>
      <c r="L1897" s="102" t="str">
        <f>IFERROR(LOOKUP($G1897,'قائمة اسعار'!$A$2:$A$5,'قائمة اسعار'!$D$2:$D$5),"")</f>
        <v/>
      </c>
      <c r="M1897" s="102" t="str">
        <f t="shared" si="92"/>
        <v/>
      </c>
      <c r="N1897" s="103" t="str">
        <f t="shared" si="93"/>
        <v/>
      </c>
      <c r="O1897" s="104"/>
      <c r="P1897" s="105"/>
      <c r="Q1897" s="103"/>
      <c r="R1897" s="103" t="str">
        <f t="shared" si="94"/>
        <v/>
      </c>
      <c r="S1897" s="106"/>
    </row>
    <row r="1898" spans="1:19" ht="25.5" customHeight="1" x14ac:dyDescent="0.2">
      <c r="A1898" s="3" t="str">
        <f>CONCATENATE(COUNTIF($E$156:E1898,E1898),E1898)</f>
        <v>0</v>
      </c>
      <c r="D1898" s="73"/>
      <c r="E1898" s="74"/>
      <c r="F1898" s="75"/>
      <c r="G1898" s="7"/>
      <c r="H1898" s="7"/>
      <c r="I1898" s="7"/>
      <c r="J1898" s="7" t="str">
        <f>IFERROR(LOOKUP($G1898,'قائمة اسعار'!A$2:A$5,'قائمة اسعار'!B$2:B$5),"")</f>
        <v/>
      </c>
      <c r="K1898" s="7" t="str">
        <f>IFERROR(LOOKUP($G1898,'قائمة اسعار'!$A$2:$A$5,'قائمة اسعار'!$E$2:$E$5),"")</f>
        <v/>
      </c>
      <c r="L1898" s="76" t="str">
        <f>IFERROR(LOOKUP($G1898,'قائمة اسعار'!$A$2:$A$5,'قائمة اسعار'!$D$2:$D$5),"")</f>
        <v/>
      </c>
      <c r="M1898" s="7" t="str">
        <f t="shared" si="92"/>
        <v/>
      </c>
      <c r="N1898" s="77" t="str">
        <f t="shared" si="93"/>
        <v/>
      </c>
      <c r="O1898" s="78"/>
      <c r="P1898" s="79"/>
      <c r="Q1898" s="77"/>
      <c r="R1898" s="77" t="str">
        <f t="shared" si="94"/>
        <v/>
      </c>
      <c r="S1898" s="80"/>
    </row>
    <row r="1899" spans="1:19" ht="25.5" customHeight="1" x14ac:dyDescent="0.2">
      <c r="A1899" s="3" t="str">
        <f>CONCATENATE(COUNTIF($E$156:E1899,E1899),E1899)</f>
        <v>0</v>
      </c>
      <c r="D1899" s="99"/>
      <c r="E1899" s="100"/>
      <c r="F1899" s="101"/>
      <c r="G1899" s="102"/>
      <c r="H1899" s="102"/>
      <c r="I1899" s="102"/>
      <c r="J1899" s="102" t="str">
        <f>IFERROR(LOOKUP($G1899,'قائمة اسعار'!A$2:A$5,'قائمة اسعار'!B$2:B$5),"")</f>
        <v/>
      </c>
      <c r="K1899" s="102" t="str">
        <f>IFERROR(LOOKUP($G1899,'قائمة اسعار'!$A$2:$A$5,'قائمة اسعار'!$E$2:$E$5),"")</f>
        <v/>
      </c>
      <c r="L1899" s="102" t="str">
        <f>IFERROR(LOOKUP($G1899,'قائمة اسعار'!$A$2:$A$5,'قائمة اسعار'!$D$2:$D$5),"")</f>
        <v/>
      </c>
      <c r="M1899" s="102" t="str">
        <f t="shared" si="92"/>
        <v/>
      </c>
      <c r="N1899" s="103" t="str">
        <f t="shared" si="93"/>
        <v/>
      </c>
      <c r="O1899" s="104"/>
      <c r="P1899" s="105"/>
      <c r="Q1899" s="103"/>
      <c r="R1899" s="103" t="str">
        <f t="shared" si="94"/>
        <v/>
      </c>
      <c r="S1899" s="106"/>
    </row>
    <row r="1900" spans="1:19" ht="25.5" customHeight="1" x14ac:dyDescent="0.2">
      <c r="A1900" s="3" t="str">
        <f>CONCATENATE(COUNTIF($E$156:E1900,E1900),E1900)</f>
        <v>0</v>
      </c>
      <c r="D1900" s="73"/>
      <c r="E1900" s="74"/>
      <c r="F1900" s="75"/>
      <c r="G1900" s="7"/>
      <c r="H1900" s="7"/>
      <c r="I1900" s="7"/>
      <c r="J1900" s="7" t="str">
        <f>IFERROR(LOOKUP($G1900,'قائمة اسعار'!A$2:A$5,'قائمة اسعار'!B$2:B$5),"")</f>
        <v/>
      </c>
      <c r="K1900" s="7" t="str">
        <f>IFERROR(LOOKUP($G1900,'قائمة اسعار'!$A$2:$A$5,'قائمة اسعار'!$E$2:$E$5),"")</f>
        <v/>
      </c>
      <c r="L1900" s="76" t="str">
        <f>IFERROR(LOOKUP($G1900,'قائمة اسعار'!$A$2:$A$5,'قائمة اسعار'!$D$2:$D$5),"")</f>
        <v/>
      </c>
      <c r="M1900" s="7" t="str">
        <f t="shared" si="92"/>
        <v/>
      </c>
      <c r="N1900" s="77" t="str">
        <f t="shared" si="93"/>
        <v/>
      </c>
      <c r="O1900" s="78"/>
      <c r="P1900" s="79"/>
      <c r="Q1900" s="77"/>
      <c r="R1900" s="77" t="str">
        <f t="shared" si="94"/>
        <v/>
      </c>
      <c r="S1900" s="80"/>
    </row>
    <row r="1901" spans="1:19" ht="25.5" customHeight="1" x14ac:dyDescent="0.2">
      <c r="A1901" s="3" t="str">
        <f>CONCATENATE(COUNTIF($E$156:E1901,E1901),E1901)</f>
        <v>0</v>
      </c>
      <c r="D1901" s="99"/>
      <c r="E1901" s="100"/>
      <c r="F1901" s="101"/>
      <c r="G1901" s="102"/>
      <c r="H1901" s="102"/>
      <c r="I1901" s="102"/>
      <c r="J1901" s="102" t="str">
        <f>IFERROR(LOOKUP($G1901,'قائمة اسعار'!A$2:A$5,'قائمة اسعار'!B$2:B$5),"")</f>
        <v/>
      </c>
      <c r="K1901" s="102" t="str">
        <f>IFERROR(LOOKUP($G1901,'قائمة اسعار'!$A$2:$A$5,'قائمة اسعار'!$E$2:$E$5),"")</f>
        <v/>
      </c>
      <c r="L1901" s="102" t="str">
        <f>IFERROR(LOOKUP($G1901,'قائمة اسعار'!$A$2:$A$5,'قائمة اسعار'!$D$2:$D$5),"")</f>
        <v/>
      </c>
      <c r="M1901" s="102" t="str">
        <f t="shared" si="92"/>
        <v/>
      </c>
      <c r="N1901" s="103" t="str">
        <f t="shared" si="93"/>
        <v/>
      </c>
      <c r="O1901" s="104"/>
      <c r="P1901" s="105"/>
      <c r="Q1901" s="103"/>
      <c r="R1901" s="103" t="str">
        <f t="shared" si="94"/>
        <v/>
      </c>
      <c r="S1901" s="106"/>
    </row>
    <row r="1902" spans="1:19" ht="25.5" customHeight="1" x14ac:dyDescent="0.2">
      <c r="A1902" s="3" t="str">
        <f>CONCATENATE(COUNTIF($E$156:E1902,E1902),E1902)</f>
        <v>0</v>
      </c>
      <c r="D1902" s="73"/>
      <c r="E1902" s="74"/>
      <c r="F1902" s="75"/>
      <c r="G1902" s="7"/>
      <c r="H1902" s="7"/>
      <c r="I1902" s="7"/>
      <c r="J1902" s="7" t="str">
        <f>IFERROR(LOOKUP($G1902,'قائمة اسعار'!A$2:A$5,'قائمة اسعار'!B$2:B$5),"")</f>
        <v/>
      </c>
      <c r="K1902" s="7" t="str">
        <f>IFERROR(LOOKUP($G1902,'قائمة اسعار'!$A$2:$A$5,'قائمة اسعار'!$E$2:$E$5),"")</f>
        <v/>
      </c>
      <c r="L1902" s="76" t="str">
        <f>IFERROR(LOOKUP($G1902,'قائمة اسعار'!$A$2:$A$5,'قائمة اسعار'!$D$2:$D$5),"")</f>
        <v/>
      </c>
      <c r="M1902" s="7" t="str">
        <f t="shared" si="92"/>
        <v/>
      </c>
      <c r="N1902" s="77" t="str">
        <f t="shared" si="93"/>
        <v/>
      </c>
      <c r="O1902" s="78"/>
      <c r="P1902" s="79"/>
      <c r="Q1902" s="77"/>
      <c r="R1902" s="77" t="str">
        <f t="shared" si="94"/>
        <v/>
      </c>
      <c r="S1902" s="80"/>
    </row>
    <row r="1903" spans="1:19" ht="25.5" customHeight="1" x14ac:dyDescent="0.2">
      <c r="A1903" s="3" t="str">
        <f>CONCATENATE(COUNTIF($E$156:E1903,E1903),E1903)</f>
        <v>0</v>
      </c>
      <c r="D1903" s="99"/>
      <c r="E1903" s="100"/>
      <c r="F1903" s="101"/>
      <c r="G1903" s="102"/>
      <c r="H1903" s="102"/>
      <c r="I1903" s="102"/>
      <c r="J1903" s="102" t="str">
        <f>IFERROR(LOOKUP($G1903,'قائمة اسعار'!A$2:A$5,'قائمة اسعار'!B$2:B$5),"")</f>
        <v/>
      </c>
      <c r="K1903" s="102" t="str">
        <f>IFERROR(LOOKUP($G1903,'قائمة اسعار'!$A$2:$A$5,'قائمة اسعار'!$E$2:$E$5),"")</f>
        <v/>
      </c>
      <c r="L1903" s="102" t="str">
        <f>IFERROR(LOOKUP($G1903,'قائمة اسعار'!$A$2:$A$5,'قائمة اسعار'!$D$2:$D$5),"")</f>
        <v/>
      </c>
      <c r="M1903" s="102" t="str">
        <f t="shared" si="92"/>
        <v/>
      </c>
      <c r="N1903" s="103" t="str">
        <f t="shared" si="93"/>
        <v/>
      </c>
      <c r="O1903" s="104"/>
      <c r="P1903" s="105"/>
      <c r="Q1903" s="103"/>
      <c r="R1903" s="103" t="str">
        <f t="shared" si="94"/>
        <v/>
      </c>
      <c r="S1903" s="106"/>
    </row>
    <row r="1904" spans="1:19" ht="25.5" customHeight="1" x14ac:dyDescent="0.2">
      <c r="A1904" s="3" t="str">
        <f>CONCATENATE(COUNTIF($E$156:E1904,E1904),E1904)</f>
        <v>0</v>
      </c>
      <c r="D1904" s="73"/>
      <c r="E1904" s="74"/>
      <c r="F1904" s="75"/>
      <c r="G1904" s="7"/>
      <c r="H1904" s="7"/>
      <c r="I1904" s="7"/>
      <c r="J1904" s="7" t="str">
        <f>IFERROR(LOOKUP($G1904,'قائمة اسعار'!A$2:A$5,'قائمة اسعار'!B$2:B$5),"")</f>
        <v/>
      </c>
      <c r="K1904" s="7" t="str">
        <f>IFERROR(LOOKUP($G1904,'قائمة اسعار'!$A$2:$A$5,'قائمة اسعار'!$E$2:$E$5),"")</f>
        <v/>
      </c>
      <c r="L1904" s="76" t="str">
        <f>IFERROR(LOOKUP($G1904,'قائمة اسعار'!$A$2:$A$5,'قائمة اسعار'!$D$2:$D$5),"")</f>
        <v/>
      </c>
      <c r="M1904" s="7" t="str">
        <f t="shared" si="92"/>
        <v/>
      </c>
      <c r="N1904" s="77" t="str">
        <f t="shared" si="93"/>
        <v/>
      </c>
      <c r="O1904" s="78"/>
      <c r="P1904" s="79"/>
      <c r="Q1904" s="77"/>
      <c r="R1904" s="77" t="str">
        <f t="shared" si="94"/>
        <v/>
      </c>
      <c r="S1904" s="80"/>
    </row>
    <row r="1905" spans="1:19" ht="25.5" customHeight="1" x14ac:dyDescent="0.2">
      <c r="A1905" s="3" t="str">
        <f>CONCATENATE(COUNTIF($E$156:E1905,E1905),E1905)</f>
        <v>0</v>
      </c>
      <c r="D1905" s="99"/>
      <c r="E1905" s="100"/>
      <c r="F1905" s="101"/>
      <c r="G1905" s="102"/>
      <c r="H1905" s="102"/>
      <c r="I1905" s="102"/>
      <c r="J1905" s="102" t="str">
        <f>IFERROR(LOOKUP($G1905,'قائمة اسعار'!A$2:A$5,'قائمة اسعار'!B$2:B$5),"")</f>
        <v/>
      </c>
      <c r="K1905" s="102" t="str">
        <f>IFERROR(LOOKUP($G1905,'قائمة اسعار'!$A$2:$A$5,'قائمة اسعار'!$E$2:$E$5),"")</f>
        <v/>
      </c>
      <c r="L1905" s="102" t="str">
        <f>IFERROR(LOOKUP($G1905,'قائمة اسعار'!$A$2:$A$5,'قائمة اسعار'!$D$2:$D$5),"")</f>
        <v/>
      </c>
      <c r="M1905" s="102" t="str">
        <f t="shared" si="92"/>
        <v/>
      </c>
      <c r="N1905" s="103" t="str">
        <f t="shared" si="93"/>
        <v/>
      </c>
      <c r="O1905" s="104"/>
      <c r="P1905" s="105"/>
      <c r="Q1905" s="103"/>
      <c r="R1905" s="103" t="str">
        <f t="shared" si="94"/>
        <v/>
      </c>
      <c r="S1905" s="106"/>
    </row>
    <row r="1906" spans="1:19" ht="25.5" customHeight="1" x14ac:dyDescent="0.2">
      <c r="A1906" s="3" t="str">
        <f>CONCATENATE(COUNTIF($E$156:E1906,E1906),E1906)</f>
        <v>0</v>
      </c>
      <c r="D1906" s="73"/>
      <c r="E1906" s="74"/>
      <c r="F1906" s="75"/>
      <c r="G1906" s="7"/>
      <c r="H1906" s="7"/>
      <c r="I1906" s="7"/>
      <c r="J1906" s="7" t="str">
        <f>IFERROR(LOOKUP($G1906,'قائمة اسعار'!A$2:A$5,'قائمة اسعار'!B$2:B$5),"")</f>
        <v/>
      </c>
      <c r="K1906" s="7" t="str">
        <f>IFERROR(LOOKUP($G1906,'قائمة اسعار'!$A$2:$A$5,'قائمة اسعار'!$E$2:$E$5),"")</f>
        <v/>
      </c>
      <c r="L1906" s="76" t="str">
        <f>IFERROR(LOOKUP($G1906,'قائمة اسعار'!$A$2:$A$5,'قائمة اسعار'!$D$2:$D$5),"")</f>
        <v/>
      </c>
      <c r="M1906" s="7" t="str">
        <f t="shared" si="92"/>
        <v/>
      </c>
      <c r="N1906" s="77" t="str">
        <f t="shared" si="93"/>
        <v/>
      </c>
      <c r="O1906" s="78"/>
      <c r="P1906" s="79"/>
      <c r="Q1906" s="77"/>
      <c r="R1906" s="77" t="str">
        <f t="shared" si="94"/>
        <v/>
      </c>
      <c r="S1906" s="80"/>
    </row>
    <row r="1907" spans="1:19" ht="25.5" customHeight="1" x14ac:dyDescent="0.2">
      <c r="A1907" s="3" t="str">
        <f>CONCATENATE(COUNTIF($E$156:E1907,E1907),E1907)</f>
        <v>0</v>
      </c>
      <c r="D1907" s="99"/>
      <c r="E1907" s="100"/>
      <c r="F1907" s="101"/>
      <c r="G1907" s="102"/>
      <c r="H1907" s="102"/>
      <c r="I1907" s="102"/>
      <c r="J1907" s="102" t="str">
        <f>IFERROR(LOOKUP($G1907,'قائمة اسعار'!A$2:A$5,'قائمة اسعار'!B$2:B$5),"")</f>
        <v/>
      </c>
      <c r="K1907" s="102" t="str">
        <f>IFERROR(LOOKUP($G1907,'قائمة اسعار'!$A$2:$A$5,'قائمة اسعار'!$E$2:$E$5),"")</f>
        <v/>
      </c>
      <c r="L1907" s="102" t="str">
        <f>IFERROR(LOOKUP($G1907,'قائمة اسعار'!$A$2:$A$5,'قائمة اسعار'!$D$2:$D$5),"")</f>
        <v/>
      </c>
      <c r="M1907" s="102" t="str">
        <f t="shared" si="92"/>
        <v/>
      </c>
      <c r="N1907" s="103" t="str">
        <f t="shared" si="93"/>
        <v/>
      </c>
      <c r="O1907" s="104"/>
      <c r="P1907" s="105"/>
      <c r="Q1907" s="103"/>
      <c r="R1907" s="103" t="str">
        <f t="shared" si="94"/>
        <v/>
      </c>
      <c r="S1907" s="106"/>
    </row>
    <row r="1908" spans="1:19" ht="25.5" customHeight="1" x14ac:dyDescent="0.2">
      <c r="A1908" s="3" t="str">
        <f>CONCATENATE(COUNTIF($E$156:E1908,E1908),E1908)</f>
        <v>0</v>
      </c>
      <c r="D1908" s="73"/>
      <c r="E1908" s="74"/>
      <c r="F1908" s="75"/>
      <c r="G1908" s="7"/>
      <c r="H1908" s="7"/>
      <c r="I1908" s="7"/>
      <c r="J1908" s="7" t="str">
        <f>IFERROR(LOOKUP($G1908,'قائمة اسعار'!A$2:A$5,'قائمة اسعار'!B$2:B$5),"")</f>
        <v/>
      </c>
      <c r="K1908" s="7" t="str">
        <f>IFERROR(LOOKUP($G1908,'قائمة اسعار'!$A$2:$A$5,'قائمة اسعار'!$E$2:$E$5),"")</f>
        <v/>
      </c>
      <c r="L1908" s="76" t="str">
        <f>IFERROR(LOOKUP($G1908,'قائمة اسعار'!$A$2:$A$5,'قائمة اسعار'!$D$2:$D$5),"")</f>
        <v/>
      </c>
      <c r="M1908" s="7" t="str">
        <f t="shared" si="92"/>
        <v/>
      </c>
      <c r="N1908" s="77" t="str">
        <f t="shared" si="93"/>
        <v/>
      </c>
      <c r="O1908" s="78"/>
      <c r="P1908" s="79"/>
      <c r="Q1908" s="77"/>
      <c r="R1908" s="77" t="str">
        <f t="shared" si="94"/>
        <v/>
      </c>
      <c r="S1908" s="80"/>
    </row>
    <row r="1909" spans="1:19" ht="25.5" customHeight="1" x14ac:dyDescent="0.2">
      <c r="A1909" s="3" t="str">
        <f>CONCATENATE(COUNTIF($E$156:E1909,E1909),E1909)</f>
        <v>0</v>
      </c>
      <c r="D1909" s="99"/>
      <c r="E1909" s="100"/>
      <c r="F1909" s="101"/>
      <c r="G1909" s="102"/>
      <c r="H1909" s="102"/>
      <c r="I1909" s="102"/>
      <c r="J1909" s="102" t="str">
        <f>IFERROR(LOOKUP($G1909,'قائمة اسعار'!A$2:A$5,'قائمة اسعار'!B$2:B$5),"")</f>
        <v/>
      </c>
      <c r="K1909" s="102" t="str">
        <f>IFERROR(LOOKUP($G1909,'قائمة اسعار'!$A$2:$A$5,'قائمة اسعار'!$E$2:$E$5),"")</f>
        <v/>
      </c>
      <c r="L1909" s="102" t="str">
        <f>IFERROR(LOOKUP($G1909,'قائمة اسعار'!$A$2:$A$5,'قائمة اسعار'!$D$2:$D$5),"")</f>
        <v/>
      </c>
      <c r="M1909" s="102" t="str">
        <f t="shared" si="92"/>
        <v/>
      </c>
      <c r="N1909" s="103" t="str">
        <f t="shared" si="93"/>
        <v/>
      </c>
      <c r="O1909" s="104"/>
      <c r="P1909" s="105"/>
      <c r="Q1909" s="103"/>
      <c r="R1909" s="103" t="str">
        <f t="shared" si="94"/>
        <v/>
      </c>
      <c r="S1909" s="106"/>
    </row>
    <row r="1910" spans="1:19" ht="25.5" customHeight="1" x14ac:dyDescent="0.2">
      <c r="A1910" s="3" t="str">
        <f>CONCATENATE(COUNTIF($E$156:E1910,E1910),E1910)</f>
        <v>0</v>
      </c>
      <c r="D1910" s="73"/>
      <c r="E1910" s="74"/>
      <c r="F1910" s="75"/>
      <c r="G1910" s="7"/>
      <c r="H1910" s="7"/>
      <c r="I1910" s="7"/>
      <c r="J1910" s="7" t="str">
        <f>IFERROR(LOOKUP($G1910,'قائمة اسعار'!A$2:A$5,'قائمة اسعار'!B$2:B$5),"")</f>
        <v/>
      </c>
      <c r="K1910" s="7" t="str">
        <f>IFERROR(LOOKUP($G1910,'قائمة اسعار'!$A$2:$A$5,'قائمة اسعار'!$E$2:$E$5),"")</f>
        <v/>
      </c>
      <c r="L1910" s="76" t="str">
        <f>IFERROR(LOOKUP($G1910,'قائمة اسعار'!$A$2:$A$5,'قائمة اسعار'!$D$2:$D$5),"")</f>
        <v/>
      </c>
      <c r="M1910" s="7" t="str">
        <f t="shared" si="92"/>
        <v/>
      </c>
      <c r="N1910" s="77" t="str">
        <f t="shared" si="93"/>
        <v/>
      </c>
      <c r="O1910" s="78"/>
      <c r="P1910" s="79"/>
      <c r="Q1910" s="77"/>
      <c r="R1910" s="77" t="str">
        <f t="shared" si="94"/>
        <v/>
      </c>
      <c r="S1910" s="80"/>
    </row>
    <row r="1911" spans="1:19" ht="25.5" customHeight="1" x14ac:dyDescent="0.2">
      <c r="A1911" s="3" t="str">
        <f>CONCATENATE(COUNTIF($E$156:E1911,E1911),E1911)</f>
        <v>0</v>
      </c>
      <c r="D1911" s="99"/>
      <c r="E1911" s="100"/>
      <c r="F1911" s="101"/>
      <c r="G1911" s="102"/>
      <c r="H1911" s="102"/>
      <c r="I1911" s="102"/>
      <c r="J1911" s="102" t="str">
        <f>IFERROR(LOOKUP($G1911,'قائمة اسعار'!A$2:A$5,'قائمة اسعار'!B$2:B$5),"")</f>
        <v/>
      </c>
      <c r="K1911" s="102" t="str">
        <f>IFERROR(LOOKUP($G1911,'قائمة اسعار'!$A$2:$A$5,'قائمة اسعار'!$E$2:$E$5),"")</f>
        <v/>
      </c>
      <c r="L1911" s="102" t="str">
        <f>IFERROR(LOOKUP($G1911,'قائمة اسعار'!$A$2:$A$5,'قائمة اسعار'!$D$2:$D$5),"")</f>
        <v/>
      </c>
      <c r="M1911" s="102" t="str">
        <f t="shared" si="92"/>
        <v/>
      </c>
      <c r="N1911" s="103" t="str">
        <f t="shared" si="93"/>
        <v/>
      </c>
      <c r="O1911" s="104"/>
      <c r="P1911" s="105"/>
      <c r="Q1911" s="103"/>
      <c r="R1911" s="103" t="str">
        <f t="shared" si="94"/>
        <v/>
      </c>
      <c r="S1911" s="106"/>
    </row>
    <row r="1912" spans="1:19" ht="25.5" customHeight="1" x14ac:dyDescent="0.2">
      <c r="A1912" s="3" t="str">
        <f>CONCATENATE(COUNTIF($E$156:E1912,E1912),E1912)</f>
        <v>0</v>
      </c>
      <c r="D1912" s="73"/>
      <c r="E1912" s="74"/>
      <c r="F1912" s="75"/>
      <c r="G1912" s="7"/>
      <c r="H1912" s="7"/>
      <c r="I1912" s="7"/>
      <c r="J1912" s="7" t="str">
        <f>IFERROR(LOOKUP($G1912,'قائمة اسعار'!A$2:A$5,'قائمة اسعار'!B$2:B$5),"")</f>
        <v/>
      </c>
      <c r="K1912" s="7" t="str">
        <f>IFERROR(LOOKUP($G1912,'قائمة اسعار'!$A$2:$A$5,'قائمة اسعار'!$E$2:$E$5),"")</f>
        <v/>
      </c>
      <c r="L1912" s="76" t="str">
        <f>IFERROR(LOOKUP($G1912,'قائمة اسعار'!$A$2:$A$5,'قائمة اسعار'!$D$2:$D$5),"")</f>
        <v/>
      </c>
      <c r="M1912" s="7" t="str">
        <f t="shared" si="92"/>
        <v/>
      </c>
      <c r="N1912" s="77" t="str">
        <f t="shared" si="93"/>
        <v/>
      </c>
      <c r="O1912" s="78"/>
      <c r="P1912" s="79"/>
      <c r="Q1912" s="77"/>
      <c r="R1912" s="77" t="str">
        <f t="shared" si="94"/>
        <v/>
      </c>
      <c r="S1912" s="80"/>
    </row>
    <row r="1913" spans="1:19" ht="25.5" customHeight="1" x14ac:dyDescent="0.2">
      <c r="A1913" s="3" t="str">
        <f>CONCATENATE(COUNTIF($E$156:E1913,E1913),E1913)</f>
        <v>0</v>
      </c>
      <c r="D1913" s="99"/>
      <c r="E1913" s="100"/>
      <c r="F1913" s="101"/>
      <c r="G1913" s="102"/>
      <c r="H1913" s="102"/>
      <c r="I1913" s="102"/>
      <c r="J1913" s="102" t="str">
        <f>IFERROR(LOOKUP($G1913,'قائمة اسعار'!A$2:A$5,'قائمة اسعار'!B$2:B$5),"")</f>
        <v/>
      </c>
      <c r="K1913" s="102" t="str">
        <f>IFERROR(LOOKUP($G1913,'قائمة اسعار'!$A$2:$A$5,'قائمة اسعار'!$E$2:$E$5),"")</f>
        <v/>
      </c>
      <c r="L1913" s="102" t="str">
        <f>IFERROR(LOOKUP($G1913,'قائمة اسعار'!$A$2:$A$5,'قائمة اسعار'!$D$2:$D$5),"")</f>
        <v/>
      </c>
      <c r="M1913" s="102" t="str">
        <f t="shared" si="92"/>
        <v/>
      </c>
      <c r="N1913" s="103" t="str">
        <f t="shared" si="93"/>
        <v/>
      </c>
      <c r="O1913" s="104"/>
      <c r="P1913" s="105"/>
      <c r="Q1913" s="103"/>
      <c r="R1913" s="103" t="str">
        <f t="shared" si="94"/>
        <v/>
      </c>
      <c r="S1913" s="106"/>
    </row>
    <row r="1914" spans="1:19" ht="25.5" customHeight="1" x14ac:dyDescent="0.2">
      <c r="A1914" s="3" t="str">
        <f>CONCATENATE(COUNTIF($E$156:E1914,E1914),E1914)</f>
        <v>0</v>
      </c>
      <c r="D1914" s="73"/>
      <c r="E1914" s="74"/>
      <c r="F1914" s="75"/>
      <c r="G1914" s="7"/>
      <c r="H1914" s="7"/>
      <c r="I1914" s="7"/>
      <c r="J1914" s="7" t="str">
        <f>IFERROR(LOOKUP($G1914,'قائمة اسعار'!A$2:A$5,'قائمة اسعار'!B$2:B$5),"")</f>
        <v/>
      </c>
      <c r="K1914" s="7" t="str">
        <f>IFERROR(LOOKUP($G1914,'قائمة اسعار'!$A$2:$A$5,'قائمة اسعار'!$E$2:$E$5),"")</f>
        <v/>
      </c>
      <c r="L1914" s="76" t="str">
        <f>IFERROR(LOOKUP($G1914,'قائمة اسعار'!$A$2:$A$5,'قائمة اسعار'!$D$2:$D$5),"")</f>
        <v/>
      </c>
      <c r="M1914" s="7" t="str">
        <f t="shared" si="92"/>
        <v/>
      </c>
      <c r="N1914" s="77" t="str">
        <f t="shared" si="93"/>
        <v/>
      </c>
      <c r="O1914" s="78"/>
      <c r="P1914" s="79"/>
      <c r="Q1914" s="77"/>
      <c r="R1914" s="77" t="str">
        <f t="shared" si="94"/>
        <v/>
      </c>
      <c r="S1914" s="80"/>
    </row>
    <row r="1915" spans="1:19" ht="25.5" customHeight="1" x14ac:dyDescent="0.2">
      <c r="A1915" s="3" t="str">
        <f>CONCATENATE(COUNTIF($E$156:E1915,E1915),E1915)</f>
        <v>0</v>
      </c>
      <c r="D1915" s="99"/>
      <c r="E1915" s="100"/>
      <c r="F1915" s="101"/>
      <c r="G1915" s="102"/>
      <c r="H1915" s="102"/>
      <c r="I1915" s="102"/>
      <c r="J1915" s="102" t="str">
        <f>IFERROR(LOOKUP($G1915,'قائمة اسعار'!A$2:A$5,'قائمة اسعار'!B$2:B$5),"")</f>
        <v/>
      </c>
      <c r="K1915" s="102" t="str">
        <f>IFERROR(LOOKUP($G1915,'قائمة اسعار'!$A$2:$A$5,'قائمة اسعار'!$E$2:$E$5),"")</f>
        <v/>
      </c>
      <c r="L1915" s="102" t="str">
        <f>IFERROR(LOOKUP($G1915,'قائمة اسعار'!$A$2:$A$5,'قائمة اسعار'!$D$2:$D$5),"")</f>
        <v/>
      </c>
      <c r="M1915" s="102" t="str">
        <f t="shared" si="92"/>
        <v/>
      </c>
      <c r="N1915" s="103" t="str">
        <f t="shared" si="93"/>
        <v/>
      </c>
      <c r="O1915" s="104"/>
      <c r="P1915" s="105"/>
      <c r="Q1915" s="103"/>
      <c r="R1915" s="103" t="str">
        <f t="shared" si="94"/>
        <v/>
      </c>
      <c r="S1915" s="106"/>
    </row>
    <row r="1916" spans="1:19" ht="25.5" customHeight="1" x14ac:dyDescent="0.2">
      <c r="A1916" s="3" t="str">
        <f>CONCATENATE(COUNTIF($E$156:E1916,E1916),E1916)</f>
        <v>0</v>
      </c>
      <c r="D1916" s="73"/>
      <c r="E1916" s="74"/>
      <c r="F1916" s="75"/>
      <c r="G1916" s="7"/>
      <c r="H1916" s="7"/>
      <c r="I1916" s="7"/>
      <c r="J1916" s="7" t="str">
        <f>IFERROR(LOOKUP($G1916,'قائمة اسعار'!A$2:A$5,'قائمة اسعار'!B$2:B$5),"")</f>
        <v/>
      </c>
      <c r="K1916" s="7" t="str">
        <f>IFERROR(LOOKUP($G1916,'قائمة اسعار'!$A$2:$A$5,'قائمة اسعار'!$E$2:$E$5),"")</f>
        <v/>
      </c>
      <c r="L1916" s="76" t="str">
        <f>IFERROR(LOOKUP($G1916,'قائمة اسعار'!$A$2:$A$5,'قائمة اسعار'!$D$2:$D$5),"")</f>
        <v/>
      </c>
      <c r="M1916" s="7" t="str">
        <f t="shared" si="92"/>
        <v/>
      </c>
      <c r="N1916" s="77" t="str">
        <f t="shared" si="93"/>
        <v/>
      </c>
      <c r="O1916" s="78"/>
      <c r="P1916" s="79"/>
      <c r="Q1916" s="77"/>
      <c r="R1916" s="77" t="str">
        <f t="shared" si="94"/>
        <v/>
      </c>
      <c r="S1916" s="80"/>
    </row>
    <row r="1917" spans="1:19" ht="25.5" customHeight="1" x14ac:dyDescent="0.2">
      <c r="A1917" s="3" t="str">
        <f>CONCATENATE(COUNTIF($E$156:E1917,E1917),E1917)</f>
        <v>0</v>
      </c>
      <c r="D1917" s="99"/>
      <c r="E1917" s="100"/>
      <c r="F1917" s="101"/>
      <c r="G1917" s="102"/>
      <c r="H1917" s="102"/>
      <c r="I1917" s="102"/>
      <c r="J1917" s="102" t="str">
        <f>IFERROR(LOOKUP($G1917,'قائمة اسعار'!A$2:A$5,'قائمة اسعار'!B$2:B$5),"")</f>
        <v/>
      </c>
      <c r="K1917" s="102" t="str">
        <f>IFERROR(LOOKUP($G1917,'قائمة اسعار'!$A$2:$A$5,'قائمة اسعار'!$E$2:$E$5),"")</f>
        <v/>
      </c>
      <c r="L1917" s="102" t="str">
        <f>IFERROR(LOOKUP($G1917,'قائمة اسعار'!$A$2:$A$5,'قائمة اسعار'!$D$2:$D$5),"")</f>
        <v/>
      </c>
      <c r="M1917" s="102" t="str">
        <f t="shared" si="92"/>
        <v/>
      </c>
      <c r="N1917" s="103" t="str">
        <f t="shared" si="93"/>
        <v/>
      </c>
      <c r="O1917" s="104"/>
      <c r="P1917" s="105"/>
      <c r="Q1917" s="103"/>
      <c r="R1917" s="103" t="str">
        <f t="shared" si="94"/>
        <v/>
      </c>
      <c r="S1917" s="106"/>
    </row>
    <row r="1918" spans="1:19" ht="25.5" customHeight="1" x14ac:dyDescent="0.2">
      <c r="A1918" s="3" t="str">
        <f>CONCATENATE(COUNTIF($E$156:E1918,E1918),E1918)</f>
        <v>0</v>
      </c>
      <c r="D1918" s="73"/>
      <c r="E1918" s="74"/>
      <c r="F1918" s="75"/>
      <c r="G1918" s="7"/>
      <c r="H1918" s="7"/>
      <c r="I1918" s="7"/>
      <c r="J1918" s="7" t="str">
        <f>IFERROR(LOOKUP($G1918,'قائمة اسعار'!A$2:A$5,'قائمة اسعار'!B$2:B$5),"")</f>
        <v/>
      </c>
      <c r="K1918" s="7" t="str">
        <f>IFERROR(LOOKUP($G1918,'قائمة اسعار'!$A$2:$A$5,'قائمة اسعار'!$E$2:$E$5),"")</f>
        <v/>
      </c>
      <c r="L1918" s="76" t="str">
        <f>IFERROR(LOOKUP($G1918,'قائمة اسعار'!$A$2:$A$5,'قائمة اسعار'!$D$2:$D$5),"")</f>
        <v/>
      </c>
      <c r="M1918" s="7" t="str">
        <f t="shared" si="92"/>
        <v/>
      </c>
      <c r="N1918" s="77" t="str">
        <f t="shared" si="93"/>
        <v/>
      </c>
      <c r="O1918" s="78"/>
      <c r="P1918" s="79"/>
      <c r="Q1918" s="77"/>
      <c r="R1918" s="77" t="str">
        <f t="shared" si="94"/>
        <v/>
      </c>
      <c r="S1918" s="80"/>
    </row>
    <row r="1919" spans="1:19" ht="25.5" customHeight="1" x14ac:dyDescent="0.2">
      <c r="A1919" s="3" t="str">
        <f>CONCATENATE(COUNTIF($E$156:E1919,E1919),E1919)</f>
        <v>0</v>
      </c>
      <c r="D1919" s="99"/>
      <c r="E1919" s="100"/>
      <c r="F1919" s="101"/>
      <c r="G1919" s="102"/>
      <c r="H1919" s="102"/>
      <c r="I1919" s="102"/>
      <c r="J1919" s="102" t="str">
        <f>IFERROR(LOOKUP($G1919,'قائمة اسعار'!A$2:A$5,'قائمة اسعار'!B$2:B$5),"")</f>
        <v/>
      </c>
      <c r="K1919" s="102" t="str">
        <f>IFERROR(LOOKUP($G1919,'قائمة اسعار'!$A$2:$A$5,'قائمة اسعار'!$E$2:$E$5),"")</f>
        <v/>
      </c>
      <c r="L1919" s="102" t="str">
        <f>IFERROR(LOOKUP($G1919,'قائمة اسعار'!$A$2:$A$5,'قائمة اسعار'!$D$2:$D$5),"")</f>
        <v/>
      </c>
      <c r="M1919" s="102" t="str">
        <f t="shared" si="92"/>
        <v/>
      </c>
      <c r="N1919" s="103" t="str">
        <f t="shared" si="93"/>
        <v/>
      </c>
      <c r="O1919" s="104"/>
      <c r="P1919" s="105"/>
      <c r="Q1919" s="103"/>
      <c r="R1919" s="103" t="str">
        <f t="shared" si="94"/>
        <v/>
      </c>
      <c r="S1919" s="106"/>
    </row>
    <row r="1920" spans="1:19" ht="25.5" customHeight="1" x14ac:dyDescent="0.2">
      <c r="A1920" s="3" t="str">
        <f>CONCATENATE(COUNTIF($E$156:E1920,E1920),E1920)</f>
        <v>0</v>
      </c>
      <c r="D1920" s="73"/>
      <c r="E1920" s="74"/>
      <c r="F1920" s="75"/>
      <c r="G1920" s="7"/>
      <c r="H1920" s="7"/>
      <c r="I1920" s="7"/>
      <c r="J1920" s="7" t="str">
        <f>IFERROR(LOOKUP($G1920,'قائمة اسعار'!A$2:A$5,'قائمة اسعار'!B$2:B$5),"")</f>
        <v/>
      </c>
      <c r="K1920" s="7" t="str">
        <f>IFERROR(LOOKUP($G1920,'قائمة اسعار'!$A$2:$A$5,'قائمة اسعار'!$E$2:$E$5),"")</f>
        <v/>
      </c>
      <c r="L1920" s="76" t="str">
        <f>IFERROR(LOOKUP($G1920,'قائمة اسعار'!$A$2:$A$5,'قائمة اسعار'!$D$2:$D$5),"")</f>
        <v/>
      </c>
      <c r="M1920" s="7" t="str">
        <f t="shared" si="92"/>
        <v/>
      </c>
      <c r="N1920" s="77" t="str">
        <f t="shared" si="93"/>
        <v/>
      </c>
      <c r="O1920" s="78"/>
      <c r="P1920" s="79"/>
      <c r="Q1920" s="77"/>
      <c r="R1920" s="77" t="str">
        <f t="shared" si="94"/>
        <v/>
      </c>
      <c r="S1920" s="80"/>
    </row>
    <row r="1921" spans="1:19" ht="25.5" customHeight="1" x14ac:dyDescent="0.2">
      <c r="A1921" s="3" t="str">
        <f>CONCATENATE(COUNTIF($E$156:E1921,E1921),E1921)</f>
        <v>0</v>
      </c>
      <c r="D1921" s="99"/>
      <c r="E1921" s="100"/>
      <c r="F1921" s="101"/>
      <c r="G1921" s="102"/>
      <c r="H1921" s="102"/>
      <c r="I1921" s="102"/>
      <c r="J1921" s="102" t="str">
        <f>IFERROR(LOOKUP($G1921,'قائمة اسعار'!A$2:A$5,'قائمة اسعار'!B$2:B$5),"")</f>
        <v/>
      </c>
      <c r="K1921" s="102" t="str">
        <f>IFERROR(LOOKUP($G1921,'قائمة اسعار'!$A$2:$A$5,'قائمة اسعار'!$E$2:$E$5),"")</f>
        <v/>
      </c>
      <c r="L1921" s="102" t="str">
        <f>IFERROR(LOOKUP($G1921,'قائمة اسعار'!$A$2:$A$5,'قائمة اسعار'!$D$2:$D$5),"")</f>
        <v/>
      </c>
      <c r="M1921" s="102" t="str">
        <f t="shared" si="92"/>
        <v/>
      </c>
      <c r="N1921" s="103" t="str">
        <f t="shared" si="93"/>
        <v/>
      </c>
      <c r="O1921" s="104"/>
      <c r="P1921" s="105"/>
      <c r="Q1921" s="103"/>
      <c r="R1921" s="103" t="str">
        <f t="shared" si="94"/>
        <v/>
      </c>
      <c r="S1921" s="106"/>
    </row>
    <row r="1922" spans="1:19" ht="25.5" customHeight="1" x14ac:dyDescent="0.2">
      <c r="A1922" s="3" t="str">
        <f>CONCATENATE(COUNTIF($E$156:E1922,E1922),E1922)</f>
        <v>0</v>
      </c>
      <c r="D1922" s="73"/>
      <c r="E1922" s="74"/>
      <c r="F1922" s="75"/>
      <c r="G1922" s="7"/>
      <c r="H1922" s="7"/>
      <c r="I1922" s="7"/>
      <c r="J1922" s="7" t="str">
        <f>IFERROR(LOOKUP($G1922,'قائمة اسعار'!A$2:A$5,'قائمة اسعار'!B$2:B$5),"")</f>
        <v/>
      </c>
      <c r="K1922" s="7" t="str">
        <f>IFERROR(LOOKUP($G1922,'قائمة اسعار'!$A$2:$A$5,'قائمة اسعار'!$E$2:$E$5),"")</f>
        <v/>
      </c>
      <c r="L1922" s="76" t="str">
        <f>IFERROR(LOOKUP($G1922,'قائمة اسعار'!$A$2:$A$5,'قائمة اسعار'!$D$2:$D$5),"")</f>
        <v/>
      </c>
      <c r="M1922" s="7" t="str">
        <f t="shared" si="92"/>
        <v/>
      </c>
      <c r="N1922" s="77" t="str">
        <f t="shared" si="93"/>
        <v/>
      </c>
      <c r="O1922" s="78"/>
      <c r="P1922" s="79"/>
      <c r="Q1922" s="77"/>
      <c r="R1922" s="77" t="str">
        <f t="shared" si="94"/>
        <v/>
      </c>
      <c r="S1922" s="80"/>
    </row>
    <row r="1923" spans="1:19" ht="25.5" customHeight="1" x14ac:dyDescent="0.2">
      <c r="A1923" s="3" t="str">
        <f>CONCATENATE(COUNTIF($E$156:E1923,E1923),E1923)</f>
        <v>0</v>
      </c>
      <c r="D1923" s="99"/>
      <c r="E1923" s="100"/>
      <c r="F1923" s="101"/>
      <c r="G1923" s="102"/>
      <c r="H1923" s="102"/>
      <c r="I1923" s="102"/>
      <c r="J1923" s="102" t="str">
        <f>IFERROR(LOOKUP($G1923,'قائمة اسعار'!A$2:A$5,'قائمة اسعار'!B$2:B$5),"")</f>
        <v/>
      </c>
      <c r="K1923" s="102" t="str">
        <f>IFERROR(LOOKUP($G1923,'قائمة اسعار'!$A$2:$A$5,'قائمة اسعار'!$E$2:$E$5),"")</f>
        <v/>
      </c>
      <c r="L1923" s="102" t="str">
        <f>IFERROR(LOOKUP($G1923,'قائمة اسعار'!$A$2:$A$5,'قائمة اسعار'!$D$2:$D$5),"")</f>
        <v/>
      </c>
      <c r="M1923" s="102" t="str">
        <f t="shared" si="92"/>
        <v/>
      </c>
      <c r="N1923" s="103" t="str">
        <f t="shared" si="93"/>
        <v/>
      </c>
      <c r="O1923" s="104"/>
      <c r="P1923" s="105"/>
      <c r="Q1923" s="103"/>
      <c r="R1923" s="103" t="str">
        <f t="shared" si="94"/>
        <v/>
      </c>
      <c r="S1923" s="106"/>
    </row>
    <row r="1924" spans="1:19" ht="25.5" customHeight="1" x14ac:dyDescent="0.2">
      <c r="A1924" s="3" t="str">
        <f>CONCATENATE(COUNTIF($E$156:E1924,E1924),E1924)</f>
        <v>0</v>
      </c>
      <c r="D1924" s="73"/>
      <c r="E1924" s="74"/>
      <c r="F1924" s="75"/>
      <c r="G1924" s="7"/>
      <c r="H1924" s="7"/>
      <c r="I1924" s="7"/>
      <c r="J1924" s="7" t="str">
        <f>IFERROR(LOOKUP($G1924,'قائمة اسعار'!A$2:A$5,'قائمة اسعار'!B$2:B$5),"")</f>
        <v/>
      </c>
      <c r="K1924" s="7" t="str">
        <f>IFERROR(LOOKUP($G1924,'قائمة اسعار'!$A$2:$A$5,'قائمة اسعار'!$E$2:$E$5),"")</f>
        <v/>
      </c>
      <c r="L1924" s="76" t="str">
        <f>IFERROR(LOOKUP($G1924,'قائمة اسعار'!$A$2:$A$5,'قائمة اسعار'!$D$2:$D$5),"")</f>
        <v/>
      </c>
      <c r="M1924" s="7" t="str">
        <f t="shared" ref="M1924:M1987" si="95">IFERROR($H1924*$L1924,"")</f>
        <v/>
      </c>
      <c r="N1924" s="77" t="str">
        <f t="shared" ref="N1924:N1987" si="96">IFERROR(($M1924-15%*$M1924)-5%*($M1924-15%*$M1924),"")</f>
        <v/>
      </c>
      <c r="O1924" s="78"/>
      <c r="P1924" s="79"/>
      <c r="Q1924" s="77"/>
      <c r="R1924" s="77" t="str">
        <f t="shared" ref="R1924:R1987" si="97">IFERROR($N1924-$P1924-$Q1924,"")</f>
        <v/>
      </c>
      <c r="S1924" s="80"/>
    </row>
    <row r="1925" spans="1:19" ht="25.5" customHeight="1" x14ac:dyDescent="0.2">
      <c r="A1925" s="3" t="str">
        <f>CONCATENATE(COUNTIF($E$156:E1925,E1925),E1925)</f>
        <v>0</v>
      </c>
      <c r="D1925" s="99"/>
      <c r="E1925" s="100"/>
      <c r="F1925" s="101"/>
      <c r="G1925" s="102"/>
      <c r="H1925" s="102"/>
      <c r="I1925" s="102"/>
      <c r="J1925" s="102" t="str">
        <f>IFERROR(LOOKUP($G1925,'قائمة اسعار'!A$2:A$5,'قائمة اسعار'!B$2:B$5),"")</f>
        <v/>
      </c>
      <c r="K1925" s="102" t="str">
        <f>IFERROR(LOOKUP($G1925,'قائمة اسعار'!$A$2:$A$5,'قائمة اسعار'!$E$2:$E$5),"")</f>
        <v/>
      </c>
      <c r="L1925" s="102" t="str">
        <f>IFERROR(LOOKUP($G1925,'قائمة اسعار'!$A$2:$A$5,'قائمة اسعار'!$D$2:$D$5),"")</f>
        <v/>
      </c>
      <c r="M1925" s="102" t="str">
        <f t="shared" si="95"/>
        <v/>
      </c>
      <c r="N1925" s="103" t="str">
        <f t="shared" si="96"/>
        <v/>
      </c>
      <c r="O1925" s="104"/>
      <c r="P1925" s="105"/>
      <c r="Q1925" s="103"/>
      <c r="R1925" s="103" t="str">
        <f t="shared" si="97"/>
        <v/>
      </c>
      <c r="S1925" s="106"/>
    </row>
    <row r="1926" spans="1:19" ht="25.5" customHeight="1" x14ac:dyDescent="0.2">
      <c r="A1926" s="3" t="str">
        <f>CONCATENATE(COUNTIF($E$156:E1926,E1926),E1926)</f>
        <v>0</v>
      </c>
      <c r="D1926" s="73"/>
      <c r="E1926" s="74"/>
      <c r="F1926" s="75"/>
      <c r="G1926" s="7"/>
      <c r="H1926" s="7"/>
      <c r="I1926" s="7"/>
      <c r="J1926" s="7" t="str">
        <f>IFERROR(LOOKUP($G1926,'قائمة اسعار'!A$2:A$5,'قائمة اسعار'!B$2:B$5),"")</f>
        <v/>
      </c>
      <c r="K1926" s="7" t="str">
        <f>IFERROR(LOOKUP($G1926,'قائمة اسعار'!$A$2:$A$5,'قائمة اسعار'!$E$2:$E$5),"")</f>
        <v/>
      </c>
      <c r="L1926" s="76" t="str">
        <f>IFERROR(LOOKUP($G1926,'قائمة اسعار'!$A$2:$A$5,'قائمة اسعار'!$D$2:$D$5),"")</f>
        <v/>
      </c>
      <c r="M1926" s="7" t="str">
        <f t="shared" si="95"/>
        <v/>
      </c>
      <c r="N1926" s="77" t="str">
        <f t="shared" si="96"/>
        <v/>
      </c>
      <c r="O1926" s="78"/>
      <c r="P1926" s="79"/>
      <c r="Q1926" s="77"/>
      <c r="R1926" s="77" t="str">
        <f t="shared" si="97"/>
        <v/>
      </c>
      <c r="S1926" s="80"/>
    </row>
    <row r="1927" spans="1:19" ht="25.5" customHeight="1" x14ac:dyDescent="0.2">
      <c r="A1927" s="3" t="str">
        <f>CONCATENATE(COUNTIF($E$156:E1927,E1927),E1927)</f>
        <v>0</v>
      </c>
      <c r="D1927" s="99"/>
      <c r="E1927" s="100"/>
      <c r="F1927" s="101"/>
      <c r="G1927" s="102"/>
      <c r="H1927" s="102"/>
      <c r="I1927" s="102"/>
      <c r="J1927" s="102" t="str">
        <f>IFERROR(LOOKUP($G1927,'قائمة اسعار'!A$2:A$5,'قائمة اسعار'!B$2:B$5),"")</f>
        <v/>
      </c>
      <c r="K1927" s="102" t="str">
        <f>IFERROR(LOOKUP($G1927,'قائمة اسعار'!$A$2:$A$5,'قائمة اسعار'!$E$2:$E$5),"")</f>
        <v/>
      </c>
      <c r="L1927" s="102" t="str">
        <f>IFERROR(LOOKUP($G1927,'قائمة اسعار'!$A$2:$A$5,'قائمة اسعار'!$D$2:$D$5),"")</f>
        <v/>
      </c>
      <c r="M1927" s="102" t="str">
        <f t="shared" si="95"/>
        <v/>
      </c>
      <c r="N1927" s="103" t="str">
        <f t="shared" si="96"/>
        <v/>
      </c>
      <c r="O1927" s="104"/>
      <c r="P1927" s="105"/>
      <c r="Q1927" s="103"/>
      <c r="R1927" s="103" t="str">
        <f t="shared" si="97"/>
        <v/>
      </c>
      <c r="S1927" s="106"/>
    </row>
    <row r="1928" spans="1:19" ht="25.5" customHeight="1" x14ac:dyDescent="0.2">
      <c r="A1928" s="3" t="str">
        <f>CONCATENATE(COUNTIF($E$156:E1928,E1928),E1928)</f>
        <v>0</v>
      </c>
      <c r="D1928" s="73"/>
      <c r="E1928" s="74"/>
      <c r="F1928" s="75"/>
      <c r="G1928" s="7"/>
      <c r="H1928" s="7"/>
      <c r="I1928" s="7"/>
      <c r="J1928" s="7" t="str">
        <f>IFERROR(LOOKUP($G1928,'قائمة اسعار'!A$2:A$5,'قائمة اسعار'!B$2:B$5),"")</f>
        <v/>
      </c>
      <c r="K1928" s="7" t="str">
        <f>IFERROR(LOOKUP($G1928,'قائمة اسعار'!$A$2:$A$5,'قائمة اسعار'!$E$2:$E$5),"")</f>
        <v/>
      </c>
      <c r="L1928" s="76" t="str">
        <f>IFERROR(LOOKUP($G1928,'قائمة اسعار'!$A$2:$A$5,'قائمة اسعار'!$D$2:$D$5),"")</f>
        <v/>
      </c>
      <c r="M1928" s="7" t="str">
        <f t="shared" si="95"/>
        <v/>
      </c>
      <c r="N1928" s="77" t="str">
        <f t="shared" si="96"/>
        <v/>
      </c>
      <c r="O1928" s="78"/>
      <c r="P1928" s="79"/>
      <c r="Q1928" s="77"/>
      <c r="R1928" s="77" t="str">
        <f t="shared" si="97"/>
        <v/>
      </c>
      <c r="S1928" s="80"/>
    </row>
    <row r="1929" spans="1:19" ht="25.5" customHeight="1" x14ac:dyDescent="0.2">
      <c r="A1929" s="3" t="str">
        <f>CONCATENATE(COUNTIF($E$156:E1929,E1929),E1929)</f>
        <v>0</v>
      </c>
      <c r="D1929" s="99"/>
      <c r="E1929" s="100"/>
      <c r="F1929" s="101"/>
      <c r="G1929" s="102"/>
      <c r="H1929" s="102"/>
      <c r="I1929" s="102"/>
      <c r="J1929" s="102" t="str">
        <f>IFERROR(LOOKUP($G1929,'قائمة اسعار'!A$2:A$5,'قائمة اسعار'!B$2:B$5),"")</f>
        <v/>
      </c>
      <c r="K1929" s="102" t="str">
        <f>IFERROR(LOOKUP($G1929,'قائمة اسعار'!$A$2:$A$5,'قائمة اسعار'!$E$2:$E$5),"")</f>
        <v/>
      </c>
      <c r="L1929" s="102" t="str">
        <f>IFERROR(LOOKUP($G1929,'قائمة اسعار'!$A$2:$A$5,'قائمة اسعار'!$D$2:$D$5),"")</f>
        <v/>
      </c>
      <c r="M1929" s="102" t="str">
        <f t="shared" si="95"/>
        <v/>
      </c>
      <c r="N1929" s="103" t="str">
        <f t="shared" si="96"/>
        <v/>
      </c>
      <c r="O1929" s="104"/>
      <c r="P1929" s="105"/>
      <c r="Q1929" s="103"/>
      <c r="R1929" s="103" t="str">
        <f t="shared" si="97"/>
        <v/>
      </c>
      <c r="S1929" s="106"/>
    </row>
    <row r="1930" spans="1:19" ht="25.5" customHeight="1" x14ac:dyDescent="0.2">
      <c r="A1930" s="3" t="str">
        <f>CONCATENATE(COUNTIF($E$156:E1930,E1930),E1930)</f>
        <v>0</v>
      </c>
      <c r="D1930" s="73"/>
      <c r="E1930" s="74"/>
      <c r="F1930" s="75"/>
      <c r="G1930" s="7"/>
      <c r="H1930" s="7"/>
      <c r="I1930" s="7"/>
      <c r="J1930" s="7" t="str">
        <f>IFERROR(LOOKUP($G1930,'قائمة اسعار'!A$2:A$5,'قائمة اسعار'!B$2:B$5),"")</f>
        <v/>
      </c>
      <c r="K1930" s="7" t="str">
        <f>IFERROR(LOOKUP($G1930,'قائمة اسعار'!$A$2:$A$5,'قائمة اسعار'!$E$2:$E$5),"")</f>
        <v/>
      </c>
      <c r="L1930" s="76" t="str">
        <f>IFERROR(LOOKUP($G1930,'قائمة اسعار'!$A$2:$A$5,'قائمة اسعار'!$D$2:$D$5),"")</f>
        <v/>
      </c>
      <c r="M1930" s="7" t="str">
        <f t="shared" si="95"/>
        <v/>
      </c>
      <c r="N1930" s="77" t="str">
        <f t="shared" si="96"/>
        <v/>
      </c>
      <c r="O1930" s="78"/>
      <c r="P1930" s="79"/>
      <c r="Q1930" s="77"/>
      <c r="R1930" s="77" t="str">
        <f t="shared" si="97"/>
        <v/>
      </c>
      <c r="S1930" s="80"/>
    </row>
    <row r="1931" spans="1:19" ht="25.5" customHeight="1" x14ac:dyDescent="0.2">
      <c r="A1931" s="3" t="str">
        <f>CONCATENATE(COUNTIF($E$156:E1931,E1931),E1931)</f>
        <v>0</v>
      </c>
      <c r="D1931" s="99"/>
      <c r="E1931" s="100"/>
      <c r="F1931" s="101"/>
      <c r="G1931" s="102"/>
      <c r="H1931" s="102"/>
      <c r="I1931" s="102"/>
      <c r="J1931" s="102" t="str">
        <f>IFERROR(LOOKUP($G1931,'قائمة اسعار'!A$2:A$5,'قائمة اسعار'!B$2:B$5),"")</f>
        <v/>
      </c>
      <c r="K1931" s="102" t="str">
        <f>IFERROR(LOOKUP($G1931,'قائمة اسعار'!$A$2:$A$5,'قائمة اسعار'!$E$2:$E$5),"")</f>
        <v/>
      </c>
      <c r="L1931" s="102" t="str">
        <f>IFERROR(LOOKUP($G1931,'قائمة اسعار'!$A$2:$A$5,'قائمة اسعار'!$D$2:$D$5),"")</f>
        <v/>
      </c>
      <c r="M1931" s="102" t="str">
        <f t="shared" si="95"/>
        <v/>
      </c>
      <c r="N1931" s="103" t="str">
        <f t="shared" si="96"/>
        <v/>
      </c>
      <c r="O1931" s="104"/>
      <c r="P1931" s="105"/>
      <c r="Q1931" s="103"/>
      <c r="R1931" s="103" t="str">
        <f t="shared" si="97"/>
        <v/>
      </c>
      <c r="S1931" s="106"/>
    </row>
    <row r="1932" spans="1:19" ht="25.5" customHeight="1" x14ac:dyDescent="0.2">
      <c r="A1932" s="3" t="str">
        <f>CONCATENATE(COUNTIF($E$156:E1932,E1932),E1932)</f>
        <v>0</v>
      </c>
      <c r="D1932" s="73"/>
      <c r="E1932" s="74"/>
      <c r="F1932" s="75"/>
      <c r="G1932" s="7"/>
      <c r="H1932" s="7"/>
      <c r="I1932" s="7"/>
      <c r="J1932" s="7" t="str">
        <f>IFERROR(LOOKUP($G1932,'قائمة اسعار'!A$2:A$5,'قائمة اسعار'!B$2:B$5),"")</f>
        <v/>
      </c>
      <c r="K1932" s="7" t="str">
        <f>IFERROR(LOOKUP($G1932,'قائمة اسعار'!$A$2:$A$5,'قائمة اسعار'!$E$2:$E$5),"")</f>
        <v/>
      </c>
      <c r="L1932" s="76" t="str">
        <f>IFERROR(LOOKUP($G1932,'قائمة اسعار'!$A$2:$A$5,'قائمة اسعار'!$D$2:$D$5),"")</f>
        <v/>
      </c>
      <c r="M1932" s="7" t="str">
        <f t="shared" si="95"/>
        <v/>
      </c>
      <c r="N1932" s="77" t="str">
        <f t="shared" si="96"/>
        <v/>
      </c>
      <c r="O1932" s="78"/>
      <c r="P1932" s="79"/>
      <c r="Q1932" s="77"/>
      <c r="R1932" s="77" t="str">
        <f t="shared" si="97"/>
        <v/>
      </c>
      <c r="S1932" s="80"/>
    </row>
    <row r="1933" spans="1:19" ht="25.5" customHeight="1" x14ac:dyDescent="0.2">
      <c r="A1933" s="3" t="str">
        <f>CONCATENATE(COUNTIF($E$156:E1933,E1933),E1933)</f>
        <v>0</v>
      </c>
      <c r="D1933" s="99"/>
      <c r="E1933" s="100"/>
      <c r="F1933" s="101"/>
      <c r="G1933" s="102"/>
      <c r="H1933" s="102"/>
      <c r="I1933" s="102"/>
      <c r="J1933" s="102" t="str">
        <f>IFERROR(LOOKUP($G1933,'قائمة اسعار'!A$2:A$5,'قائمة اسعار'!B$2:B$5),"")</f>
        <v/>
      </c>
      <c r="K1933" s="102" t="str">
        <f>IFERROR(LOOKUP($G1933,'قائمة اسعار'!$A$2:$A$5,'قائمة اسعار'!$E$2:$E$5),"")</f>
        <v/>
      </c>
      <c r="L1933" s="102" t="str">
        <f>IFERROR(LOOKUP($G1933,'قائمة اسعار'!$A$2:$A$5,'قائمة اسعار'!$D$2:$D$5),"")</f>
        <v/>
      </c>
      <c r="M1933" s="102" t="str">
        <f t="shared" si="95"/>
        <v/>
      </c>
      <c r="N1933" s="103" t="str">
        <f t="shared" si="96"/>
        <v/>
      </c>
      <c r="O1933" s="104"/>
      <c r="P1933" s="105"/>
      <c r="Q1933" s="103"/>
      <c r="R1933" s="103" t="str">
        <f t="shared" si="97"/>
        <v/>
      </c>
      <c r="S1933" s="106"/>
    </row>
    <row r="1934" spans="1:19" ht="25.5" customHeight="1" x14ac:dyDescent="0.2">
      <c r="A1934" s="3" t="str">
        <f>CONCATENATE(COUNTIF($E$156:E1934,E1934),E1934)</f>
        <v>0</v>
      </c>
      <c r="D1934" s="73"/>
      <c r="E1934" s="74"/>
      <c r="F1934" s="75"/>
      <c r="G1934" s="7"/>
      <c r="H1934" s="7"/>
      <c r="I1934" s="7"/>
      <c r="J1934" s="7" t="str">
        <f>IFERROR(LOOKUP($G1934,'قائمة اسعار'!A$2:A$5,'قائمة اسعار'!B$2:B$5),"")</f>
        <v/>
      </c>
      <c r="K1934" s="7" t="str">
        <f>IFERROR(LOOKUP($G1934,'قائمة اسعار'!$A$2:$A$5,'قائمة اسعار'!$E$2:$E$5),"")</f>
        <v/>
      </c>
      <c r="L1934" s="76" t="str">
        <f>IFERROR(LOOKUP($G1934,'قائمة اسعار'!$A$2:$A$5,'قائمة اسعار'!$D$2:$D$5),"")</f>
        <v/>
      </c>
      <c r="M1934" s="7" t="str">
        <f t="shared" si="95"/>
        <v/>
      </c>
      <c r="N1934" s="77" t="str">
        <f t="shared" si="96"/>
        <v/>
      </c>
      <c r="O1934" s="78"/>
      <c r="P1934" s="79"/>
      <c r="Q1934" s="77"/>
      <c r="R1934" s="77" t="str">
        <f t="shared" si="97"/>
        <v/>
      </c>
      <c r="S1934" s="80"/>
    </row>
    <row r="1935" spans="1:19" ht="25.5" customHeight="1" x14ac:dyDescent="0.2">
      <c r="A1935" s="3" t="str">
        <f>CONCATENATE(COUNTIF($E$156:E1935,E1935),E1935)</f>
        <v>0</v>
      </c>
      <c r="D1935" s="99"/>
      <c r="E1935" s="100"/>
      <c r="F1935" s="101"/>
      <c r="G1935" s="102"/>
      <c r="H1935" s="102"/>
      <c r="I1935" s="102"/>
      <c r="J1935" s="102" t="str">
        <f>IFERROR(LOOKUP($G1935,'قائمة اسعار'!A$2:A$5,'قائمة اسعار'!B$2:B$5),"")</f>
        <v/>
      </c>
      <c r="K1935" s="102" t="str">
        <f>IFERROR(LOOKUP($G1935,'قائمة اسعار'!$A$2:$A$5,'قائمة اسعار'!$E$2:$E$5),"")</f>
        <v/>
      </c>
      <c r="L1935" s="102" t="str">
        <f>IFERROR(LOOKUP($G1935,'قائمة اسعار'!$A$2:$A$5,'قائمة اسعار'!$D$2:$D$5),"")</f>
        <v/>
      </c>
      <c r="M1935" s="102" t="str">
        <f t="shared" si="95"/>
        <v/>
      </c>
      <c r="N1935" s="103" t="str">
        <f t="shared" si="96"/>
        <v/>
      </c>
      <c r="O1935" s="104"/>
      <c r="P1935" s="105"/>
      <c r="Q1935" s="103"/>
      <c r="R1935" s="103" t="str">
        <f t="shared" si="97"/>
        <v/>
      </c>
      <c r="S1935" s="106"/>
    </row>
    <row r="1936" spans="1:19" ht="25.5" customHeight="1" x14ac:dyDescent="0.2">
      <c r="A1936" s="3" t="str">
        <f>CONCATENATE(COUNTIF($E$156:E1936,E1936),E1936)</f>
        <v>0</v>
      </c>
      <c r="D1936" s="73"/>
      <c r="E1936" s="74"/>
      <c r="F1936" s="75"/>
      <c r="G1936" s="7"/>
      <c r="H1936" s="7"/>
      <c r="I1936" s="7"/>
      <c r="J1936" s="7" t="str">
        <f>IFERROR(LOOKUP($G1936,'قائمة اسعار'!A$2:A$5,'قائمة اسعار'!B$2:B$5),"")</f>
        <v/>
      </c>
      <c r="K1936" s="7" t="str">
        <f>IFERROR(LOOKUP($G1936,'قائمة اسعار'!$A$2:$A$5,'قائمة اسعار'!$E$2:$E$5),"")</f>
        <v/>
      </c>
      <c r="L1936" s="76" t="str">
        <f>IFERROR(LOOKUP($G1936,'قائمة اسعار'!$A$2:$A$5,'قائمة اسعار'!$D$2:$D$5),"")</f>
        <v/>
      </c>
      <c r="M1936" s="7" t="str">
        <f t="shared" si="95"/>
        <v/>
      </c>
      <c r="N1936" s="77" t="str">
        <f t="shared" si="96"/>
        <v/>
      </c>
      <c r="O1936" s="78"/>
      <c r="P1936" s="79"/>
      <c r="Q1936" s="77"/>
      <c r="R1936" s="77" t="str">
        <f t="shared" si="97"/>
        <v/>
      </c>
      <c r="S1936" s="80"/>
    </row>
    <row r="1937" spans="1:19" ht="25.5" customHeight="1" x14ac:dyDescent="0.2">
      <c r="A1937" s="3" t="str">
        <f>CONCATENATE(COUNTIF($E$156:E1937,E1937),E1937)</f>
        <v>0</v>
      </c>
      <c r="D1937" s="99"/>
      <c r="E1937" s="100"/>
      <c r="F1937" s="101"/>
      <c r="G1937" s="102"/>
      <c r="H1937" s="102"/>
      <c r="I1937" s="102"/>
      <c r="J1937" s="102" t="str">
        <f>IFERROR(LOOKUP($G1937,'قائمة اسعار'!A$2:A$5,'قائمة اسعار'!B$2:B$5),"")</f>
        <v/>
      </c>
      <c r="K1937" s="102" t="str">
        <f>IFERROR(LOOKUP($G1937,'قائمة اسعار'!$A$2:$A$5,'قائمة اسعار'!$E$2:$E$5),"")</f>
        <v/>
      </c>
      <c r="L1937" s="102" t="str">
        <f>IFERROR(LOOKUP($G1937,'قائمة اسعار'!$A$2:$A$5,'قائمة اسعار'!$D$2:$D$5),"")</f>
        <v/>
      </c>
      <c r="M1937" s="102" t="str">
        <f t="shared" si="95"/>
        <v/>
      </c>
      <c r="N1937" s="103" t="str">
        <f t="shared" si="96"/>
        <v/>
      </c>
      <c r="O1937" s="104"/>
      <c r="P1937" s="105"/>
      <c r="Q1937" s="103"/>
      <c r="R1937" s="103" t="str">
        <f t="shared" si="97"/>
        <v/>
      </c>
      <c r="S1937" s="106"/>
    </row>
    <row r="1938" spans="1:19" ht="25.5" customHeight="1" x14ac:dyDescent="0.2">
      <c r="A1938" s="3" t="str">
        <f>CONCATENATE(COUNTIF($E$156:E1938,E1938),E1938)</f>
        <v>0</v>
      </c>
      <c r="D1938" s="73"/>
      <c r="E1938" s="74"/>
      <c r="F1938" s="75"/>
      <c r="G1938" s="7"/>
      <c r="H1938" s="7"/>
      <c r="I1938" s="7"/>
      <c r="J1938" s="7" t="str">
        <f>IFERROR(LOOKUP($G1938,'قائمة اسعار'!A$2:A$5,'قائمة اسعار'!B$2:B$5),"")</f>
        <v/>
      </c>
      <c r="K1938" s="7" t="str">
        <f>IFERROR(LOOKUP($G1938,'قائمة اسعار'!$A$2:$A$5,'قائمة اسعار'!$E$2:$E$5),"")</f>
        <v/>
      </c>
      <c r="L1938" s="76" t="str">
        <f>IFERROR(LOOKUP($G1938,'قائمة اسعار'!$A$2:$A$5,'قائمة اسعار'!$D$2:$D$5),"")</f>
        <v/>
      </c>
      <c r="M1938" s="7" t="str">
        <f t="shared" si="95"/>
        <v/>
      </c>
      <c r="N1938" s="77" t="str">
        <f t="shared" si="96"/>
        <v/>
      </c>
      <c r="O1938" s="78"/>
      <c r="P1938" s="79"/>
      <c r="Q1938" s="77"/>
      <c r="R1938" s="77" t="str">
        <f t="shared" si="97"/>
        <v/>
      </c>
      <c r="S1938" s="80"/>
    </row>
    <row r="1939" spans="1:19" ht="25.5" customHeight="1" x14ac:dyDescent="0.2">
      <c r="A1939" s="3" t="str">
        <f>CONCATENATE(COUNTIF($E$156:E1939,E1939),E1939)</f>
        <v>0</v>
      </c>
      <c r="D1939" s="99"/>
      <c r="E1939" s="100"/>
      <c r="F1939" s="101"/>
      <c r="G1939" s="102"/>
      <c r="H1939" s="102"/>
      <c r="I1939" s="102"/>
      <c r="J1939" s="102" t="str">
        <f>IFERROR(LOOKUP($G1939,'قائمة اسعار'!A$2:A$5,'قائمة اسعار'!B$2:B$5),"")</f>
        <v/>
      </c>
      <c r="K1939" s="102" t="str">
        <f>IFERROR(LOOKUP($G1939,'قائمة اسعار'!$A$2:$A$5,'قائمة اسعار'!$E$2:$E$5),"")</f>
        <v/>
      </c>
      <c r="L1939" s="102" t="str">
        <f>IFERROR(LOOKUP($G1939,'قائمة اسعار'!$A$2:$A$5,'قائمة اسعار'!$D$2:$D$5),"")</f>
        <v/>
      </c>
      <c r="M1939" s="102" t="str">
        <f t="shared" si="95"/>
        <v/>
      </c>
      <c r="N1939" s="103" t="str">
        <f t="shared" si="96"/>
        <v/>
      </c>
      <c r="O1939" s="104"/>
      <c r="P1939" s="105"/>
      <c r="Q1939" s="103"/>
      <c r="R1939" s="103" t="str">
        <f t="shared" si="97"/>
        <v/>
      </c>
      <c r="S1939" s="106"/>
    </row>
    <row r="1940" spans="1:19" ht="25.5" customHeight="1" x14ac:dyDescent="0.2">
      <c r="A1940" s="3" t="str">
        <f>CONCATENATE(COUNTIF($E$156:E1940,E1940),E1940)</f>
        <v>0</v>
      </c>
      <c r="D1940" s="73"/>
      <c r="E1940" s="74"/>
      <c r="F1940" s="75"/>
      <c r="G1940" s="7"/>
      <c r="H1940" s="7"/>
      <c r="I1940" s="7"/>
      <c r="J1940" s="7" t="str">
        <f>IFERROR(LOOKUP($G1940,'قائمة اسعار'!A$2:A$5,'قائمة اسعار'!B$2:B$5),"")</f>
        <v/>
      </c>
      <c r="K1940" s="7" t="str">
        <f>IFERROR(LOOKUP($G1940,'قائمة اسعار'!$A$2:$A$5,'قائمة اسعار'!$E$2:$E$5),"")</f>
        <v/>
      </c>
      <c r="L1940" s="76" t="str">
        <f>IFERROR(LOOKUP($G1940,'قائمة اسعار'!$A$2:$A$5,'قائمة اسعار'!$D$2:$D$5),"")</f>
        <v/>
      </c>
      <c r="M1940" s="7" t="str">
        <f t="shared" si="95"/>
        <v/>
      </c>
      <c r="N1940" s="77" t="str">
        <f t="shared" si="96"/>
        <v/>
      </c>
      <c r="O1940" s="78"/>
      <c r="P1940" s="79"/>
      <c r="Q1940" s="77"/>
      <c r="R1940" s="77" t="str">
        <f t="shared" si="97"/>
        <v/>
      </c>
      <c r="S1940" s="80"/>
    </row>
    <row r="1941" spans="1:19" ht="25.5" customHeight="1" x14ac:dyDescent="0.2">
      <c r="A1941" s="3" t="str">
        <f>CONCATENATE(COUNTIF($E$156:E1941,E1941),E1941)</f>
        <v>0</v>
      </c>
      <c r="D1941" s="99"/>
      <c r="E1941" s="100"/>
      <c r="F1941" s="101"/>
      <c r="G1941" s="102"/>
      <c r="H1941" s="102"/>
      <c r="I1941" s="102"/>
      <c r="J1941" s="102" t="str">
        <f>IFERROR(LOOKUP($G1941,'قائمة اسعار'!A$2:A$5,'قائمة اسعار'!B$2:B$5),"")</f>
        <v/>
      </c>
      <c r="K1941" s="102" t="str">
        <f>IFERROR(LOOKUP($G1941,'قائمة اسعار'!$A$2:$A$5,'قائمة اسعار'!$E$2:$E$5),"")</f>
        <v/>
      </c>
      <c r="L1941" s="102" t="str">
        <f>IFERROR(LOOKUP($G1941,'قائمة اسعار'!$A$2:$A$5,'قائمة اسعار'!$D$2:$D$5),"")</f>
        <v/>
      </c>
      <c r="M1941" s="102" t="str">
        <f t="shared" si="95"/>
        <v/>
      </c>
      <c r="N1941" s="103" t="str">
        <f t="shared" si="96"/>
        <v/>
      </c>
      <c r="O1941" s="104"/>
      <c r="P1941" s="105"/>
      <c r="Q1941" s="103"/>
      <c r="R1941" s="103" t="str">
        <f t="shared" si="97"/>
        <v/>
      </c>
      <c r="S1941" s="106"/>
    </row>
    <row r="1942" spans="1:19" ht="25.5" customHeight="1" x14ac:dyDescent="0.2">
      <c r="A1942" s="3" t="str">
        <f>CONCATENATE(COUNTIF($E$156:E1942,E1942),E1942)</f>
        <v>0</v>
      </c>
      <c r="D1942" s="73"/>
      <c r="E1942" s="74"/>
      <c r="F1942" s="75"/>
      <c r="G1942" s="7"/>
      <c r="H1942" s="7"/>
      <c r="I1942" s="7"/>
      <c r="J1942" s="7" t="str">
        <f>IFERROR(LOOKUP($G1942,'قائمة اسعار'!A$2:A$5,'قائمة اسعار'!B$2:B$5),"")</f>
        <v/>
      </c>
      <c r="K1942" s="7" t="str">
        <f>IFERROR(LOOKUP($G1942,'قائمة اسعار'!$A$2:$A$5,'قائمة اسعار'!$E$2:$E$5),"")</f>
        <v/>
      </c>
      <c r="L1942" s="76" t="str">
        <f>IFERROR(LOOKUP($G1942,'قائمة اسعار'!$A$2:$A$5,'قائمة اسعار'!$D$2:$D$5),"")</f>
        <v/>
      </c>
      <c r="M1942" s="7" t="str">
        <f t="shared" si="95"/>
        <v/>
      </c>
      <c r="N1942" s="77" t="str">
        <f t="shared" si="96"/>
        <v/>
      </c>
      <c r="O1942" s="78"/>
      <c r="P1942" s="79"/>
      <c r="Q1942" s="77"/>
      <c r="R1942" s="77" t="str">
        <f t="shared" si="97"/>
        <v/>
      </c>
      <c r="S1942" s="80"/>
    </row>
    <row r="1943" spans="1:19" ht="25.5" customHeight="1" x14ac:dyDescent="0.2">
      <c r="A1943" s="3" t="str">
        <f>CONCATENATE(COUNTIF($E$156:E1943,E1943),E1943)</f>
        <v>0</v>
      </c>
      <c r="D1943" s="99"/>
      <c r="E1943" s="100"/>
      <c r="F1943" s="101"/>
      <c r="G1943" s="102"/>
      <c r="H1943" s="102"/>
      <c r="I1943" s="102"/>
      <c r="J1943" s="102" t="str">
        <f>IFERROR(LOOKUP($G1943,'قائمة اسعار'!A$2:A$5,'قائمة اسعار'!B$2:B$5),"")</f>
        <v/>
      </c>
      <c r="K1943" s="102" t="str">
        <f>IFERROR(LOOKUP($G1943,'قائمة اسعار'!$A$2:$A$5,'قائمة اسعار'!$E$2:$E$5),"")</f>
        <v/>
      </c>
      <c r="L1943" s="102" t="str">
        <f>IFERROR(LOOKUP($G1943,'قائمة اسعار'!$A$2:$A$5,'قائمة اسعار'!$D$2:$D$5),"")</f>
        <v/>
      </c>
      <c r="M1943" s="102" t="str">
        <f t="shared" si="95"/>
        <v/>
      </c>
      <c r="N1943" s="103" t="str">
        <f t="shared" si="96"/>
        <v/>
      </c>
      <c r="O1943" s="104"/>
      <c r="P1943" s="105"/>
      <c r="Q1943" s="103"/>
      <c r="R1943" s="103" t="str">
        <f t="shared" si="97"/>
        <v/>
      </c>
      <c r="S1943" s="106"/>
    </row>
    <row r="1944" spans="1:19" ht="25.5" customHeight="1" x14ac:dyDescent="0.2">
      <c r="A1944" s="3" t="str">
        <f>CONCATENATE(COUNTIF($E$156:E1944,E1944),E1944)</f>
        <v>0</v>
      </c>
      <c r="D1944" s="73"/>
      <c r="E1944" s="74"/>
      <c r="F1944" s="75"/>
      <c r="G1944" s="7"/>
      <c r="H1944" s="7"/>
      <c r="I1944" s="7"/>
      <c r="J1944" s="7" t="str">
        <f>IFERROR(LOOKUP($G1944,'قائمة اسعار'!A$2:A$5,'قائمة اسعار'!B$2:B$5),"")</f>
        <v/>
      </c>
      <c r="K1944" s="7" t="str">
        <f>IFERROR(LOOKUP($G1944,'قائمة اسعار'!$A$2:$A$5,'قائمة اسعار'!$E$2:$E$5),"")</f>
        <v/>
      </c>
      <c r="L1944" s="76" t="str">
        <f>IFERROR(LOOKUP($G1944,'قائمة اسعار'!$A$2:$A$5,'قائمة اسعار'!$D$2:$D$5),"")</f>
        <v/>
      </c>
      <c r="M1944" s="7" t="str">
        <f t="shared" si="95"/>
        <v/>
      </c>
      <c r="N1944" s="77" t="str">
        <f t="shared" si="96"/>
        <v/>
      </c>
      <c r="O1944" s="78"/>
      <c r="P1944" s="79"/>
      <c r="Q1944" s="77"/>
      <c r="R1944" s="77" t="str">
        <f t="shared" si="97"/>
        <v/>
      </c>
      <c r="S1944" s="80"/>
    </row>
    <row r="1945" spans="1:19" ht="25.5" customHeight="1" x14ac:dyDescent="0.2">
      <c r="A1945" s="3" t="str">
        <f>CONCATENATE(COUNTIF($E$156:E1945,E1945),E1945)</f>
        <v>0</v>
      </c>
      <c r="D1945" s="99"/>
      <c r="E1945" s="100"/>
      <c r="F1945" s="101"/>
      <c r="G1945" s="102"/>
      <c r="H1945" s="102"/>
      <c r="I1945" s="102"/>
      <c r="J1945" s="102" t="str">
        <f>IFERROR(LOOKUP($G1945,'قائمة اسعار'!A$2:A$5,'قائمة اسعار'!B$2:B$5),"")</f>
        <v/>
      </c>
      <c r="K1945" s="102" t="str">
        <f>IFERROR(LOOKUP($G1945,'قائمة اسعار'!$A$2:$A$5,'قائمة اسعار'!$E$2:$E$5),"")</f>
        <v/>
      </c>
      <c r="L1945" s="102" t="str">
        <f>IFERROR(LOOKUP($G1945,'قائمة اسعار'!$A$2:$A$5,'قائمة اسعار'!$D$2:$D$5),"")</f>
        <v/>
      </c>
      <c r="M1945" s="102" t="str">
        <f t="shared" si="95"/>
        <v/>
      </c>
      <c r="N1945" s="103" t="str">
        <f t="shared" si="96"/>
        <v/>
      </c>
      <c r="O1945" s="104"/>
      <c r="P1945" s="105"/>
      <c r="Q1945" s="103"/>
      <c r="R1945" s="103" t="str">
        <f t="shared" si="97"/>
        <v/>
      </c>
      <c r="S1945" s="106"/>
    </row>
    <row r="1946" spans="1:19" ht="25.5" customHeight="1" x14ac:dyDescent="0.2">
      <c r="A1946" s="3" t="str">
        <f>CONCATENATE(COUNTIF($E$156:E1946,E1946),E1946)</f>
        <v>0</v>
      </c>
      <c r="D1946" s="73"/>
      <c r="E1946" s="74"/>
      <c r="F1946" s="75"/>
      <c r="G1946" s="7"/>
      <c r="H1946" s="7"/>
      <c r="I1946" s="7"/>
      <c r="J1946" s="7" t="str">
        <f>IFERROR(LOOKUP($G1946,'قائمة اسعار'!A$2:A$5,'قائمة اسعار'!B$2:B$5),"")</f>
        <v/>
      </c>
      <c r="K1946" s="7" t="str">
        <f>IFERROR(LOOKUP($G1946,'قائمة اسعار'!$A$2:$A$5,'قائمة اسعار'!$E$2:$E$5),"")</f>
        <v/>
      </c>
      <c r="L1946" s="76" t="str">
        <f>IFERROR(LOOKUP($G1946,'قائمة اسعار'!$A$2:$A$5,'قائمة اسعار'!$D$2:$D$5),"")</f>
        <v/>
      </c>
      <c r="M1946" s="7" t="str">
        <f t="shared" si="95"/>
        <v/>
      </c>
      <c r="N1946" s="77" t="str">
        <f t="shared" si="96"/>
        <v/>
      </c>
      <c r="O1946" s="78"/>
      <c r="P1946" s="79"/>
      <c r="Q1946" s="77"/>
      <c r="R1946" s="77" t="str">
        <f t="shared" si="97"/>
        <v/>
      </c>
      <c r="S1946" s="80"/>
    </row>
    <row r="1947" spans="1:19" ht="25.5" customHeight="1" x14ac:dyDescent="0.2">
      <c r="A1947" s="3" t="str">
        <f>CONCATENATE(COUNTIF($E$156:E1947,E1947),E1947)</f>
        <v>0</v>
      </c>
      <c r="D1947" s="99"/>
      <c r="E1947" s="100"/>
      <c r="F1947" s="101"/>
      <c r="G1947" s="102"/>
      <c r="H1947" s="102"/>
      <c r="I1947" s="102"/>
      <c r="J1947" s="102" t="str">
        <f>IFERROR(LOOKUP($G1947,'قائمة اسعار'!A$2:A$5,'قائمة اسعار'!B$2:B$5),"")</f>
        <v/>
      </c>
      <c r="K1947" s="102" t="str">
        <f>IFERROR(LOOKUP($G1947,'قائمة اسعار'!$A$2:$A$5,'قائمة اسعار'!$E$2:$E$5),"")</f>
        <v/>
      </c>
      <c r="L1947" s="102" t="str">
        <f>IFERROR(LOOKUP($G1947,'قائمة اسعار'!$A$2:$A$5,'قائمة اسعار'!$D$2:$D$5),"")</f>
        <v/>
      </c>
      <c r="M1947" s="102" t="str">
        <f t="shared" si="95"/>
        <v/>
      </c>
      <c r="N1947" s="103" t="str">
        <f t="shared" si="96"/>
        <v/>
      </c>
      <c r="O1947" s="104"/>
      <c r="P1947" s="105"/>
      <c r="Q1947" s="103"/>
      <c r="R1947" s="103" t="str">
        <f t="shared" si="97"/>
        <v/>
      </c>
      <c r="S1947" s="106"/>
    </row>
    <row r="1948" spans="1:19" ht="25.5" customHeight="1" x14ac:dyDescent="0.2">
      <c r="A1948" s="3" t="str">
        <f>CONCATENATE(COUNTIF($E$156:E1948,E1948),E1948)</f>
        <v>0</v>
      </c>
      <c r="D1948" s="73"/>
      <c r="E1948" s="74"/>
      <c r="F1948" s="75"/>
      <c r="G1948" s="7"/>
      <c r="H1948" s="7"/>
      <c r="I1948" s="7"/>
      <c r="J1948" s="7" t="str">
        <f>IFERROR(LOOKUP($G1948,'قائمة اسعار'!A$2:A$5,'قائمة اسعار'!B$2:B$5),"")</f>
        <v/>
      </c>
      <c r="K1948" s="7" t="str">
        <f>IFERROR(LOOKUP($G1948,'قائمة اسعار'!$A$2:$A$5,'قائمة اسعار'!$E$2:$E$5),"")</f>
        <v/>
      </c>
      <c r="L1948" s="76" t="str">
        <f>IFERROR(LOOKUP($G1948,'قائمة اسعار'!$A$2:$A$5,'قائمة اسعار'!$D$2:$D$5),"")</f>
        <v/>
      </c>
      <c r="M1948" s="7" t="str">
        <f t="shared" si="95"/>
        <v/>
      </c>
      <c r="N1948" s="77" t="str">
        <f t="shared" si="96"/>
        <v/>
      </c>
      <c r="O1948" s="78"/>
      <c r="P1948" s="79"/>
      <c r="Q1948" s="77"/>
      <c r="R1948" s="77" t="str">
        <f t="shared" si="97"/>
        <v/>
      </c>
      <c r="S1948" s="80"/>
    </row>
    <row r="1949" spans="1:19" ht="25.5" customHeight="1" x14ac:dyDescent="0.2">
      <c r="A1949" s="3" t="str">
        <f>CONCATENATE(COUNTIF($E$156:E1949,E1949),E1949)</f>
        <v>0</v>
      </c>
      <c r="D1949" s="99"/>
      <c r="E1949" s="100"/>
      <c r="F1949" s="101"/>
      <c r="G1949" s="102"/>
      <c r="H1949" s="102"/>
      <c r="I1949" s="102"/>
      <c r="J1949" s="102" t="str">
        <f>IFERROR(LOOKUP($G1949,'قائمة اسعار'!A$2:A$5,'قائمة اسعار'!B$2:B$5),"")</f>
        <v/>
      </c>
      <c r="K1949" s="102" t="str">
        <f>IFERROR(LOOKUP($G1949,'قائمة اسعار'!$A$2:$A$5,'قائمة اسعار'!$E$2:$E$5),"")</f>
        <v/>
      </c>
      <c r="L1949" s="102" t="str">
        <f>IFERROR(LOOKUP($G1949,'قائمة اسعار'!$A$2:$A$5,'قائمة اسعار'!$D$2:$D$5),"")</f>
        <v/>
      </c>
      <c r="M1949" s="102" t="str">
        <f t="shared" si="95"/>
        <v/>
      </c>
      <c r="N1949" s="103" t="str">
        <f t="shared" si="96"/>
        <v/>
      </c>
      <c r="O1949" s="104"/>
      <c r="P1949" s="105"/>
      <c r="Q1949" s="103"/>
      <c r="R1949" s="103" t="str">
        <f t="shared" si="97"/>
        <v/>
      </c>
      <c r="S1949" s="106"/>
    </row>
    <row r="1950" spans="1:19" ht="25.5" customHeight="1" x14ac:dyDescent="0.2">
      <c r="A1950" s="3" t="str">
        <f>CONCATENATE(COUNTIF($E$156:E1950,E1950),E1950)</f>
        <v>0</v>
      </c>
      <c r="D1950" s="73"/>
      <c r="E1950" s="74"/>
      <c r="F1950" s="75"/>
      <c r="G1950" s="7"/>
      <c r="H1950" s="7"/>
      <c r="I1950" s="7"/>
      <c r="J1950" s="7" t="str">
        <f>IFERROR(LOOKUP($G1950,'قائمة اسعار'!A$2:A$5,'قائمة اسعار'!B$2:B$5),"")</f>
        <v/>
      </c>
      <c r="K1950" s="7" t="str">
        <f>IFERROR(LOOKUP($G1950,'قائمة اسعار'!$A$2:$A$5,'قائمة اسعار'!$E$2:$E$5),"")</f>
        <v/>
      </c>
      <c r="L1950" s="76" t="str">
        <f>IFERROR(LOOKUP($G1950,'قائمة اسعار'!$A$2:$A$5,'قائمة اسعار'!$D$2:$D$5),"")</f>
        <v/>
      </c>
      <c r="M1950" s="7" t="str">
        <f t="shared" si="95"/>
        <v/>
      </c>
      <c r="N1950" s="77" t="str">
        <f t="shared" si="96"/>
        <v/>
      </c>
      <c r="O1950" s="78"/>
      <c r="P1950" s="79"/>
      <c r="Q1950" s="77"/>
      <c r="R1950" s="77" t="str">
        <f t="shared" si="97"/>
        <v/>
      </c>
      <c r="S1950" s="80"/>
    </row>
    <row r="1951" spans="1:19" ht="25.5" customHeight="1" x14ac:dyDescent="0.2">
      <c r="A1951" s="3" t="str">
        <f>CONCATENATE(COUNTIF($E$156:E1951,E1951),E1951)</f>
        <v>0</v>
      </c>
      <c r="D1951" s="99"/>
      <c r="E1951" s="100"/>
      <c r="F1951" s="101"/>
      <c r="G1951" s="102"/>
      <c r="H1951" s="102"/>
      <c r="I1951" s="102"/>
      <c r="J1951" s="102" t="str">
        <f>IFERROR(LOOKUP($G1951,'قائمة اسعار'!A$2:A$5,'قائمة اسعار'!B$2:B$5),"")</f>
        <v/>
      </c>
      <c r="K1951" s="102" t="str">
        <f>IFERROR(LOOKUP($G1951,'قائمة اسعار'!$A$2:$A$5,'قائمة اسعار'!$E$2:$E$5),"")</f>
        <v/>
      </c>
      <c r="L1951" s="102" t="str">
        <f>IFERROR(LOOKUP($G1951,'قائمة اسعار'!$A$2:$A$5,'قائمة اسعار'!$D$2:$D$5),"")</f>
        <v/>
      </c>
      <c r="M1951" s="102" t="str">
        <f t="shared" si="95"/>
        <v/>
      </c>
      <c r="N1951" s="103" t="str">
        <f t="shared" si="96"/>
        <v/>
      </c>
      <c r="O1951" s="104"/>
      <c r="P1951" s="105"/>
      <c r="Q1951" s="103"/>
      <c r="R1951" s="103" t="str">
        <f t="shared" si="97"/>
        <v/>
      </c>
      <c r="S1951" s="106"/>
    </row>
    <row r="1952" spans="1:19" ht="25.5" customHeight="1" x14ac:dyDescent="0.2">
      <c r="A1952" s="3" t="str">
        <f>CONCATENATE(COUNTIF($E$156:E1952,E1952),E1952)</f>
        <v>0</v>
      </c>
      <c r="D1952" s="73"/>
      <c r="E1952" s="74"/>
      <c r="F1952" s="75"/>
      <c r="G1952" s="7"/>
      <c r="H1952" s="7"/>
      <c r="I1952" s="7"/>
      <c r="J1952" s="7" t="str">
        <f>IFERROR(LOOKUP($G1952,'قائمة اسعار'!A$2:A$5,'قائمة اسعار'!B$2:B$5),"")</f>
        <v/>
      </c>
      <c r="K1952" s="7" t="str">
        <f>IFERROR(LOOKUP($G1952,'قائمة اسعار'!$A$2:$A$5,'قائمة اسعار'!$E$2:$E$5),"")</f>
        <v/>
      </c>
      <c r="L1952" s="76" t="str">
        <f>IFERROR(LOOKUP($G1952,'قائمة اسعار'!$A$2:$A$5,'قائمة اسعار'!$D$2:$D$5),"")</f>
        <v/>
      </c>
      <c r="M1952" s="7" t="str">
        <f t="shared" si="95"/>
        <v/>
      </c>
      <c r="N1952" s="77" t="str">
        <f t="shared" si="96"/>
        <v/>
      </c>
      <c r="O1952" s="78"/>
      <c r="P1952" s="79"/>
      <c r="Q1952" s="77"/>
      <c r="R1952" s="77" t="str">
        <f t="shared" si="97"/>
        <v/>
      </c>
      <c r="S1952" s="80"/>
    </row>
    <row r="1953" spans="1:19" ht="25.5" customHeight="1" x14ac:dyDescent="0.2">
      <c r="A1953" s="3" t="str">
        <f>CONCATENATE(COUNTIF($E$156:E1953,E1953),E1953)</f>
        <v>0</v>
      </c>
      <c r="D1953" s="99"/>
      <c r="E1953" s="100"/>
      <c r="F1953" s="101"/>
      <c r="G1953" s="102"/>
      <c r="H1953" s="102"/>
      <c r="I1953" s="102"/>
      <c r="J1953" s="102" t="str">
        <f>IFERROR(LOOKUP($G1953,'قائمة اسعار'!A$2:A$5,'قائمة اسعار'!B$2:B$5),"")</f>
        <v/>
      </c>
      <c r="K1953" s="102" t="str">
        <f>IFERROR(LOOKUP($G1953,'قائمة اسعار'!$A$2:$A$5,'قائمة اسعار'!$E$2:$E$5),"")</f>
        <v/>
      </c>
      <c r="L1953" s="102" t="str">
        <f>IFERROR(LOOKUP($G1953,'قائمة اسعار'!$A$2:$A$5,'قائمة اسعار'!$D$2:$D$5),"")</f>
        <v/>
      </c>
      <c r="M1953" s="102" t="str">
        <f t="shared" si="95"/>
        <v/>
      </c>
      <c r="N1953" s="103" t="str">
        <f t="shared" si="96"/>
        <v/>
      </c>
      <c r="O1953" s="104"/>
      <c r="P1953" s="105"/>
      <c r="Q1953" s="103"/>
      <c r="R1953" s="103" t="str">
        <f t="shared" si="97"/>
        <v/>
      </c>
      <c r="S1953" s="106"/>
    </row>
    <row r="1954" spans="1:19" ht="25.5" customHeight="1" x14ac:dyDescent="0.2">
      <c r="A1954" s="3" t="str">
        <f>CONCATENATE(COUNTIF($E$156:E1954,E1954),E1954)</f>
        <v>0</v>
      </c>
      <c r="D1954" s="73"/>
      <c r="E1954" s="74"/>
      <c r="F1954" s="75"/>
      <c r="G1954" s="7"/>
      <c r="H1954" s="7"/>
      <c r="I1954" s="7"/>
      <c r="J1954" s="7" t="str">
        <f>IFERROR(LOOKUP($G1954,'قائمة اسعار'!A$2:A$5,'قائمة اسعار'!B$2:B$5),"")</f>
        <v/>
      </c>
      <c r="K1954" s="7" t="str">
        <f>IFERROR(LOOKUP($G1954,'قائمة اسعار'!$A$2:$A$5,'قائمة اسعار'!$E$2:$E$5),"")</f>
        <v/>
      </c>
      <c r="L1954" s="76" t="str">
        <f>IFERROR(LOOKUP($G1954,'قائمة اسعار'!$A$2:$A$5,'قائمة اسعار'!$D$2:$D$5),"")</f>
        <v/>
      </c>
      <c r="M1954" s="7" t="str">
        <f t="shared" si="95"/>
        <v/>
      </c>
      <c r="N1954" s="77" t="str">
        <f t="shared" si="96"/>
        <v/>
      </c>
      <c r="O1954" s="78"/>
      <c r="P1954" s="79"/>
      <c r="Q1954" s="77"/>
      <c r="R1954" s="77" t="str">
        <f t="shared" si="97"/>
        <v/>
      </c>
      <c r="S1954" s="80"/>
    </row>
    <row r="1955" spans="1:19" ht="25.5" customHeight="1" x14ac:dyDescent="0.2">
      <c r="A1955" s="3" t="str">
        <f>CONCATENATE(COUNTIF($E$156:E1955,E1955),E1955)</f>
        <v>0</v>
      </c>
      <c r="D1955" s="99"/>
      <c r="E1955" s="100"/>
      <c r="F1955" s="101"/>
      <c r="G1955" s="102"/>
      <c r="H1955" s="102"/>
      <c r="I1955" s="102"/>
      <c r="J1955" s="102" t="str">
        <f>IFERROR(LOOKUP($G1955,'قائمة اسعار'!A$2:A$5,'قائمة اسعار'!B$2:B$5),"")</f>
        <v/>
      </c>
      <c r="K1955" s="102" t="str">
        <f>IFERROR(LOOKUP($G1955,'قائمة اسعار'!$A$2:$A$5,'قائمة اسعار'!$E$2:$E$5),"")</f>
        <v/>
      </c>
      <c r="L1955" s="102" t="str">
        <f>IFERROR(LOOKUP($G1955,'قائمة اسعار'!$A$2:$A$5,'قائمة اسعار'!$D$2:$D$5),"")</f>
        <v/>
      </c>
      <c r="M1955" s="102" t="str">
        <f t="shared" si="95"/>
        <v/>
      </c>
      <c r="N1955" s="103" t="str">
        <f t="shared" si="96"/>
        <v/>
      </c>
      <c r="O1955" s="104"/>
      <c r="P1955" s="105"/>
      <c r="Q1955" s="103"/>
      <c r="R1955" s="103" t="str">
        <f t="shared" si="97"/>
        <v/>
      </c>
      <c r="S1955" s="106"/>
    </row>
    <row r="1956" spans="1:19" ht="25.5" customHeight="1" x14ac:dyDescent="0.2">
      <c r="A1956" s="3" t="str">
        <f>CONCATENATE(COUNTIF($E$156:E1956,E1956),E1956)</f>
        <v>0</v>
      </c>
      <c r="D1956" s="73"/>
      <c r="E1956" s="74"/>
      <c r="F1956" s="75"/>
      <c r="G1956" s="7"/>
      <c r="H1956" s="7"/>
      <c r="I1956" s="7"/>
      <c r="J1956" s="7" t="str">
        <f>IFERROR(LOOKUP($G1956,'قائمة اسعار'!A$2:A$5,'قائمة اسعار'!B$2:B$5),"")</f>
        <v/>
      </c>
      <c r="K1956" s="7" t="str">
        <f>IFERROR(LOOKUP($G1956,'قائمة اسعار'!$A$2:$A$5,'قائمة اسعار'!$E$2:$E$5),"")</f>
        <v/>
      </c>
      <c r="L1956" s="76" t="str">
        <f>IFERROR(LOOKUP($G1956,'قائمة اسعار'!$A$2:$A$5,'قائمة اسعار'!$D$2:$D$5),"")</f>
        <v/>
      </c>
      <c r="M1956" s="7" t="str">
        <f t="shared" si="95"/>
        <v/>
      </c>
      <c r="N1956" s="77" t="str">
        <f t="shared" si="96"/>
        <v/>
      </c>
      <c r="O1956" s="78"/>
      <c r="P1956" s="79"/>
      <c r="Q1956" s="77"/>
      <c r="R1956" s="77" t="str">
        <f t="shared" si="97"/>
        <v/>
      </c>
      <c r="S1956" s="80"/>
    </row>
    <row r="1957" spans="1:19" ht="25.5" customHeight="1" x14ac:dyDescent="0.2">
      <c r="A1957" s="3" t="str">
        <f>CONCATENATE(COUNTIF($E$156:E1957,E1957),E1957)</f>
        <v>0</v>
      </c>
      <c r="D1957" s="99"/>
      <c r="E1957" s="100"/>
      <c r="F1957" s="101"/>
      <c r="G1957" s="102"/>
      <c r="H1957" s="102"/>
      <c r="I1957" s="102"/>
      <c r="J1957" s="102" t="str">
        <f>IFERROR(LOOKUP($G1957,'قائمة اسعار'!A$2:A$5,'قائمة اسعار'!B$2:B$5),"")</f>
        <v/>
      </c>
      <c r="K1957" s="102" t="str">
        <f>IFERROR(LOOKUP($G1957,'قائمة اسعار'!$A$2:$A$5,'قائمة اسعار'!$E$2:$E$5),"")</f>
        <v/>
      </c>
      <c r="L1957" s="102" t="str">
        <f>IFERROR(LOOKUP($G1957,'قائمة اسعار'!$A$2:$A$5,'قائمة اسعار'!$D$2:$D$5),"")</f>
        <v/>
      </c>
      <c r="M1957" s="102" t="str">
        <f t="shared" si="95"/>
        <v/>
      </c>
      <c r="N1957" s="103" t="str">
        <f t="shared" si="96"/>
        <v/>
      </c>
      <c r="O1957" s="104"/>
      <c r="P1957" s="105"/>
      <c r="Q1957" s="103"/>
      <c r="R1957" s="103" t="str">
        <f t="shared" si="97"/>
        <v/>
      </c>
      <c r="S1957" s="106"/>
    </row>
    <row r="1958" spans="1:19" ht="25.5" customHeight="1" x14ac:dyDescent="0.2">
      <c r="A1958" s="3" t="str">
        <f>CONCATENATE(COUNTIF($E$156:E1958,E1958),E1958)</f>
        <v>0</v>
      </c>
      <c r="D1958" s="73"/>
      <c r="E1958" s="74"/>
      <c r="F1958" s="75"/>
      <c r="G1958" s="7"/>
      <c r="H1958" s="7"/>
      <c r="I1958" s="7"/>
      <c r="J1958" s="7" t="str">
        <f>IFERROR(LOOKUP($G1958,'قائمة اسعار'!A$2:A$5,'قائمة اسعار'!B$2:B$5),"")</f>
        <v/>
      </c>
      <c r="K1958" s="7" t="str">
        <f>IFERROR(LOOKUP($G1958,'قائمة اسعار'!$A$2:$A$5,'قائمة اسعار'!$E$2:$E$5),"")</f>
        <v/>
      </c>
      <c r="L1958" s="76" t="str">
        <f>IFERROR(LOOKUP($G1958,'قائمة اسعار'!$A$2:$A$5,'قائمة اسعار'!$D$2:$D$5),"")</f>
        <v/>
      </c>
      <c r="M1958" s="7" t="str">
        <f t="shared" si="95"/>
        <v/>
      </c>
      <c r="N1958" s="77" t="str">
        <f t="shared" si="96"/>
        <v/>
      </c>
      <c r="O1958" s="78"/>
      <c r="P1958" s="79"/>
      <c r="Q1958" s="77"/>
      <c r="R1958" s="77" t="str">
        <f t="shared" si="97"/>
        <v/>
      </c>
      <c r="S1958" s="80"/>
    </row>
    <row r="1959" spans="1:19" ht="25.5" customHeight="1" x14ac:dyDescent="0.2">
      <c r="A1959" s="3" t="str">
        <f>CONCATENATE(COUNTIF($E$156:E1959,E1959),E1959)</f>
        <v>0</v>
      </c>
      <c r="D1959" s="99"/>
      <c r="E1959" s="100"/>
      <c r="F1959" s="101"/>
      <c r="G1959" s="102"/>
      <c r="H1959" s="102"/>
      <c r="I1959" s="102"/>
      <c r="J1959" s="102" t="str">
        <f>IFERROR(LOOKUP($G1959,'قائمة اسعار'!A$2:A$5,'قائمة اسعار'!B$2:B$5),"")</f>
        <v/>
      </c>
      <c r="K1959" s="102" t="str">
        <f>IFERROR(LOOKUP($G1959,'قائمة اسعار'!$A$2:$A$5,'قائمة اسعار'!$E$2:$E$5),"")</f>
        <v/>
      </c>
      <c r="L1959" s="102" t="str">
        <f>IFERROR(LOOKUP($G1959,'قائمة اسعار'!$A$2:$A$5,'قائمة اسعار'!$D$2:$D$5),"")</f>
        <v/>
      </c>
      <c r="M1959" s="102" t="str">
        <f t="shared" si="95"/>
        <v/>
      </c>
      <c r="N1959" s="103" t="str">
        <f t="shared" si="96"/>
        <v/>
      </c>
      <c r="O1959" s="104"/>
      <c r="P1959" s="105"/>
      <c r="Q1959" s="103"/>
      <c r="R1959" s="103" t="str">
        <f t="shared" si="97"/>
        <v/>
      </c>
      <c r="S1959" s="106"/>
    </row>
    <row r="1960" spans="1:19" ht="25.5" customHeight="1" x14ac:dyDescent="0.2">
      <c r="A1960" s="3" t="str">
        <f>CONCATENATE(COUNTIF($E$156:E1960,E1960),E1960)</f>
        <v>0</v>
      </c>
      <c r="D1960" s="73"/>
      <c r="E1960" s="74"/>
      <c r="F1960" s="75"/>
      <c r="G1960" s="7"/>
      <c r="H1960" s="7"/>
      <c r="I1960" s="7"/>
      <c r="J1960" s="7" t="str">
        <f>IFERROR(LOOKUP($G1960,'قائمة اسعار'!A$2:A$5,'قائمة اسعار'!B$2:B$5),"")</f>
        <v/>
      </c>
      <c r="K1960" s="7" t="str">
        <f>IFERROR(LOOKUP($G1960,'قائمة اسعار'!$A$2:$A$5,'قائمة اسعار'!$E$2:$E$5),"")</f>
        <v/>
      </c>
      <c r="L1960" s="76" t="str">
        <f>IFERROR(LOOKUP($G1960,'قائمة اسعار'!$A$2:$A$5,'قائمة اسعار'!$D$2:$D$5),"")</f>
        <v/>
      </c>
      <c r="M1960" s="7" t="str">
        <f t="shared" si="95"/>
        <v/>
      </c>
      <c r="N1960" s="77" t="str">
        <f t="shared" si="96"/>
        <v/>
      </c>
      <c r="O1960" s="78"/>
      <c r="P1960" s="79"/>
      <c r="Q1960" s="77"/>
      <c r="R1960" s="77" t="str">
        <f t="shared" si="97"/>
        <v/>
      </c>
      <c r="S1960" s="80"/>
    </row>
    <row r="1961" spans="1:19" ht="25.5" customHeight="1" x14ac:dyDescent="0.2">
      <c r="A1961" s="3" t="str">
        <f>CONCATENATE(COUNTIF($E$156:E1961,E1961),E1961)</f>
        <v>0</v>
      </c>
      <c r="D1961" s="99"/>
      <c r="E1961" s="100"/>
      <c r="F1961" s="101"/>
      <c r="G1961" s="102"/>
      <c r="H1961" s="102"/>
      <c r="I1961" s="102"/>
      <c r="J1961" s="102" t="str">
        <f>IFERROR(LOOKUP($G1961,'قائمة اسعار'!A$2:A$5,'قائمة اسعار'!B$2:B$5),"")</f>
        <v/>
      </c>
      <c r="K1961" s="102" t="str">
        <f>IFERROR(LOOKUP($G1961,'قائمة اسعار'!$A$2:$A$5,'قائمة اسعار'!$E$2:$E$5),"")</f>
        <v/>
      </c>
      <c r="L1961" s="102" t="str">
        <f>IFERROR(LOOKUP($G1961,'قائمة اسعار'!$A$2:$A$5,'قائمة اسعار'!$D$2:$D$5),"")</f>
        <v/>
      </c>
      <c r="M1961" s="102" t="str">
        <f t="shared" si="95"/>
        <v/>
      </c>
      <c r="N1961" s="103" t="str">
        <f t="shared" si="96"/>
        <v/>
      </c>
      <c r="O1961" s="104"/>
      <c r="P1961" s="105"/>
      <c r="Q1961" s="103"/>
      <c r="R1961" s="103" t="str">
        <f t="shared" si="97"/>
        <v/>
      </c>
      <c r="S1961" s="106"/>
    </row>
    <row r="1962" spans="1:19" ht="25.5" customHeight="1" x14ac:dyDescent="0.2">
      <c r="A1962" s="3" t="str">
        <f>CONCATENATE(COUNTIF($E$156:E1962,E1962),E1962)</f>
        <v>0</v>
      </c>
      <c r="D1962" s="73"/>
      <c r="E1962" s="74"/>
      <c r="F1962" s="75"/>
      <c r="G1962" s="7"/>
      <c r="H1962" s="7"/>
      <c r="I1962" s="7"/>
      <c r="J1962" s="7" t="str">
        <f>IFERROR(LOOKUP($G1962,'قائمة اسعار'!A$2:A$5,'قائمة اسعار'!B$2:B$5),"")</f>
        <v/>
      </c>
      <c r="K1962" s="7" t="str">
        <f>IFERROR(LOOKUP($G1962,'قائمة اسعار'!$A$2:$A$5,'قائمة اسعار'!$E$2:$E$5),"")</f>
        <v/>
      </c>
      <c r="L1962" s="76" t="str">
        <f>IFERROR(LOOKUP($G1962,'قائمة اسعار'!$A$2:$A$5,'قائمة اسعار'!$D$2:$D$5),"")</f>
        <v/>
      </c>
      <c r="M1962" s="7" t="str">
        <f t="shared" si="95"/>
        <v/>
      </c>
      <c r="N1962" s="77" t="str">
        <f t="shared" si="96"/>
        <v/>
      </c>
      <c r="O1962" s="78"/>
      <c r="P1962" s="79"/>
      <c r="Q1962" s="77"/>
      <c r="R1962" s="77" t="str">
        <f t="shared" si="97"/>
        <v/>
      </c>
      <c r="S1962" s="80"/>
    </row>
    <row r="1963" spans="1:19" ht="25.5" customHeight="1" x14ac:dyDescent="0.2">
      <c r="A1963" s="3" t="str">
        <f>CONCATENATE(COUNTIF($E$156:E1963,E1963),E1963)</f>
        <v>0</v>
      </c>
      <c r="D1963" s="99"/>
      <c r="E1963" s="100"/>
      <c r="F1963" s="101"/>
      <c r="G1963" s="102"/>
      <c r="H1963" s="102"/>
      <c r="I1963" s="102"/>
      <c r="J1963" s="102" t="str">
        <f>IFERROR(LOOKUP($G1963,'قائمة اسعار'!A$2:A$5,'قائمة اسعار'!B$2:B$5),"")</f>
        <v/>
      </c>
      <c r="K1963" s="102" t="str">
        <f>IFERROR(LOOKUP($G1963,'قائمة اسعار'!$A$2:$A$5,'قائمة اسعار'!$E$2:$E$5),"")</f>
        <v/>
      </c>
      <c r="L1963" s="102" t="str">
        <f>IFERROR(LOOKUP($G1963,'قائمة اسعار'!$A$2:$A$5,'قائمة اسعار'!$D$2:$D$5),"")</f>
        <v/>
      </c>
      <c r="M1963" s="102" t="str">
        <f t="shared" si="95"/>
        <v/>
      </c>
      <c r="N1963" s="103" t="str">
        <f t="shared" si="96"/>
        <v/>
      </c>
      <c r="O1963" s="104"/>
      <c r="P1963" s="105"/>
      <c r="Q1963" s="103"/>
      <c r="R1963" s="103" t="str">
        <f t="shared" si="97"/>
        <v/>
      </c>
      <c r="S1963" s="106"/>
    </row>
    <row r="1964" spans="1:19" ht="25.5" customHeight="1" x14ac:dyDescent="0.2">
      <c r="A1964" s="3" t="str">
        <f>CONCATENATE(COUNTIF($E$156:E1964,E1964),E1964)</f>
        <v>0</v>
      </c>
      <c r="D1964" s="73"/>
      <c r="E1964" s="74"/>
      <c r="F1964" s="75"/>
      <c r="G1964" s="7"/>
      <c r="H1964" s="7"/>
      <c r="I1964" s="7"/>
      <c r="J1964" s="7" t="str">
        <f>IFERROR(LOOKUP($G1964,'قائمة اسعار'!A$2:A$5,'قائمة اسعار'!B$2:B$5),"")</f>
        <v/>
      </c>
      <c r="K1964" s="7" t="str">
        <f>IFERROR(LOOKUP($G1964,'قائمة اسعار'!$A$2:$A$5,'قائمة اسعار'!$E$2:$E$5),"")</f>
        <v/>
      </c>
      <c r="L1964" s="76" t="str">
        <f>IFERROR(LOOKUP($G1964,'قائمة اسعار'!$A$2:$A$5,'قائمة اسعار'!$D$2:$D$5),"")</f>
        <v/>
      </c>
      <c r="M1964" s="7" t="str">
        <f t="shared" si="95"/>
        <v/>
      </c>
      <c r="N1964" s="77" t="str">
        <f t="shared" si="96"/>
        <v/>
      </c>
      <c r="O1964" s="78"/>
      <c r="P1964" s="79"/>
      <c r="Q1964" s="77"/>
      <c r="R1964" s="77" t="str">
        <f t="shared" si="97"/>
        <v/>
      </c>
      <c r="S1964" s="80"/>
    </row>
    <row r="1965" spans="1:19" ht="25.5" customHeight="1" x14ac:dyDescent="0.2">
      <c r="A1965" s="3" t="str">
        <f>CONCATENATE(COUNTIF($E$156:E1965,E1965),E1965)</f>
        <v>0</v>
      </c>
      <c r="D1965" s="99"/>
      <c r="E1965" s="100"/>
      <c r="F1965" s="101"/>
      <c r="G1965" s="102"/>
      <c r="H1965" s="102"/>
      <c r="I1965" s="102"/>
      <c r="J1965" s="102" t="str">
        <f>IFERROR(LOOKUP($G1965,'قائمة اسعار'!A$2:A$5,'قائمة اسعار'!B$2:B$5),"")</f>
        <v/>
      </c>
      <c r="K1965" s="102" t="str">
        <f>IFERROR(LOOKUP($G1965,'قائمة اسعار'!$A$2:$A$5,'قائمة اسعار'!$E$2:$E$5),"")</f>
        <v/>
      </c>
      <c r="L1965" s="102" t="str">
        <f>IFERROR(LOOKUP($G1965,'قائمة اسعار'!$A$2:$A$5,'قائمة اسعار'!$D$2:$D$5),"")</f>
        <v/>
      </c>
      <c r="M1965" s="102" t="str">
        <f t="shared" si="95"/>
        <v/>
      </c>
      <c r="N1965" s="103" t="str">
        <f t="shared" si="96"/>
        <v/>
      </c>
      <c r="O1965" s="104"/>
      <c r="P1965" s="105"/>
      <c r="Q1965" s="103"/>
      <c r="R1965" s="103" t="str">
        <f t="shared" si="97"/>
        <v/>
      </c>
      <c r="S1965" s="106"/>
    </row>
    <row r="1966" spans="1:19" ht="25.5" customHeight="1" x14ac:dyDescent="0.2">
      <c r="A1966" s="3" t="str">
        <f>CONCATENATE(COUNTIF($E$156:E1966,E1966),E1966)</f>
        <v>0</v>
      </c>
      <c r="D1966" s="73"/>
      <c r="E1966" s="74"/>
      <c r="F1966" s="75"/>
      <c r="G1966" s="7"/>
      <c r="H1966" s="7"/>
      <c r="I1966" s="7"/>
      <c r="J1966" s="7" t="str">
        <f>IFERROR(LOOKUP($G1966,'قائمة اسعار'!A$2:A$5,'قائمة اسعار'!B$2:B$5),"")</f>
        <v/>
      </c>
      <c r="K1966" s="7" t="str">
        <f>IFERROR(LOOKUP($G1966,'قائمة اسعار'!$A$2:$A$5,'قائمة اسعار'!$E$2:$E$5),"")</f>
        <v/>
      </c>
      <c r="L1966" s="76" t="str">
        <f>IFERROR(LOOKUP($G1966,'قائمة اسعار'!$A$2:$A$5,'قائمة اسعار'!$D$2:$D$5),"")</f>
        <v/>
      </c>
      <c r="M1966" s="7" t="str">
        <f t="shared" si="95"/>
        <v/>
      </c>
      <c r="N1966" s="77" t="str">
        <f t="shared" si="96"/>
        <v/>
      </c>
      <c r="O1966" s="78"/>
      <c r="P1966" s="79"/>
      <c r="Q1966" s="77"/>
      <c r="R1966" s="77" t="str">
        <f t="shared" si="97"/>
        <v/>
      </c>
      <c r="S1966" s="80"/>
    </row>
    <row r="1967" spans="1:19" ht="25.5" customHeight="1" x14ac:dyDescent="0.2">
      <c r="A1967" s="3" t="str">
        <f>CONCATENATE(COUNTIF($E$156:E1967,E1967),E1967)</f>
        <v>0</v>
      </c>
      <c r="D1967" s="99"/>
      <c r="E1967" s="100"/>
      <c r="F1967" s="101"/>
      <c r="G1967" s="102"/>
      <c r="H1967" s="102"/>
      <c r="I1967" s="102"/>
      <c r="J1967" s="102" t="str">
        <f>IFERROR(LOOKUP($G1967,'قائمة اسعار'!A$2:A$5,'قائمة اسعار'!B$2:B$5),"")</f>
        <v/>
      </c>
      <c r="K1967" s="102" t="str">
        <f>IFERROR(LOOKUP($G1967,'قائمة اسعار'!$A$2:$A$5,'قائمة اسعار'!$E$2:$E$5),"")</f>
        <v/>
      </c>
      <c r="L1967" s="102" t="str">
        <f>IFERROR(LOOKUP($G1967,'قائمة اسعار'!$A$2:$A$5,'قائمة اسعار'!$D$2:$D$5),"")</f>
        <v/>
      </c>
      <c r="M1967" s="102" t="str">
        <f t="shared" si="95"/>
        <v/>
      </c>
      <c r="N1967" s="103" t="str">
        <f t="shared" si="96"/>
        <v/>
      </c>
      <c r="O1967" s="104"/>
      <c r="P1967" s="105"/>
      <c r="Q1967" s="103"/>
      <c r="R1967" s="103" t="str">
        <f t="shared" si="97"/>
        <v/>
      </c>
      <c r="S1967" s="106"/>
    </row>
    <row r="1968" spans="1:19" ht="25.5" customHeight="1" x14ac:dyDescent="0.2">
      <c r="A1968" s="3" t="str">
        <f>CONCATENATE(COUNTIF($E$156:E1968,E1968),E1968)</f>
        <v>0</v>
      </c>
      <c r="D1968" s="73"/>
      <c r="E1968" s="74"/>
      <c r="F1968" s="75"/>
      <c r="G1968" s="7"/>
      <c r="H1968" s="7"/>
      <c r="I1968" s="7"/>
      <c r="J1968" s="7" t="str">
        <f>IFERROR(LOOKUP($G1968,'قائمة اسعار'!A$2:A$5,'قائمة اسعار'!B$2:B$5),"")</f>
        <v/>
      </c>
      <c r="K1968" s="7" t="str">
        <f>IFERROR(LOOKUP($G1968,'قائمة اسعار'!$A$2:$A$5,'قائمة اسعار'!$E$2:$E$5),"")</f>
        <v/>
      </c>
      <c r="L1968" s="76" t="str">
        <f>IFERROR(LOOKUP($G1968,'قائمة اسعار'!$A$2:$A$5,'قائمة اسعار'!$D$2:$D$5),"")</f>
        <v/>
      </c>
      <c r="M1968" s="7" t="str">
        <f t="shared" si="95"/>
        <v/>
      </c>
      <c r="N1968" s="77" t="str">
        <f t="shared" si="96"/>
        <v/>
      </c>
      <c r="O1968" s="78"/>
      <c r="P1968" s="79"/>
      <c r="Q1968" s="77"/>
      <c r="R1968" s="77" t="str">
        <f t="shared" si="97"/>
        <v/>
      </c>
      <c r="S1968" s="80"/>
    </row>
    <row r="1969" spans="1:19" ht="25.5" customHeight="1" x14ac:dyDescent="0.2">
      <c r="A1969" s="3" t="str">
        <f>CONCATENATE(COUNTIF($E$156:E1969,E1969),E1969)</f>
        <v>0</v>
      </c>
      <c r="D1969" s="99"/>
      <c r="E1969" s="100"/>
      <c r="F1969" s="101"/>
      <c r="G1969" s="102"/>
      <c r="H1969" s="102"/>
      <c r="I1969" s="102"/>
      <c r="J1969" s="102" t="str">
        <f>IFERROR(LOOKUP($G1969,'قائمة اسعار'!A$2:A$5,'قائمة اسعار'!B$2:B$5),"")</f>
        <v/>
      </c>
      <c r="K1969" s="102" t="str">
        <f>IFERROR(LOOKUP($G1969,'قائمة اسعار'!$A$2:$A$5,'قائمة اسعار'!$E$2:$E$5),"")</f>
        <v/>
      </c>
      <c r="L1969" s="102" t="str">
        <f>IFERROR(LOOKUP($G1969,'قائمة اسعار'!$A$2:$A$5,'قائمة اسعار'!$D$2:$D$5),"")</f>
        <v/>
      </c>
      <c r="M1969" s="102" t="str">
        <f t="shared" si="95"/>
        <v/>
      </c>
      <c r="N1969" s="103" t="str">
        <f t="shared" si="96"/>
        <v/>
      </c>
      <c r="O1969" s="104"/>
      <c r="P1969" s="105"/>
      <c r="Q1969" s="103"/>
      <c r="R1969" s="103" t="str">
        <f t="shared" si="97"/>
        <v/>
      </c>
      <c r="S1969" s="106"/>
    </row>
    <row r="1970" spans="1:19" ht="25.5" customHeight="1" x14ac:dyDescent="0.2">
      <c r="A1970" s="3" t="str">
        <f>CONCATENATE(COUNTIF($E$156:E1970,E1970),E1970)</f>
        <v>0</v>
      </c>
      <c r="D1970" s="73"/>
      <c r="E1970" s="74"/>
      <c r="F1970" s="75"/>
      <c r="G1970" s="7"/>
      <c r="H1970" s="7"/>
      <c r="I1970" s="7"/>
      <c r="J1970" s="7" t="str">
        <f>IFERROR(LOOKUP($G1970,'قائمة اسعار'!A$2:A$5,'قائمة اسعار'!B$2:B$5),"")</f>
        <v/>
      </c>
      <c r="K1970" s="7" t="str">
        <f>IFERROR(LOOKUP($G1970,'قائمة اسعار'!$A$2:$A$5,'قائمة اسعار'!$E$2:$E$5),"")</f>
        <v/>
      </c>
      <c r="L1970" s="76" t="str">
        <f>IFERROR(LOOKUP($G1970,'قائمة اسعار'!$A$2:$A$5,'قائمة اسعار'!$D$2:$D$5),"")</f>
        <v/>
      </c>
      <c r="M1970" s="7" t="str">
        <f t="shared" si="95"/>
        <v/>
      </c>
      <c r="N1970" s="77" t="str">
        <f t="shared" si="96"/>
        <v/>
      </c>
      <c r="O1970" s="78"/>
      <c r="P1970" s="79"/>
      <c r="Q1970" s="77"/>
      <c r="R1970" s="77" t="str">
        <f t="shared" si="97"/>
        <v/>
      </c>
      <c r="S1970" s="80"/>
    </row>
    <row r="1971" spans="1:19" ht="25.5" customHeight="1" x14ac:dyDescent="0.2">
      <c r="A1971" s="3" t="str">
        <f>CONCATENATE(COUNTIF($E$156:E1971,E1971),E1971)</f>
        <v>0</v>
      </c>
      <c r="D1971" s="99"/>
      <c r="E1971" s="100"/>
      <c r="F1971" s="101"/>
      <c r="G1971" s="102"/>
      <c r="H1971" s="102"/>
      <c r="I1971" s="102"/>
      <c r="J1971" s="102" t="str">
        <f>IFERROR(LOOKUP($G1971,'قائمة اسعار'!A$2:A$5,'قائمة اسعار'!B$2:B$5),"")</f>
        <v/>
      </c>
      <c r="K1971" s="102" t="str">
        <f>IFERROR(LOOKUP($G1971,'قائمة اسعار'!$A$2:$A$5,'قائمة اسعار'!$E$2:$E$5),"")</f>
        <v/>
      </c>
      <c r="L1971" s="102" t="str">
        <f>IFERROR(LOOKUP($G1971,'قائمة اسعار'!$A$2:$A$5,'قائمة اسعار'!$D$2:$D$5),"")</f>
        <v/>
      </c>
      <c r="M1971" s="102" t="str">
        <f t="shared" si="95"/>
        <v/>
      </c>
      <c r="N1971" s="103" t="str">
        <f t="shared" si="96"/>
        <v/>
      </c>
      <c r="O1971" s="104"/>
      <c r="P1971" s="105"/>
      <c r="Q1971" s="103"/>
      <c r="R1971" s="103" t="str">
        <f t="shared" si="97"/>
        <v/>
      </c>
      <c r="S1971" s="106"/>
    </row>
    <row r="1972" spans="1:19" ht="25.5" customHeight="1" x14ac:dyDescent="0.2">
      <c r="A1972" s="3" t="str">
        <f>CONCATENATE(COUNTIF($E$156:E1972,E1972),E1972)</f>
        <v>0</v>
      </c>
      <c r="D1972" s="73"/>
      <c r="E1972" s="74"/>
      <c r="F1972" s="75"/>
      <c r="G1972" s="7"/>
      <c r="H1972" s="7"/>
      <c r="I1972" s="7"/>
      <c r="J1972" s="7" t="str">
        <f>IFERROR(LOOKUP($G1972,'قائمة اسعار'!A$2:A$5,'قائمة اسعار'!B$2:B$5),"")</f>
        <v/>
      </c>
      <c r="K1972" s="7" t="str">
        <f>IFERROR(LOOKUP($G1972,'قائمة اسعار'!$A$2:$A$5,'قائمة اسعار'!$E$2:$E$5),"")</f>
        <v/>
      </c>
      <c r="L1972" s="76" t="str">
        <f>IFERROR(LOOKUP($G1972,'قائمة اسعار'!$A$2:$A$5,'قائمة اسعار'!$D$2:$D$5),"")</f>
        <v/>
      </c>
      <c r="M1972" s="7" t="str">
        <f t="shared" si="95"/>
        <v/>
      </c>
      <c r="N1972" s="77" t="str">
        <f t="shared" si="96"/>
        <v/>
      </c>
      <c r="O1972" s="78"/>
      <c r="P1972" s="79"/>
      <c r="Q1972" s="77"/>
      <c r="R1972" s="77" t="str">
        <f t="shared" si="97"/>
        <v/>
      </c>
      <c r="S1972" s="80"/>
    </row>
    <row r="1973" spans="1:19" ht="25.5" customHeight="1" x14ac:dyDescent="0.2">
      <c r="A1973" s="3" t="str">
        <f>CONCATENATE(COUNTIF($E$156:E1973,E1973),E1973)</f>
        <v>0</v>
      </c>
      <c r="D1973" s="99"/>
      <c r="E1973" s="100"/>
      <c r="F1973" s="101"/>
      <c r="G1973" s="102"/>
      <c r="H1973" s="102"/>
      <c r="I1973" s="102"/>
      <c r="J1973" s="102" t="str">
        <f>IFERROR(LOOKUP($G1973,'قائمة اسعار'!A$2:A$5,'قائمة اسعار'!B$2:B$5),"")</f>
        <v/>
      </c>
      <c r="K1973" s="102" t="str">
        <f>IFERROR(LOOKUP($G1973,'قائمة اسعار'!$A$2:$A$5,'قائمة اسعار'!$E$2:$E$5),"")</f>
        <v/>
      </c>
      <c r="L1973" s="102" t="str">
        <f>IFERROR(LOOKUP($G1973,'قائمة اسعار'!$A$2:$A$5,'قائمة اسعار'!$D$2:$D$5),"")</f>
        <v/>
      </c>
      <c r="M1973" s="102" t="str">
        <f t="shared" si="95"/>
        <v/>
      </c>
      <c r="N1973" s="103" t="str">
        <f t="shared" si="96"/>
        <v/>
      </c>
      <c r="O1973" s="104"/>
      <c r="P1973" s="105"/>
      <c r="Q1973" s="103"/>
      <c r="R1973" s="103" t="str">
        <f t="shared" si="97"/>
        <v/>
      </c>
      <c r="S1973" s="106"/>
    </row>
    <row r="1974" spans="1:19" ht="25.5" customHeight="1" x14ac:dyDescent="0.2">
      <c r="A1974" s="3" t="str">
        <f>CONCATENATE(COUNTIF($E$156:E1974,E1974),E1974)</f>
        <v>0</v>
      </c>
      <c r="D1974" s="73"/>
      <c r="E1974" s="74"/>
      <c r="F1974" s="75"/>
      <c r="G1974" s="7"/>
      <c r="H1974" s="7"/>
      <c r="I1974" s="7"/>
      <c r="J1974" s="7" t="str">
        <f>IFERROR(LOOKUP($G1974,'قائمة اسعار'!A$2:A$5,'قائمة اسعار'!B$2:B$5),"")</f>
        <v/>
      </c>
      <c r="K1974" s="7" t="str">
        <f>IFERROR(LOOKUP($G1974,'قائمة اسعار'!$A$2:$A$5,'قائمة اسعار'!$E$2:$E$5),"")</f>
        <v/>
      </c>
      <c r="L1974" s="76" t="str">
        <f>IFERROR(LOOKUP($G1974,'قائمة اسعار'!$A$2:$A$5,'قائمة اسعار'!$D$2:$D$5),"")</f>
        <v/>
      </c>
      <c r="M1974" s="7" t="str">
        <f t="shared" si="95"/>
        <v/>
      </c>
      <c r="N1974" s="77" t="str">
        <f t="shared" si="96"/>
        <v/>
      </c>
      <c r="O1974" s="78"/>
      <c r="P1974" s="79"/>
      <c r="Q1974" s="77"/>
      <c r="R1974" s="77" t="str">
        <f t="shared" si="97"/>
        <v/>
      </c>
      <c r="S1974" s="80"/>
    </row>
    <row r="1975" spans="1:19" ht="25.5" customHeight="1" x14ac:dyDescent="0.2">
      <c r="A1975" s="3" t="str">
        <f>CONCATENATE(COUNTIF($E$156:E1975,E1975),E1975)</f>
        <v>0</v>
      </c>
      <c r="D1975" s="99"/>
      <c r="E1975" s="100"/>
      <c r="F1975" s="101"/>
      <c r="G1975" s="102"/>
      <c r="H1975" s="102"/>
      <c r="I1975" s="102"/>
      <c r="J1975" s="102" t="str">
        <f>IFERROR(LOOKUP($G1975,'قائمة اسعار'!A$2:A$5,'قائمة اسعار'!B$2:B$5),"")</f>
        <v/>
      </c>
      <c r="K1975" s="102" t="str">
        <f>IFERROR(LOOKUP($G1975,'قائمة اسعار'!$A$2:$A$5,'قائمة اسعار'!$E$2:$E$5),"")</f>
        <v/>
      </c>
      <c r="L1975" s="102" t="str">
        <f>IFERROR(LOOKUP($G1975,'قائمة اسعار'!$A$2:$A$5,'قائمة اسعار'!$D$2:$D$5),"")</f>
        <v/>
      </c>
      <c r="M1975" s="102" t="str">
        <f t="shared" si="95"/>
        <v/>
      </c>
      <c r="N1975" s="103" t="str">
        <f t="shared" si="96"/>
        <v/>
      </c>
      <c r="O1975" s="104"/>
      <c r="P1975" s="105"/>
      <c r="Q1975" s="103"/>
      <c r="R1975" s="103" t="str">
        <f t="shared" si="97"/>
        <v/>
      </c>
      <c r="S1975" s="106"/>
    </row>
    <row r="1976" spans="1:19" ht="25.5" customHeight="1" x14ac:dyDescent="0.2">
      <c r="A1976" s="3" t="str">
        <f>CONCATENATE(COUNTIF($E$156:E1976,E1976),E1976)</f>
        <v>0</v>
      </c>
      <c r="D1976" s="73"/>
      <c r="E1976" s="74"/>
      <c r="F1976" s="75"/>
      <c r="G1976" s="7"/>
      <c r="H1976" s="7"/>
      <c r="I1976" s="7"/>
      <c r="J1976" s="7" t="str">
        <f>IFERROR(LOOKUP($G1976,'قائمة اسعار'!A$2:A$5,'قائمة اسعار'!B$2:B$5),"")</f>
        <v/>
      </c>
      <c r="K1976" s="7" t="str">
        <f>IFERROR(LOOKUP($G1976,'قائمة اسعار'!$A$2:$A$5,'قائمة اسعار'!$E$2:$E$5),"")</f>
        <v/>
      </c>
      <c r="L1976" s="76" t="str">
        <f>IFERROR(LOOKUP($G1976,'قائمة اسعار'!$A$2:$A$5,'قائمة اسعار'!$D$2:$D$5),"")</f>
        <v/>
      </c>
      <c r="M1976" s="7" t="str">
        <f t="shared" si="95"/>
        <v/>
      </c>
      <c r="N1976" s="77" t="str">
        <f t="shared" si="96"/>
        <v/>
      </c>
      <c r="O1976" s="78"/>
      <c r="P1976" s="79"/>
      <c r="Q1976" s="77"/>
      <c r="R1976" s="77" t="str">
        <f t="shared" si="97"/>
        <v/>
      </c>
      <c r="S1976" s="80"/>
    </row>
    <row r="1977" spans="1:19" ht="25.5" customHeight="1" x14ac:dyDescent="0.2">
      <c r="A1977" s="3" t="str">
        <f>CONCATENATE(COUNTIF($E$156:E1977,E1977),E1977)</f>
        <v>0</v>
      </c>
      <c r="D1977" s="99"/>
      <c r="E1977" s="100"/>
      <c r="F1977" s="101"/>
      <c r="G1977" s="102"/>
      <c r="H1977" s="102"/>
      <c r="I1977" s="102"/>
      <c r="J1977" s="102" t="str">
        <f>IFERROR(LOOKUP($G1977,'قائمة اسعار'!A$2:A$5,'قائمة اسعار'!B$2:B$5),"")</f>
        <v/>
      </c>
      <c r="K1977" s="102" t="str">
        <f>IFERROR(LOOKUP($G1977,'قائمة اسعار'!$A$2:$A$5,'قائمة اسعار'!$E$2:$E$5),"")</f>
        <v/>
      </c>
      <c r="L1977" s="102" t="str">
        <f>IFERROR(LOOKUP($G1977,'قائمة اسعار'!$A$2:$A$5,'قائمة اسعار'!$D$2:$D$5),"")</f>
        <v/>
      </c>
      <c r="M1977" s="102" t="str">
        <f t="shared" si="95"/>
        <v/>
      </c>
      <c r="N1977" s="103" t="str">
        <f t="shared" si="96"/>
        <v/>
      </c>
      <c r="O1977" s="104"/>
      <c r="P1977" s="105"/>
      <c r="Q1977" s="103"/>
      <c r="R1977" s="103" t="str">
        <f t="shared" si="97"/>
        <v/>
      </c>
      <c r="S1977" s="106"/>
    </row>
    <row r="1978" spans="1:19" ht="25.5" customHeight="1" x14ac:dyDescent="0.2">
      <c r="A1978" s="3" t="str">
        <f>CONCATENATE(COUNTIF($E$156:E1978,E1978),E1978)</f>
        <v>0</v>
      </c>
      <c r="D1978" s="73"/>
      <c r="E1978" s="74"/>
      <c r="F1978" s="75"/>
      <c r="G1978" s="7"/>
      <c r="H1978" s="7"/>
      <c r="I1978" s="7"/>
      <c r="J1978" s="7" t="str">
        <f>IFERROR(LOOKUP($G1978,'قائمة اسعار'!A$2:A$5,'قائمة اسعار'!B$2:B$5),"")</f>
        <v/>
      </c>
      <c r="K1978" s="7" t="str">
        <f>IFERROR(LOOKUP($G1978,'قائمة اسعار'!$A$2:$A$5,'قائمة اسعار'!$E$2:$E$5),"")</f>
        <v/>
      </c>
      <c r="L1978" s="76" t="str">
        <f>IFERROR(LOOKUP($G1978,'قائمة اسعار'!$A$2:$A$5,'قائمة اسعار'!$D$2:$D$5),"")</f>
        <v/>
      </c>
      <c r="M1978" s="7" t="str">
        <f t="shared" si="95"/>
        <v/>
      </c>
      <c r="N1978" s="77" t="str">
        <f t="shared" si="96"/>
        <v/>
      </c>
      <c r="O1978" s="78"/>
      <c r="P1978" s="79"/>
      <c r="Q1978" s="77"/>
      <c r="R1978" s="77" t="str">
        <f t="shared" si="97"/>
        <v/>
      </c>
      <c r="S1978" s="80"/>
    </row>
    <row r="1979" spans="1:19" ht="25.5" customHeight="1" x14ac:dyDescent="0.2">
      <c r="A1979" s="3" t="str">
        <f>CONCATENATE(COUNTIF($E$156:E1979,E1979),E1979)</f>
        <v>0</v>
      </c>
      <c r="D1979" s="99"/>
      <c r="E1979" s="100"/>
      <c r="F1979" s="101"/>
      <c r="G1979" s="102"/>
      <c r="H1979" s="102"/>
      <c r="I1979" s="102"/>
      <c r="J1979" s="102" t="str">
        <f>IFERROR(LOOKUP($G1979,'قائمة اسعار'!A$2:A$5,'قائمة اسعار'!B$2:B$5),"")</f>
        <v/>
      </c>
      <c r="K1979" s="102" t="str">
        <f>IFERROR(LOOKUP($G1979,'قائمة اسعار'!$A$2:$A$5,'قائمة اسعار'!$E$2:$E$5),"")</f>
        <v/>
      </c>
      <c r="L1979" s="102" t="str">
        <f>IFERROR(LOOKUP($G1979,'قائمة اسعار'!$A$2:$A$5,'قائمة اسعار'!$D$2:$D$5),"")</f>
        <v/>
      </c>
      <c r="M1979" s="102" t="str">
        <f t="shared" si="95"/>
        <v/>
      </c>
      <c r="N1979" s="103" t="str">
        <f t="shared" si="96"/>
        <v/>
      </c>
      <c r="O1979" s="104"/>
      <c r="P1979" s="105"/>
      <c r="Q1979" s="103"/>
      <c r="R1979" s="103" t="str">
        <f t="shared" si="97"/>
        <v/>
      </c>
      <c r="S1979" s="106"/>
    </row>
    <row r="1980" spans="1:19" ht="25.5" customHeight="1" x14ac:dyDescent="0.2">
      <c r="A1980" s="3" t="str">
        <f>CONCATENATE(COUNTIF($E$156:E1980,E1980),E1980)</f>
        <v>0</v>
      </c>
      <c r="D1980" s="73"/>
      <c r="E1980" s="74"/>
      <c r="F1980" s="75"/>
      <c r="G1980" s="7"/>
      <c r="H1980" s="7"/>
      <c r="I1980" s="7"/>
      <c r="J1980" s="7" t="str">
        <f>IFERROR(LOOKUP($G1980,'قائمة اسعار'!A$2:A$5,'قائمة اسعار'!B$2:B$5),"")</f>
        <v/>
      </c>
      <c r="K1980" s="7" t="str">
        <f>IFERROR(LOOKUP($G1980,'قائمة اسعار'!$A$2:$A$5,'قائمة اسعار'!$E$2:$E$5),"")</f>
        <v/>
      </c>
      <c r="L1980" s="76" t="str">
        <f>IFERROR(LOOKUP($G1980,'قائمة اسعار'!$A$2:$A$5,'قائمة اسعار'!$D$2:$D$5),"")</f>
        <v/>
      </c>
      <c r="M1980" s="7" t="str">
        <f t="shared" si="95"/>
        <v/>
      </c>
      <c r="N1980" s="77" t="str">
        <f t="shared" si="96"/>
        <v/>
      </c>
      <c r="O1980" s="78"/>
      <c r="P1980" s="79"/>
      <c r="Q1980" s="77"/>
      <c r="R1980" s="77" t="str">
        <f t="shared" si="97"/>
        <v/>
      </c>
      <c r="S1980" s="80"/>
    </row>
    <row r="1981" spans="1:19" ht="25.5" customHeight="1" x14ac:dyDescent="0.2">
      <c r="A1981" s="3" t="str">
        <f>CONCATENATE(COUNTIF($E$156:E1981,E1981),E1981)</f>
        <v>0</v>
      </c>
      <c r="D1981" s="99"/>
      <c r="E1981" s="100"/>
      <c r="F1981" s="101"/>
      <c r="G1981" s="102"/>
      <c r="H1981" s="102"/>
      <c r="I1981" s="102"/>
      <c r="J1981" s="102" t="str">
        <f>IFERROR(LOOKUP($G1981,'قائمة اسعار'!A$2:A$5,'قائمة اسعار'!B$2:B$5),"")</f>
        <v/>
      </c>
      <c r="K1981" s="102" t="str">
        <f>IFERROR(LOOKUP($G1981,'قائمة اسعار'!$A$2:$A$5,'قائمة اسعار'!$E$2:$E$5),"")</f>
        <v/>
      </c>
      <c r="L1981" s="102" t="str">
        <f>IFERROR(LOOKUP($G1981,'قائمة اسعار'!$A$2:$A$5,'قائمة اسعار'!$D$2:$D$5),"")</f>
        <v/>
      </c>
      <c r="M1981" s="102" t="str">
        <f t="shared" si="95"/>
        <v/>
      </c>
      <c r="N1981" s="103" t="str">
        <f t="shared" si="96"/>
        <v/>
      </c>
      <c r="O1981" s="104"/>
      <c r="P1981" s="105"/>
      <c r="Q1981" s="103"/>
      <c r="R1981" s="103" t="str">
        <f t="shared" si="97"/>
        <v/>
      </c>
      <c r="S1981" s="106"/>
    </row>
    <row r="1982" spans="1:19" ht="25.5" customHeight="1" x14ac:dyDescent="0.2">
      <c r="A1982" s="3" t="str">
        <f>CONCATENATE(COUNTIF($E$156:E1982,E1982),E1982)</f>
        <v>0</v>
      </c>
      <c r="D1982" s="73"/>
      <c r="E1982" s="74"/>
      <c r="F1982" s="75"/>
      <c r="G1982" s="7"/>
      <c r="H1982" s="7"/>
      <c r="I1982" s="7"/>
      <c r="J1982" s="7" t="str">
        <f>IFERROR(LOOKUP($G1982,'قائمة اسعار'!A$2:A$5,'قائمة اسعار'!B$2:B$5),"")</f>
        <v/>
      </c>
      <c r="K1982" s="7" t="str">
        <f>IFERROR(LOOKUP($G1982,'قائمة اسعار'!$A$2:$A$5,'قائمة اسعار'!$E$2:$E$5),"")</f>
        <v/>
      </c>
      <c r="L1982" s="76" t="str">
        <f>IFERROR(LOOKUP($G1982,'قائمة اسعار'!$A$2:$A$5,'قائمة اسعار'!$D$2:$D$5),"")</f>
        <v/>
      </c>
      <c r="M1982" s="7" t="str">
        <f t="shared" si="95"/>
        <v/>
      </c>
      <c r="N1982" s="77" t="str">
        <f t="shared" si="96"/>
        <v/>
      </c>
      <c r="O1982" s="78"/>
      <c r="P1982" s="79"/>
      <c r="Q1982" s="77"/>
      <c r="R1982" s="77" t="str">
        <f t="shared" si="97"/>
        <v/>
      </c>
      <c r="S1982" s="80"/>
    </row>
    <row r="1983" spans="1:19" ht="25.5" customHeight="1" x14ac:dyDescent="0.2">
      <c r="A1983" s="3" t="str">
        <f>CONCATENATE(COUNTIF($E$156:E1983,E1983),E1983)</f>
        <v>0</v>
      </c>
      <c r="D1983" s="99"/>
      <c r="E1983" s="100"/>
      <c r="F1983" s="101"/>
      <c r="G1983" s="102"/>
      <c r="H1983" s="102"/>
      <c r="I1983" s="102"/>
      <c r="J1983" s="102" t="str">
        <f>IFERROR(LOOKUP($G1983,'قائمة اسعار'!A$2:A$5,'قائمة اسعار'!B$2:B$5),"")</f>
        <v/>
      </c>
      <c r="K1983" s="102" t="str">
        <f>IFERROR(LOOKUP($G1983,'قائمة اسعار'!$A$2:$A$5,'قائمة اسعار'!$E$2:$E$5),"")</f>
        <v/>
      </c>
      <c r="L1983" s="102" t="str">
        <f>IFERROR(LOOKUP($G1983,'قائمة اسعار'!$A$2:$A$5,'قائمة اسعار'!$D$2:$D$5),"")</f>
        <v/>
      </c>
      <c r="M1983" s="102" t="str">
        <f t="shared" si="95"/>
        <v/>
      </c>
      <c r="N1983" s="103" t="str">
        <f t="shared" si="96"/>
        <v/>
      </c>
      <c r="O1983" s="104"/>
      <c r="P1983" s="105"/>
      <c r="Q1983" s="103"/>
      <c r="R1983" s="103" t="str">
        <f t="shared" si="97"/>
        <v/>
      </c>
      <c r="S1983" s="106"/>
    </row>
    <row r="1984" spans="1:19" ht="25.5" customHeight="1" x14ac:dyDescent="0.2">
      <c r="A1984" s="3" t="str">
        <f>CONCATENATE(COUNTIF($E$156:E1984,E1984),E1984)</f>
        <v>0</v>
      </c>
      <c r="D1984" s="73"/>
      <c r="E1984" s="74"/>
      <c r="F1984" s="75"/>
      <c r="G1984" s="7"/>
      <c r="H1984" s="7"/>
      <c r="I1984" s="7"/>
      <c r="J1984" s="7" t="str">
        <f>IFERROR(LOOKUP($G1984,'قائمة اسعار'!A$2:A$5,'قائمة اسعار'!B$2:B$5),"")</f>
        <v/>
      </c>
      <c r="K1984" s="7" t="str">
        <f>IFERROR(LOOKUP($G1984,'قائمة اسعار'!$A$2:$A$5,'قائمة اسعار'!$E$2:$E$5),"")</f>
        <v/>
      </c>
      <c r="L1984" s="76" t="str">
        <f>IFERROR(LOOKUP($G1984,'قائمة اسعار'!$A$2:$A$5,'قائمة اسعار'!$D$2:$D$5),"")</f>
        <v/>
      </c>
      <c r="M1984" s="7" t="str">
        <f t="shared" si="95"/>
        <v/>
      </c>
      <c r="N1984" s="77" t="str">
        <f t="shared" si="96"/>
        <v/>
      </c>
      <c r="O1984" s="78"/>
      <c r="P1984" s="79"/>
      <c r="Q1984" s="77"/>
      <c r="R1984" s="77" t="str">
        <f t="shared" si="97"/>
        <v/>
      </c>
      <c r="S1984" s="80"/>
    </row>
    <row r="1985" spans="1:19" ht="25.5" customHeight="1" x14ac:dyDescent="0.2">
      <c r="A1985" s="3" t="str">
        <f>CONCATENATE(COUNTIF($E$156:E1985,E1985),E1985)</f>
        <v>0</v>
      </c>
      <c r="D1985" s="99"/>
      <c r="E1985" s="100"/>
      <c r="F1985" s="101"/>
      <c r="G1985" s="102"/>
      <c r="H1985" s="102"/>
      <c r="I1985" s="102"/>
      <c r="J1985" s="102" t="str">
        <f>IFERROR(LOOKUP($G1985,'قائمة اسعار'!A$2:A$5,'قائمة اسعار'!B$2:B$5),"")</f>
        <v/>
      </c>
      <c r="K1985" s="102" t="str">
        <f>IFERROR(LOOKUP($G1985,'قائمة اسعار'!$A$2:$A$5,'قائمة اسعار'!$E$2:$E$5),"")</f>
        <v/>
      </c>
      <c r="L1985" s="102" t="str">
        <f>IFERROR(LOOKUP($G1985,'قائمة اسعار'!$A$2:$A$5,'قائمة اسعار'!$D$2:$D$5),"")</f>
        <v/>
      </c>
      <c r="M1985" s="102" t="str">
        <f t="shared" si="95"/>
        <v/>
      </c>
      <c r="N1985" s="103" t="str">
        <f t="shared" si="96"/>
        <v/>
      </c>
      <c r="O1985" s="104"/>
      <c r="P1985" s="105"/>
      <c r="Q1985" s="103"/>
      <c r="R1985" s="103" t="str">
        <f t="shared" si="97"/>
        <v/>
      </c>
      <c r="S1985" s="106"/>
    </row>
    <row r="1986" spans="1:19" ht="25.5" customHeight="1" x14ac:dyDescent="0.2">
      <c r="A1986" s="3" t="str">
        <f>CONCATENATE(COUNTIF($E$156:E1986,E1986),E1986)</f>
        <v>0</v>
      </c>
      <c r="D1986" s="73"/>
      <c r="E1986" s="74"/>
      <c r="F1986" s="75"/>
      <c r="G1986" s="7"/>
      <c r="H1986" s="7"/>
      <c r="I1986" s="7"/>
      <c r="J1986" s="7" t="str">
        <f>IFERROR(LOOKUP($G1986,'قائمة اسعار'!A$2:A$5,'قائمة اسعار'!B$2:B$5),"")</f>
        <v/>
      </c>
      <c r="K1986" s="7" t="str">
        <f>IFERROR(LOOKUP($G1986,'قائمة اسعار'!$A$2:$A$5,'قائمة اسعار'!$E$2:$E$5),"")</f>
        <v/>
      </c>
      <c r="L1986" s="76" t="str">
        <f>IFERROR(LOOKUP($G1986,'قائمة اسعار'!$A$2:$A$5,'قائمة اسعار'!$D$2:$D$5),"")</f>
        <v/>
      </c>
      <c r="M1986" s="7" t="str">
        <f t="shared" si="95"/>
        <v/>
      </c>
      <c r="N1986" s="77" t="str">
        <f t="shared" si="96"/>
        <v/>
      </c>
      <c r="O1986" s="78"/>
      <c r="P1986" s="79"/>
      <c r="Q1986" s="77"/>
      <c r="R1986" s="77" t="str">
        <f t="shared" si="97"/>
        <v/>
      </c>
      <c r="S1986" s="80"/>
    </row>
    <row r="1987" spans="1:19" ht="25.5" customHeight="1" x14ac:dyDescent="0.2">
      <c r="A1987" s="3" t="str">
        <f>CONCATENATE(COUNTIF($E$156:E1987,E1987),E1987)</f>
        <v>0</v>
      </c>
      <c r="D1987" s="99"/>
      <c r="E1987" s="100"/>
      <c r="F1987" s="101"/>
      <c r="G1987" s="102"/>
      <c r="H1987" s="102"/>
      <c r="I1987" s="102"/>
      <c r="J1987" s="102" t="str">
        <f>IFERROR(LOOKUP($G1987,'قائمة اسعار'!A$2:A$5,'قائمة اسعار'!B$2:B$5),"")</f>
        <v/>
      </c>
      <c r="K1987" s="102" t="str">
        <f>IFERROR(LOOKUP($G1987,'قائمة اسعار'!$A$2:$A$5,'قائمة اسعار'!$E$2:$E$5),"")</f>
        <v/>
      </c>
      <c r="L1987" s="102" t="str">
        <f>IFERROR(LOOKUP($G1987,'قائمة اسعار'!$A$2:$A$5,'قائمة اسعار'!$D$2:$D$5),"")</f>
        <v/>
      </c>
      <c r="M1987" s="102" t="str">
        <f t="shared" si="95"/>
        <v/>
      </c>
      <c r="N1987" s="103" t="str">
        <f t="shared" si="96"/>
        <v/>
      </c>
      <c r="O1987" s="104"/>
      <c r="P1987" s="105"/>
      <c r="Q1987" s="103"/>
      <c r="R1987" s="103" t="str">
        <f t="shared" si="97"/>
        <v/>
      </c>
      <c r="S1987" s="106"/>
    </row>
    <row r="1988" spans="1:19" ht="25.5" customHeight="1" x14ac:dyDescent="0.2">
      <c r="A1988" s="3" t="str">
        <f>CONCATENATE(COUNTIF($E$156:E1988,E1988),E1988)</f>
        <v>0</v>
      </c>
      <c r="D1988" s="73"/>
      <c r="E1988" s="74"/>
      <c r="F1988" s="75"/>
      <c r="G1988" s="7"/>
      <c r="H1988" s="7"/>
      <c r="I1988" s="7"/>
      <c r="J1988" s="7" t="str">
        <f>IFERROR(LOOKUP($G1988,'قائمة اسعار'!A$2:A$5,'قائمة اسعار'!B$2:B$5),"")</f>
        <v/>
      </c>
      <c r="K1988" s="7" t="str">
        <f>IFERROR(LOOKUP($G1988,'قائمة اسعار'!$A$2:$A$5,'قائمة اسعار'!$E$2:$E$5),"")</f>
        <v/>
      </c>
      <c r="L1988" s="76" t="str">
        <f>IFERROR(LOOKUP($G1988,'قائمة اسعار'!$A$2:$A$5,'قائمة اسعار'!$D$2:$D$5),"")</f>
        <v/>
      </c>
      <c r="M1988" s="7" t="str">
        <f t="shared" ref="M1988:M2051" si="98">IFERROR($H1988*$L1988,"")</f>
        <v/>
      </c>
      <c r="N1988" s="77" t="str">
        <f t="shared" ref="N1988:N2051" si="99">IFERROR(($M1988-15%*$M1988)-5%*($M1988-15%*$M1988),"")</f>
        <v/>
      </c>
      <c r="O1988" s="78"/>
      <c r="P1988" s="79"/>
      <c r="Q1988" s="77"/>
      <c r="R1988" s="77" t="str">
        <f t="shared" ref="R1988:R2051" si="100">IFERROR($N1988-$P1988-$Q1988,"")</f>
        <v/>
      </c>
      <c r="S1988" s="80"/>
    </row>
    <row r="1989" spans="1:19" ht="25.5" customHeight="1" x14ac:dyDescent="0.2">
      <c r="A1989" s="3" t="str">
        <f>CONCATENATE(COUNTIF($E$156:E1989,E1989),E1989)</f>
        <v>0</v>
      </c>
      <c r="D1989" s="99"/>
      <c r="E1989" s="100"/>
      <c r="F1989" s="101"/>
      <c r="G1989" s="102"/>
      <c r="H1989" s="102"/>
      <c r="I1989" s="102"/>
      <c r="J1989" s="102" t="str">
        <f>IFERROR(LOOKUP($G1989,'قائمة اسعار'!A$2:A$5,'قائمة اسعار'!B$2:B$5),"")</f>
        <v/>
      </c>
      <c r="K1989" s="102" t="str">
        <f>IFERROR(LOOKUP($G1989,'قائمة اسعار'!$A$2:$A$5,'قائمة اسعار'!$E$2:$E$5),"")</f>
        <v/>
      </c>
      <c r="L1989" s="102" t="str">
        <f>IFERROR(LOOKUP($G1989,'قائمة اسعار'!$A$2:$A$5,'قائمة اسعار'!$D$2:$D$5),"")</f>
        <v/>
      </c>
      <c r="M1989" s="102" t="str">
        <f t="shared" si="98"/>
        <v/>
      </c>
      <c r="N1989" s="103" t="str">
        <f t="shared" si="99"/>
        <v/>
      </c>
      <c r="O1989" s="104"/>
      <c r="P1989" s="105"/>
      <c r="Q1989" s="103"/>
      <c r="R1989" s="103" t="str">
        <f t="shared" si="100"/>
        <v/>
      </c>
      <c r="S1989" s="106"/>
    </row>
    <row r="1990" spans="1:19" ht="25.5" customHeight="1" x14ac:dyDescent="0.2">
      <c r="A1990" s="3" t="str">
        <f>CONCATENATE(COUNTIF($E$156:E1990,E1990),E1990)</f>
        <v>0</v>
      </c>
      <c r="D1990" s="73"/>
      <c r="E1990" s="74"/>
      <c r="F1990" s="75"/>
      <c r="G1990" s="7"/>
      <c r="H1990" s="7"/>
      <c r="I1990" s="7"/>
      <c r="J1990" s="7" t="str">
        <f>IFERROR(LOOKUP($G1990,'قائمة اسعار'!A$2:A$5,'قائمة اسعار'!B$2:B$5),"")</f>
        <v/>
      </c>
      <c r="K1990" s="7" t="str">
        <f>IFERROR(LOOKUP($G1990,'قائمة اسعار'!$A$2:$A$5,'قائمة اسعار'!$E$2:$E$5),"")</f>
        <v/>
      </c>
      <c r="L1990" s="76" t="str">
        <f>IFERROR(LOOKUP($G1990,'قائمة اسعار'!$A$2:$A$5,'قائمة اسعار'!$D$2:$D$5),"")</f>
        <v/>
      </c>
      <c r="M1990" s="7" t="str">
        <f t="shared" si="98"/>
        <v/>
      </c>
      <c r="N1990" s="77" t="str">
        <f t="shared" si="99"/>
        <v/>
      </c>
      <c r="O1990" s="78"/>
      <c r="P1990" s="79"/>
      <c r="Q1990" s="77"/>
      <c r="R1990" s="77" t="str">
        <f t="shared" si="100"/>
        <v/>
      </c>
      <c r="S1990" s="80"/>
    </row>
    <row r="1991" spans="1:19" ht="25.5" customHeight="1" x14ac:dyDescent="0.2">
      <c r="A1991" s="3" t="str">
        <f>CONCATENATE(COUNTIF($E$156:E1991,E1991),E1991)</f>
        <v>0</v>
      </c>
      <c r="D1991" s="99"/>
      <c r="E1991" s="100"/>
      <c r="F1991" s="101"/>
      <c r="G1991" s="102"/>
      <c r="H1991" s="102"/>
      <c r="I1991" s="102"/>
      <c r="J1991" s="102" t="str">
        <f>IFERROR(LOOKUP($G1991,'قائمة اسعار'!A$2:A$5,'قائمة اسعار'!B$2:B$5),"")</f>
        <v/>
      </c>
      <c r="K1991" s="102" t="str">
        <f>IFERROR(LOOKUP($G1991,'قائمة اسعار'!$A$2:$A$5,'قائمة اسعار'!$E$2:$E$5),"")</f>
        <v/>
      </c>
      <c r="L1991" s="102" t="str">
        <f>IFERROR(LOOKUP($G1991,'قائمة اسعار'!$A$2:$A$5,'قائمة اسعار'!$D$2:$D$5),"")</f>
        <v/>
      </c>
      <c r="M1991" s="102" t="str">
        <f t="shared" si="98"/>
        <v/>
      </c>
      <c r="N1991" s="103" t="str">
        <f t="shared" si="99"/>
        <v/>
      </c>
      <c r="O1991" s="104"/>
      <c r="P1991" s="105"/>
      <c r="Q1991" s="103"/>
      <c r="R1991" s="103" t="str">
        <f t="shared" si="100"/>
        <v/>
      </c>
      <c r="S1991" s="106"/>
    </row>
    <row r="1992" spans="1:19" ht="25.5" customHeight="1" x14ac:dyDescent="0.2">
      <c r="A1992" s="3" t="str">
        <f>CONCATENATE(COUNTIF($E$156:E1992,E1992),E1992)</f>
        <v>0</v>
      </c>
      <c r="D1992" s="73"/>
      <c r="E1992" s="74"/>
      <c r="F1992" s="75"/>
      <c r="G1992" s="7"/>
      <c r="H1992" s="7"/>
      <c r="I1992" s="7"/>
      <c r="J1992" s="7" t="str">
        <f>IFERROR(LOOKUP($G1992,'قائمة اسعار'!A$2:A$5,'قائمة اسعار'!B$2:B$5),"")</f>
        <v/>
      </c>
      <c r="K1992" s="7" t="str">
        <f>IFERROR(LOOKUP($G1992,'قائمة اسعار'!$A$2:$A$5,'قائمة اسعار'!$E$2:$E$5),"")</f>
        <v/>
      </c>
      <c r="L1992" s="76" t="str">
        <f>IFERROR(LOOKUP($G1992,'قائمة اسعار'!$A$2:$A$5,'قائمة اسعار'!$D$2:$D$5),"")</f>
        <v/>
      </c>
      <c r="M1992" s="7" t="str">
        <f t="shared" si="98"/>
        <v/>
      </c>
      <c r="N1992" s="77" t="str">
        <f t="shared" si="99"/>
        <v/>
      </c>
      <c r="O1992" s="78"/>
      <c r="P1992" s="79"/>
      <c r="Q1992" s="77"/>
      <c r="R1992" s="77" t="str">
        <f t="shared" si="100"/>
        <v/>
      </c>
      <c r="S1992" s="80"/>
    </row>
    <row r="1993" spans="1:19" ht="25.5" customHeight="1" x14ac:dyDescent="0.2">
      <c r="A1993" s="3" t="str">
        <f>CONCATENATE(COUNTIF($E$156:E1993,E1993),E1993)</f>
        <v>0</v>
      </c>
      <c r="D1993" s="99"/>
      <c r="E1993" s="100"/>
      <c r="F1993" s="101"/>
      <c r="G1993" s="102"/>
      <c r="H1993" s="102"/>
      <c r="I1993" s="102"/>
      <c r="J1993" s="102" t="str">
        <f>IFERROR(LOOKUP($G1993,'قائمة اسعار'!A$2:A$5,'قائمة اسعار'!B$2:B$5),"")</f>
        <v/>
      </c>
      <c r="K1993" s="102" t="str">
        <f>IFERROR(LOOKUP($G1993,'قائمة اسعار'!$A$2:$A$5,'قائمة اسعار'!$E$2:$E$5),"")</f>
        <v/>
      </c>
      <c r="L1993" s="102" t="str">
        <f>IFERROR(LOOKUP($G1993,'قائمة اسعار'!$A$2:$A$5,'قائمة اسعار'!$D$2:$D$5),"")</f>
        <v/>
      </c>
      <c r="M1993" s="102" t="str">
        <f t="shared" si="98"/>
        <v/>
      </c>
      <c r="N1993" s="103" t="str">
        <f t="shared" si="99"/>
        <v/>
      </c>
      <c r="O1993" s="104"/>
      <c r="P1993" s="105"/>
      <c r="Q1993" s="103"/>
      <c r="R1993" s="103" t="str">
        <f t="shared" si="100"/>
        <v/>
      </c>
      <c r="S1993" s="106"/>
    </row>
    <row r="1994" spans="1:19" ht="25.5" customHeight="1" x14ac:dyDescent="0.2">
      <c r="A1994" s="3" t="str">
        <f>CONCATENATE(COUNTIF($E$156:E1994,E1994),E1994)</f>
        <v>0</v>
      </c>
      <c r="D1994" s="73"/>
      <c r="E1994" s="74"/>
      <c r="F1994" s="75"/>
      <c r="G1994" s="7"/>
      <c r="H1994" s="7"/>
      <c r="I1994" s="7"/>
      <c r="J1994" s="7" t="str">
        <f>IFERROR(LOOKUP($G1994,'قائمة اسعار'!A$2:A$5,'قائمة اسعار'!B$2:B$5),"")</f>
        <v/>
      </c>
      <c r="K1994" s="7" t="str">
        <f>IFERROR(LOOKUP($G1994,'قائمة اسعار'!$A$2:$A$5,'قائمة اسعار'!$E$2:$E$5),"")</f>
        <v/>
      </c>
      <c r="L1994" s="76" t="str">
        <f>IFERROR(LOOKUP($G1994,'قائمة اسعار'!$A$2:$A$5,'قائمة اسعار'!$D$2:$D$5),"")</f>
        <v/>
      </c>
      <c r="M1994" s="7" t="str">
        <f t="shared" si="98"/>
        <v/>
      </c>
      <c r="N1994" s="77" t="str">
        <f t="shared" si="99"/>
        <v/>
      </c>
      <c r="O1994" s="78"/>
      <c r="P1994" s="79"/>
      <c r="Q1994" s="77"/>
      <c r="R1994" s="77" t="str">
        <f t="shared" si="100"/>
        <v/>
      </c>
      <c r="S1994" s="80"/>
    </row>
    <row r="1995" spans="1:19" ht="25.5" customHeight="1" x14ac:dyDescent="0.2">
      <c r="A1995" s="3" t="str">
        <f>CONCATENATE(COUNTIF($E$156:E1995,E1995),E1995)</f>
        <v>0</v>
      </c>
      <c r="D1995" s="99"/>
      <c r="E1995" s="100"/>
      <c r="F1995" s="101"/>
      <c r="G1995" s="102"/>
      <c r="H1995" s="102"/>
      <c r="I1995" s="102"/>
      <c r="J1995" s="102" t="str">
        <f>IFERROR(LOOKUP($G1995,'قائمة اسعار'!A$2:A$5,'قائمة اسعار'!B$2:B$5),"")</f>
        <v/>
      </c>
      <c r="K1995" s="102" t="str">
        <f>IFERROR(LOOKUP($G1995,'قائمة اسعار'!$A$2:$A$5,'قائمة اسعار'!$E$2:$E$5),"")</f>
        <v/>
      </c>
      <c r="L1995" s="102" t="str">
        <f>IFERROR(LOOKUP($G1995,'قائمة اسعار'!$A$2:$A$5,'قائمة اسعار'!$D$2:$D$5),"")</f>
        <v/>
      </c>
      <c r="M1995" s="102" t="str">
        <f t="shared" si="98"/>
        <v/>
      </c>
      <c r="N1995" s="103" t="str">
        <f t="shared" si="99"/>
        <v/>
      </c>
      <c r="O1995" s="104"/>
      <c r="P1995" s="105"/>
      <c r="Q1995" s="103"/>
      <c r="R1995" s="103" t="str">
        <f t="shared" si="100"/>
        <v/>
      </c>
      <c r="S1995" s="106"/>
    </row>
    <row r="1996" spans="1:19" ht="25.5" customHeight="1" x14ac:dyDescent="0.2">
      <c r="A1996" s="3" t="str">
        <f>CONCATENATE(COUNTIF($E$156:E1996,E1996),E1996)</f>
        <v>0</v>
      </c>
      <c r="D1996" s="73"/>
      <c r="E1996" s="74"/>
      <c r="F1996" s="75"/>
      <c r="G1996" s="7"/>
      <c r="H1996" s="7"/>
      <c r="I1996" s="7"/>
      <c r="J1996" s="7" t="str">
        <f>IFERROR(LOOKUP($G1996,'قائمة اسعار'!A$2:A$5,'قائمة اسعار'!B$2:B$5),"")</f>
        <v/>
      </c>
      <c r="K1996" s="7" t="str">
        <f>IFERROR(LOOKUP($G1996,'قائمة اسعار'!$A$2:$A$5,'قائمة اسعار'!$E$2:$E$5),"")</f>
        <v/>
      </c>
      <c r="L1996" s="76" t="str">
        <f>IFERROR(LOOKUP($G1996,'قائمة اسعار'!$A$2:$A$5,'قائمة اسعار'!$D$2:$D$5),"")</f>
        <v/>
      </c>
      <c r="M1996" s="7" t="str">
        <f t="shared" si="98"/>
        <v/>
      </c>
      <c r="N1996" s="77" t="str">
        <f t="shared" si="99"/>
        <v/>
      </c>
      <c r="O1996" s="78"/>
      <c r="P1996" s="79"/>
      <c r="Q1996" s="77"/>
      <c r="R1996" s="77" t="str">
        <f t="shared" si="100"/>
        <v/>
      </c>
      <c r="S1996" s="80"/>
    </row>
    <row r="1997" spans="1:19" ht="25.5" customHeight="1" x14ac:dyDescent="0.2">
      <c r="A1997" s="3" t="str">
        <f>CONCATENATE(COUNTIF($E$156:E1997,E1997),E1997)</f>
        <v>0</v>
      </c>
      <c r="D1997" s="99"/>
      <c r="E1997" s="100"/>
      <c r="F1997" s="101"/>
      <c r="G1997" s="102"/>
      <c r="H1997" s="102"/>
      <c r="I1997" s="102"/>
      <c r="J1997" s="102" t="str">
        <f>IFERROR(LOOKUP($G1997,'قائمة اسعار'!A$2:A$5,'قائمة اسعار'!B$2:B$5),"")</f>
        <v/>
      </c>
      <c r="K1997" s="102" t="str">
        <f>IFERROR(LOOKUP($G1997,'قائمة اسعار'!$A$2:$A$5,'قائمة اسعار'!$E$2:$E$5),"")</f>
        <v/>
      </c>
      <c r="L1997" s="102" t="str">
        <f>IFERROR(LOOKUP($G1997,'قائمة اسعار'!$A$2:$A$5,'قائمة اسعار'!$D$2:$D$5),"")</f>
        <v/>
      </c>
      <c r="M1997" s="102" t="str">
        <f t="shared" si="98"/>
        <v/>
      </c>
      <c r="N1997" s="103" t="str">
        <f t="shared" si="99"/>
        <v/>
      </c>
      <c r="O1997" s="104"/>
      <c r="P1997" s="105"/>
      <c r="Q1997" s="103"/>
      <c r="R1997" s="103" t="str">
        <f t="shared" si="100"/>
        <v/>
      </c>
      <c r="S1997" s="106"/>
    </row>
    <row r="1998" spans="1:19" ht="25.5" customHeight="1" x14ac:dyDescent="0.2">
      <c r="A1998" s="3" t="str">
        <f>CONCATENATE(COUNTIF($E$156:E1998,E1998),E1998)</f>
        <v>0</v>
      </c>
      <c r="D1998" s="73"/>
      <c r="E1998" s="74"/>
      <c r="F1998" s="75"/>
      <c r="G1998" s="7"/>
      <c r="H1998" s="7"/>
      <c r="I1998" s="7"/>
      <c r="J1998" s="7" t="str">
        <f>IFERROR(LOOKUP($G1998,'قائمة اسعار'!A$2:A$5,'قائمة اسعار'!B$2:B$5),"")</f>
        <v/>
      </c>
      <c r="K1998" s="7" t="str">
        <f>IFERROR(LOOKUP($G1998,'قائمة اسعار'!$A$2:$A$5,'قائمة اسعار'!$E$2:$E$5),"")</f>
        <v/>
      </c>
      <c r="L1998" s="76" t="str">
        <f>IFERROR(LOOKUP($G1998,'قائمة اسعار'!$A$2:$A$5,'قائمة اسعار'!$D$2:$D$5),"")</f>
        <v/>
      </c>
      <c r="M1998" s="7" t="str">
        <f t="shared" si="98"/>
        <v/>
      </c>
      <c r="N1998" s="77" t="str">
        <f t="shared" si="99"/>
        <v/>
      </c>
      <c r="O1998" s="78"/>
      <c r="P1998" s="79"/>
      <c r="Q1998" s="77"/>
      <c r="R1998" s="77" t="str">
        <f t="shared" si="100"/>
        <v/>
      </c>
      <c r="S1998" s="80"/>
    </row>
    <row r="1999" spans="1:19" ht="25.5" customHeight="1" x14ac:dyDescent="0.2">
      <c r="A1999" s="3" t="str">
        <f>CONCATENATE(COUNTIF($E$156:E1999,E1999),E1999)</f>
        <v>0</v>
      </c>
      <c r="D1999" s="99"/>
      <c r="E1999" s="100"/>
      <c r="F1999" s="101"/>
      <c r="G1999" s="102"/>
      <c r="H1999" s="102"/>
      <c r="I1999" s="102"/>
      <c r="J1999" s="102" t="str">
        <f>IFERROR(LOOKUP($G1999,'قائمة اسعار'!A$2:A$5,'قائمة اسعار'!B$2:B$5),"")</f>
        <v/>
      </c>
      <c r="K1999" s="102" t="str">
        <f>IFERROR(LOOKUP($G1999,'قائمة اسعار'!$A$2:$A$5,'قائمة اسعار'!$E$2:$E$5),"")</f>
        <v/>
      </c>
      <c r="L1999" s="102" t="str">
        <f>IFERROR(LOOKUP($G1999,'قائمة اسعار'!$A$2:$A$5,'قائمة اسعار'!$D$2:$D$5),"")</f>
        <v/>
      </c>
      <c r="M1999" s="102" t="str">
        <f t="shared" si="98"/>
        <v/>
      </c>
      <c r="N1999" s="103" t="str">
        <f t="shared" si="99"/>
        <v/>
      </c>
      <c r="O1999" s="104"/>
      <c r="P1999" s="105"/>
      <c r="Q1999" s="103"/>
      <c r="R1999" s="103" t="str">
        <f t="shared" si="100"/>
        <v/>
      </c>
      <c r="S1999" s="106"/>
    </row>
    <row r="2000" spans="1:19" ht="25.5" customHeight="1" x14ac:dyDescent="0.2">
      <c r="A2000" s="3" t="str">
        <f>CONCATENATE(COUNTIF($E$156:E2000,E2000),E2000)</f>
        <v>0</v>
      </c>
      <c r="D2000" s="73"/>
      <c r="E2000" s="74"/>
      <c r="F2000" s="75"/>
      <c r="G2000" s="7"/>
      <c r="H2000" s="7"/>
      <c r="I2000" s="7"/>
      <c r="J2000" s="7" t="str">
        <f>IFERROR(LOOKUP($G2000,'قائمة اسعار'!A$2:A$5,'قائمة اسعار'!B$2:B$5),"")</f>
        <v/>
      </c>
      <c r="K2000" s="7" t="str">
        <f>IFERROR(LOOKUP($G2000,'قائمة اسعار'!$A$2:$A$5,'قائمة اسعار'!$E$2:$E$5),"")</f>
        <v/>
      </c>
      <c r="L2000" s="76" t="str">
        <f>IFERROR(LOOKUP($G2000,'قائمة اسعار'!$A$2:$A$5,'قائمة اسعار'!$D$2:$D$5),"")</f>
        <v/>
      </c>
      <c r="M2000" s="7" t="str">
        <f t="shared" si="98"/>
        <v/>
      </c>
      <c r="N2000" s="77" t="str">
        <f t="shared" si="99"/>
        <v/>
      </c>
      <c r="O2000" s="78"/>
      <c r="P2000" s="79"/>
      <c r="Q2000" s="77"/>
      <c r="R2000" s="77" t="str">
        <f t="shared" si="100"/>
        <v/>
      </c>
      <c r="S2000" s="80"/>
    </row>
    <row r="2001" spans="1:19" ht="25.5" customHeight="1" x14ac:dyDescent="0.2">
      <c r="A2001" s="3" t="str">
        <f>CONCATENATE(COUNTIF($E$156:E2001,E2001),E2001)</f>
        <v>0</v>
      </c>
      <c r="D2001" s="99"/>
      <c r="E2001" s="100"/>
      <c r="F2001" s="101"/>
      <c r="G2001" s="102"/>
      <c r="H2001" s="102"/>
      <c r="I2001" s="102"/>
      <c r="J2001" s="102" t="str">
        <f>IFERROR(LOOKUP($G2001,'قائمة اسعار'!A$2:A$5,'قائمة اسعار'!B$2:B$5),"")</f>
        <v/>
      </c>
      <c r="K2001" s="102" t="str">
        <f>IFERROR(LOOKUP($G2001,'قائمة اسعار'!$A$2:$A$5,'قائمة اسعار'!$E$2:$E$5),"")</f>
        <v/>
      </c>
      <c r="L2001" s="102" t="str">
        <f>IFERROR(LOOKUP($G2001,'قائمة اسعار'!$A$2:$A$5,'قائمة اسعار'!$D$2:$D$5),"")</f>
        <v/>
      </c>
      <c r="M2001" s="102" t="str">
        <f t="shared" si="98"/>
        <v/>
      </c>
      <c r="N2001" s="103" t="str">
        <f t="shared" si="99"/>
        <v/>
      </c>
      <c r="O2001" s="104"/>
      <c r="P2001" s="105"/>
      <c r="Q2001" s="103"/>
      <c r="R2001" s="103" t="str">
        <f t="shared" si="100"/>
        <v/>
      </c>
      <c r="S2001" s="106"/>
    </row>
    <row r="2002" spans="1:19" ht="25.5" customHeight="1" x14ac:dyDescent="0.2">
      <c r="A2002" s="3" t="str">
        <f>CONCATENATE(COUNTIF($E$156:E2002,E2002),E2002)</f>
        <v>0</v>
      </c>
      <c r="D2002" s="73"/>
      <c r="E2002" s="74"/>
      <c r="F2002" s="75"/>
      <c r="G2002" s="7"/>
      <c r="H2002" s="7"/>
      <c r="I2002" s="7"/>
      <c r="J2002" s="7" t="str">
        <f>IFERROR(LOOKUP($G2002,'قائمة اسعار'!A$2:A$5,'قائمة اسعار'!B$2:B$5),"")</f>
        <v/>
      </c>
      <c r="K2002" s="7" t="str">
        <f>IFERROR(LOOKUP($G2002,'قائمة اسعار'!$A$2:$A$5,'قائمة اسعار'!$E$2:$E$5),"")</f>
        <v/>
      </c>
      <c r="L2002" s="76" t="str">
        <f>IFERROR(LOOKUP($G2002,'قائمة اسعار'!$A$2:$A$5,'قائمة اسعار'!$D$2:$D$5),"")</f>
        <v/>
      </c>
      <c r="M2002" s="7" t="str">
        <f t="shared" si="98"/>
        <v/>
      </c>
      <c r="N2002" s="77" t="str">
        <f t="shared" si="99"/>
        <v/>
      </c>
      <c r="O2002" s="78"/>
      <c r="P2002" s="79"/>
      <c r="Q2002" s="77"/>
      <c r="R2002" s="77" t="str">
        <f t="shared" si="100"/>
        <v/>
      </c>
      <c r="S2002" s="80"/>
    </row>
    <row r="2003" spans="1:19" ht="25.5" customHeight="1" x14ac:dyDescent="0.2">
      <c r="A2003" s="3" t="str">
        <f>CONCATENATE(COUNTIF($E$156:E2003,E2003),E2003)</f>
        <v>0</v>
      </c>
      <c r="D2003" s="99"/>
      <c r="E2003" s="100"/>
      <c r="F2003" s="101"/>
      <c r="G2003" s="102"/>
      <c r="H2003" s="102"/>
      <c r="I2003" s="102"/>
      <c r="J2003" s="102" t="str">
        <f>IFERROR(LOOKUP($G2003,'قائمة اسعار'!A$2:A$5,'قائمة اسعار'!B$2:B$5),"")</f>
        <v/>
      </c>
      <c r="K2003" s="102" t="str">
        <f>IFERROR(LOOKUP($G2003,'قائمة اسعار'!$A$2:$A$5,'قائمة اسعار'!$E$2:$E$5),"")</f>
        <v/>
      </c>
      <c r="L2003" s="102" t="str">
        <f>IFERROR(LOOKUP($G2003,'قائمة اسعار'!$A$2:$A$5,'قائمة اسعار'!$D$2:$D$5),"")</f>
        <v/>
      </c>
      <c r="M2003" s="102" t="str">
        <f t="shared" si="98"/>
        <v/>
      </c>
      <c r="N2003" s="103" t="str">
        <f t="shared" si="99"/>
        <v/>
      </c>
      <c r="O2003" s="104"/>
      <c r="P2003" s="105"/>
      <c r="Q2003" s="103"/>
      <c r="R2003" s="103" t="str">
        <f t="shared" si="100"/>
        <v/>
      </c>
      <c r="S2003" s="106"/>
    </row>
    <row r="2004" spans="1:19" ht="25.5" customHeight="1" x14ac:dyDescent="0.2">
      <c r="A2004" s="3" t="str">
        <f>CONCATENATE(COUNTIF($E$156:E2004,E2004),E2004)</f>
        <v>0</v>
      </c>
      <c r="D2004" s="73"/>
      <c r="E2004" s="74"/>
      <c r="F2004" s="75"/>
      <c r="G2004" s="7"/>
      <c r="H2004" s="7"/>
      <c r="I2004" s="7"/>
      <c r="J2004" s="7" t="str">
        <f>IFERROR(LOOKUP($G2004,'قائمة اسعار'!A$2:A$5,'قائمة اسعار'!B$2:B$5),"")</f>
        <v/>
      </c>
      <c r="K2004" s="7" t="str">
        <f>IFERROR(LOOKUP($G2004,'قائمة اسعار'!$A$2:$A$5,'قائمة اسعار'!$E$2:$E$5),"")</f>
        <v/>
      </c>
      <c r="L2004" s="76" t="str">
        <f>IFERROR(LOOKUP($G2004,'قائمة اسعار'!$A$2:$A$5,'قائمة اسعار'!$D$2:$D$5),"")</f>
        <v/>
      </c>
      <c r="M2004" s="7" t="str">
        <f t="shared" si="98"/>
        <v/>
      </c>
      <c r="N2004" s="77" t="str">
        <f t="shared" si="99"/>
        <v/>
      </c>
      <c r="O2004" s="78"/>
      <c r="P2004" s="79"/>
      <c r="Q2004" s="77"/>
      <c r="R2004" s="77" t="str">
        <f t="shared" si="100"/>
        <v/>
      </c>
      <c r="S2004" s="80"/>
    </row>
    <row r="2005" spans="1:19" ht="25.5" customHeight="1" x14ac:dyDescent="0.2">
      <c r="A2005" s="3" t="str">
        <f>CONCATENATE(COUNTIF($E$156:E2005,E2005),E2005)</f>
        <v>0</v>
      </c>
      <c r="D2005" s="99"/>
      <c r="E2005" s="100"/>
      <c r="F2005" s="101"/>
      <c r="G2005" s="102"/>
      <c r="H2005" s="102"/>
      <c r="I2005" s="102"/>
      <c r="J2005" s="102" t="str">
        <f>IFERROR(LOOKUP($G2005,'قائمة اسعار'!A$2:A$5,'قائمة اسعار'!B$2:B$5),"")</f>
        <v/>
      </c>
      <c r="K2005" s="102" t="str">
        <f>IFERROR(LOOKUP($G2005,'قائمة اسعار'!$A$2:$A$5,'قائمة اسعار'!$E$2:$E$5),"")</f>
        <v/>
      </c>
      <c r="L2005" s="102" t="str">
        <f>IFERROR(LOOKUP($G2005,'قائمة اسعار'!$A$2:$A$5,'قائمة اسعار'!$D$2:$D$5),"")</f>
        <v/>
      </c>
      <c r="M2005" s="102" t="str">
        <f t="shared" si="98"/>
        <v/>
      </c>
      <c r="N2005" s="103" t="str">
        <f t="shared" si="99"/>
        <v/>
      </c>
      <c r="O2005" s="104"/>
      <c r="P2005" s="105"/>
      <c r="Q2005" s="103"/>
      <c r="R2005" s="103" t="str">
        <f t="shared" si="100"/>
        <v/>
      </c>
      <c r="S2005" s="106"/>
    </row>
    <row r="2006" spans="1:19" ht="25.5" customHeight="1" x14ac:dyDescent="0.2">
      <c r="A2006" s="3" t="str">
        <f>CONCATENATE(COUNTIF($E$156:E2006,E2006),E2006)</f>
        <v>0</v>
      </c>
      <c r="D2006" s="73"/>
      <c r="E2006" s="74"/>
      <c r="F2006" s="75"/>
      <c r="G2006" s="7"/>
      <c r="H2006" s="7"/>
      <c r="I2006" s="7"/>
      <c r="J2006" s="7" t="str">
        <f>IFERROR(LOOKUP($G2006,'قائمة اسعار'!A$2:A$5,'قائمة اسعار'!B$2:B$5),"")</f>
        <v/>
      </c>
      <c r="K2006" s="7" t="str">
        <f>IFERROR(LOOKUP($G2006,'قائمة اسعار'!$A$2:$A$5,'قائمة اسعار'!$E$2:$E$5),"")</f>
        <v/>
      </c>
      <c r="L2006" s="76" t="str">
        <f>IFERROR(LOOKUP($G2006,'قائمة اسعار'!$A$2:$A$5,'قائمة اسعار'!$D$2:$D$5),"")</f>
        <v/>
      </c>
      <c r="M2006" s="7" t="str">
        <f t="shared" si="98"/>
        <v/>
      </c>
      <c r="N2006" s="77" t="str">
        <f t="shared" si="99"/>
        <v/>
      </c>
      <c r="O2006" s="78"/>
      <c r="P2006" s="79"/>
      <c r="Q2006" s="77"/>
      <c r="R2006" s="77" t="str">
        <f t="shared" si="100"/>
        <v/>
      </c>
      <c r="S2006" s="80"/>
    </row>
    <row r="2007" spans="1:19" ht="25.5" customHeight="1" x14ac:dyDescent="0.2">
      <c r="A2007" s="3" t="str">
        <f>CONCATENATE(COUNTIF($E$156:E2007,E2007),E2007)</f>
        <v>0</v>
      </c>
      <c r="D2007" s="99"/>
      <c r="E2007" s="100"/>
      <c r="F2007" s="101"/>
      <c r="G2007" s="102"/>
      <c r="H2007" s="102"/>
      <c r="I2007" s="102"/>
      <c r="J2007" s="102" t="str">
        <f>IFERROR(LOOKUP($G2007,'قائمة اسعار'!A$2:A$5,'قائمة اسعار'!B$2:B$5),"")</f>
        <v/>
      </c>
      <c r="K2007" s="102" t="str">
        <f>IFERROR(LOOKUP($G2007,'قائمة اسعار'!$A$2:$A$5,'قائمة اسعار'!$E$2:$E$5),"")</f>
        <v/>
      </c>
      <c r="L2007" s="102" t="str">
        <f>IFERROR(LOOKUP($G2007,'قائمة اسعار'!$A$2:$A$5,'قائمة اسعار'!$D$2:$D$5),"")</f>
        <v/>
      </c>
      <c r="M2007" s="102" t="str">
        <f t="shared" si="98"/>
        <v/>
      </c>
      <c r="N2007" s="103" t="str">
        <f t="shared" si="99"/>
        <v/>
      </c>
      <c r="O2007" s="104"/>
      <c r="P2007" s="105"/>
      <c r="Q2007" s="103"/>
      <c r="R2007" s="103" t="str">
        <f t="shared" si="100"/>
        <v/>
      </c>
      <c r="S2007" s="106"/>
    </row>
    <row r="2008" spans="1:19" ht="25.5" customHeight="1" x14ac:dyDescent="0.2">
      <c r="A2008" s="3" t="str">
        <f>CONCATENATE(COUNTIF($E$156:E2008,E2008),E2008)</f>
        <v>0</v>
      </c>
      <c r="D2008" s="73"/>
      <c r="E2008" s="74"/>
      <c r="F2008" s="75"/>
      <c r="G2008" s="7"/>
      <c r="H2008" s="7"/>
      <c r="I2008" s="7"/>
      <c r="J2008" s="7" t="str">
        <f>IFERROR(LOOKUP($G2008,'قائمة اسعار'!A$2:A$5,'قائمة اسعار'!B$2:B$5),"")</f>
        <v/>
      </c>
      <c r="K2008" s="7" t="str">
        <f>IFERROR(LOOKUP($G2008,'قائمة اسعار'!$A$2:$A$5,'قائمة اسعار'!$E$2:$E$5),"")</f>
        <v/>
      </c>
      <c r="L2008" s="76" t="str">
        <f>IFERROR(LOOKUP($G2008,'قائمة اسعار'!$A$2:$A$5,'قائمة اسعار'!$D$2:$D$5),"")</f>
        <v/>
      </c>
      <c r="M2008" s="7" t="str">
        <f t="shared" si="98"/>
        <v/>
      </c>
      <c r="N2008" s="77" t="str">
        <f t="shared" si="99"/>
        <v/>
      </c>
      <c r="O2008" s="78"/>
      <c r="P2008" s="79"/>
      <c r="Q2008" s="77"/>
      <c r="R2008" s="77" t="str">
        <f t="shared" si="100"/>
        <v/>
      </c>
      <c r="S2008" s="80"/>
    </row>
    <row r="2009" spans="1:19" ht="25.5" customHeight="1" x14ac:dyDescent="0.2">
      <c r="A2009" s="3" t="str">
        <f>CONCATENATE(COUNTIF($E$156:E2009,E2009),E2009)</f>
        <v>0</v>
      </c>
      <c r="D2009" s="99"/>
      <c r="E2009" s="100"/>
      <c r="F2009" s="101"/>
      <c r="G2009" s="102"/>
      <c r="H2009" s="102"/>
      <c r="I2009" s="102"/>
      <c r="J2009" s="102" t="str">
        <f>IFERROR(LOOKUP($G2009,'قائمة اسعار'!A$2:A$5,'قائمة اسعار'!B$2:B$5),"")</f>
        <v/>
      </c>
      <c r="K2009" s="102" t="str">
        <f>IFERROR(LOOKUP($G2009,'قائمة اسعار'!$A$2:$A$5,'قائمة اسعار'!$E$2:$E$5),"")</f>
        <v/>
      </c>
      <c r="L2009" s="102" t="str">
        <f>IFERROR(LOOKUP($G2009,'قائمة اسعار'!$A$2:$A$5,'قائمة اسعار'!$D$2:$D$5),"")</f>
        <v/>
      </c>
      <c r="M2009" s="102" t="str">
        <f t="shared" si="98"/>
        <v/>
      </c>
      <c r="N2009" s="103" t="str">
        <f t="shared" si="99"/>
        <v/>
      </c>
      <c r="O2009" s="104"/>
      <c r="P2009" s="105"/>
      <c r="Q2009" s="103"/>
      <c r="R2009" s="103" t="str">
        <f t="shared" si="100"/>
        <v/>
      </c>
      <c r="S2009" s="106"/>
    </row>
    <row r="2010" spans="1:19" ht="25.5" customHeight="1" x14ac:dyDescent="0.2">
      <c r="A2010" s="3" t="str">
        <f>CONCATENATE(COUNTIF($E$156:E2010,E2010),E2010)</f>
        <v>0</v>
      </c>
      <c r="D2010" s="73"/>
      <c r="E2010" s="74"/>
      <c r="F2010" s="75"/>
      <c r="G2010" s="7"/>
      <c r="H2010" s="7"/>
      <c r="I2010" s="7"/>
      <c r="J2010" s="7" t="str">
        <f>IFERROR(LOOKUP($G2010,'قائمة اسعار'!A$2:A$5,'قائمة اسعار'!B$2:B$5),"")</f>
        <v/>
      </c>
      <c r="K2010" s="7" t="str">
        <f>IFERROR(LOOKUP($G2010,'قائمة اسعار'!$A$2:$A$5,'قائمة اسعار'!$E$2:$E$5),"")</f>
        <v/>
      </c>
      <c r="L2010" s="76" t="str">
        <f>IFERROR(LOOKUP($G2010,'قائمة اسعار'!$A$2:$A$5,'قائمة اسعار'!$D$2:$D$5),"")</f>
        <v/>
      </c>
      <c r="M2010" s="7" t="str">
        <f t="shared" si="98"/>
        <v/>
      </c>
      <c r="N2010" s="77" t="str">
        <f t="shared" si="99"/>
        <v/>
      </c>
      <c r="O2010" s="78"/>
      <c r="P2010" s="79"/>
      <c r="Q2010" s="77"/>
      <c r="R2010" s="77" t="str">
        <f t="shared" si="100"/>
        <v/>
      </c>
      <c r="S2010" s="80"/>
    </row>
    <row r="2011" spans="1:19" ht="25.5" customHeight="1" x14ac:dyDescent="0.2">
      <c r="A2011" s="3" t="str">
        <f>CONCATENATE(COUNTIF($E$156:E2011,E2011),E2011)</f>
        <v>0</v>
      </c>
      <c r="D2011" s="99"/>
      <c r="E2011" s="100"/>
      <c r="F2011" s="101"/>
      <c r="G2011" s="102"/>
      <c r="H2011" s="102"/>
      <c r="I2011" s="102"/>
      <c r="J2011" s="102" t="str">
        <f>IFERROR(LOOKUP($G2011,'قائمة اسعار'!A$2:A$5,'قائمة اسعار'!B$2:B$5),"")</f>
        <v/>
      </c>
      <c r="K2011" s="102" t="str">
        <f>IFERROR(LOOKUP($G2011,'قائمة اسعار'!$A$2:$A$5,'قائمة اسعار'!$E$2:$E$5),"")</f>
        <v/>
      </c>
      <c r="L2011" s="102" t="str">
        <f>IFERROR(LOOKUP($G2011,'قائمة اسعار'!$A$2:$A$5,'قائمة اسعار'!$D$2:$D$5),"")</f>
        <v/>
      </c>
      <c r="M2011" s="102" t="str">
        <f t="shared" si="98"/>
        <v/>
      </c>
      <c r="N2011" s="103" t="str">
        <f t="shared" si="99"/>
        <v/>
      </c>
      <c r="O2011" s="104"/>
      <c r="P2011" s="105"/>
      <c r="Q2011" s="103"/>
      <c r="R2011" s="103" t="str">
        <f t="shared" si="100"/>
        <v/>
      </c>
      <c r="S2011" s="106"/>
    </row>
    <row r="2012" spans="1:19" ht="25.5" customHeight="1" x14ac:dyDescent="0.2">
      <c r="A2012" s="3" t="str">
        <f>CONCATENATE(COUNTIF($E$156:E2012,E2012),E2012)</f>
        <v>0</v>
      </c>
      <c r="D2012" s="73"/>
      <c r="E2012" s="74"/>
      <c r="F2012" s="75"/>
      <c r="G2012" s="7"/>
      <c r="H2012" s="7"/>
      <c r="I2012" s="7"/>
      <c r="J2012" s="7" t="str">
        <f>IFERROR(LOOKUP($G2012,'قائمة اسعار'!A$2:A$5,'قائمة اسعار'!B$2:B$5),"")</f>
        <v/>
      </c>
      <c r="K2012" s="7" t="str">
        <f>IFERROR(LOOKUP($G2012,'قائمة اسعار'!$A$2:$A$5,'قائمة اسعار'!$E$2:$E$5),"")</f>
        <v/>
      </c>
      <c r="L2012" s="76" t="str">
        <f>IFERROR(LOOKUP($G2012,'قائمة اسعار'!$A$2:$A$5,'قائمة اسعار'!$D$2:$D$5),"")</f>
        <v/>
      </c>
      <c r="M2012" s="7" t="str">
        <f t="shared" si="98"/>
        <v/>
      </c>
      <c r="N2012" s="77" t="str">
        <f t="shared" si="99"/>
        <v/>
      </c>
      <c r="O2012" s="78"/>
      <c r="P2012" s="79"/>
      <c r="Q2012" s="77"/>
      <c r="R2012" s="77" t="str">
        <f t="shared" si="100"/>
        <v/>
      </c>
      <c r="S2012" s="80"/>
    </row>
    <row r="2013" spans="1:19" ht="25.5" customHeight="1" x14ac:dyDescent="0.2">
      <c r="A2013" s="3" t="str">
        <f>CONCATENATE(COUNTIF($E$156:E2013,E2013),E2013)</f>
        <v>0</v>
      </c>
      <c r="D2013" s="99"/>
      <c r="E2013" s="100"/>
      <c r="F2013" s="101"/>
      <c r="G2013" s="102"/>
      <c r="H2013" s="102"/>
      <c r="I2013" s="102"/>
      <c r="J2013" s="102" t="str">
        <f>IFERROR(LOOKUP($G2013,'قائمة اسعار'!A$2:A$5,'قائمة اسعار'!B$2:B$5),"")</f>
        <v/>
      </c>
      <c r="K2013" s="102" t="str">
        <f>IFERROR(LOOKUP($G2013,'قائمة اسعار'!$A$2:$A$5,'قائمة اسعار'!$E$2:$E$5),"")</f>
        <v/>
      </c>
      <c r="L2013" s="102" t="str">
        <f>IFERROR(LOOKUP($G2013,'قائمة اسعار'!$A$2:$A$5,'قائمة اسعار'!$D$2:$D$5),"")</f>
        <v/>
      </c>
      <c r="M2013" s="102" t="str">
        <f t="shared" si="98"/>
        <v/>
      </c>
      <c r="N2013" s="103" t="str">
        <f t="shared" si="99"/>
        <v/>
      </c>
      <c r="O2013" s="104"/>
      <c r="P2013" s="105"/>
      <c r="Q2013" s="103"/>
      <c r="R2013" s="103" t="str">
        <f t="shared" si="100"/>
        <v/>
      </c>
      <c r="S2013" s="106"/>
    </row>
    <row r="2014" spans="1:19" ht="25.5" customHeight="1" x14ac:dyDescent="0.2">
      <c r="A2014" s="3" t="str">
        <f>CONCATENATE(COUNTIF($E$156:E2014,E2014),E2014)</f>
        <v>0</v>
      </c>
      <c r="D2014" s="73"/>
      <c r="E2014" s="74"/>
      <c r="F2014" s="75"/>
      <c r="G2014" s="7"/>
      <c r="H2014" s="7"/>
      <c r="I2014" s="7"/>
      <c r="J2014" s="7" t="str">
        <f>IFERROR(LOOKUP($G2014,'قائمة اسعار'!A$2:A$5,'قائمة اسعار'!B$2:B$5),"")</f>
        <v/>
      </c>
      <c r="K2014" s="7" t="str">
        <f>IFERROR(LOOKUP($G2014,'قائمة اسعار'!$A$2:$A$5,'قائمة اسعار'!$E$2:$E$5),"")</f>
        <v/>
      </c>
      <c r="L2014" s="76" t="str">
        <f>IFERROR(LOOKUP($G2014,'قائمة اسعار'!$A$2:$A$5,'قائمة اسعار'!$D$2:$D$5),"")</f>
        <v/>
      </c>
      <c r="M2014" s="7" t="str">
        <f t="shared" si="98"/>
        <v/>
      </c>
      <c r="N2014" s="77" t="str">
        <f t="shared" si="99"/>
        <v/>
      </c>
      <c r="O2014" s="78"/>
      <c r="P2014" s="79"/>
      <c r="Q2014" s="77"/>
      <c r="R2014" s="77" t="str">
        <f t="shared" si="100"/>
        <v/>
      </c>
      <c r="S2014" s="80"/>
    </row>
    <row r="2015" spans="1:19" ht="25.5" customHeight="1" x14ac:dyDescent="0.2">
      <c r="A2015" s="3" t="str">
        <f>CONCATENATE(COUNTIF($E$156:E2015,E2015),E2015)</f>
        <v>0</v>
      </c>
      <c r="D2015" s="99"/>
      <c r="E2015" s="100"/>
      <c r="F2015" s="101"/>
      <c r="G2015" s="102"/>
      <c r="H2015" s="102"/>
      <c r="I2015" s="102"/>
      <c r="J2015" s="102" t="str">
        <f>IFERROR(LOOKUP($G2015,'قائمة اسعار'!A$2:A$5,'قائمة اسعار'!B$2:B$5),"")</f>
        <v/>
      </c>
      <c r="K2015" s="102" t="str">
        <f>IFERROR(LOOKUP($G2015,'قائمة اسعار'!$A$2:$A$5,'قائمة اسعار'!$E$2:$E$5),"")</f>
        <v/>
      </c>
      <c r="L2015" s="102" t="str">
        <f>IFERROR(LOOKUP($G2015,'قائمة اسعار'!$A$2:$A$5,'قائمة اسعار'!$D$2:$D$5),"")</f>
        <v/>
      </c>
      <c r="M2015" s="102" t="str">
        <f t="shared" si="98"/>
        <v/>
      </c>
      <c r="N2015" s="103" t="str">
        <f t="shared" si="99"/>
        <v/>
      </c>
      <c r="O2015" s="104"/>
      <c r="P2015" s="105"/>
      <c r="Q2015" s="103"/>
      <c r="R2015" s="103" t="str">
        <f t="shared" si="100"/>
        <v/>
      </c>
      <c r="S2015" s="106"/>
    </row>
    <row r="2016" spans="1:19" ht="25.5" customHeight="1" x14ac:dyDescent="0.2">
      <c r="A2016" s="3" t="str">
        <f>CONCATENATE(COUNTIF($E$156:E2016,E2016),E2016)</f>
        <v>0</v>
      </c>
      <c r="D2016" s="73"/>
      <c r="E2016" s="74"/>
      <c r="F2016" s="75"/>
      <c r="G2016" s="7"/>
      <c r="H2016" s="7"/>
      <c r="I2016" s="7"/>
      <c r="J2016" s="7" t="str">
        <f>IFERROR(LOOKUP($G2016,'قائمة اسعار'!A$2:A$5,'قائمة اسعار'!B$2:B$5),"")</f>
        <v/>
      </c>
      <c r="K2016" s="7" t="str">
        <f>IFERROR(LOOKUP($G2016,'قائمة اسعار'!$A$2:$A$5,'قائمة اسعار'!$E$2:$E$5),"")</f>
        <v/>
      </c>
      <c r="L2016" s="76" t="str">
        <f>IFERROR(LOOKUP($G2016,'قائمة اسعار'!$A$2:$A$5,'قائمة اسعار'!$D$2:$D$5),"")</f>
        <v/>
      </c>
      <c r="M2016" s="7" t="str">
        <f t="shared" si="98"/>
        <v/>
      </c>
      <c r="N2016" s="77" t="str">
        <f t="shared" si="99"/>
        <v/>
      </c>
      <c r="O2016" s="78"/>
      <c r="P2016" s="79"/>
      <c r="Q2016" s="77"/>
      <c r="R2016" s="77" t="str">
        <f t="shared" si="100"/>
        <v/>
      </c>
      <c r="S2016" s="80"/>
    </row>
    <row r="2017" spans="1:19" ht="25.5" customHeight="1" x14ac:dyDescent="0.2">
      <c r="A2017" s="3" t="str">
        <f>CONCATENATE(COUNTIF($E$156:E2017,E2017),E2017)</f>
        <v>0</v>
      </c>
      <c r="D2017" s="99"/>
      <c r="E2017" s="100"/>
      <c r="F2017" s="101"/>
      <c r="G2017" s="102"/>
      <c r="H2017" s="102"/>
      <c r="I2017" s="102"/>
      <c r="J2017" s="102" t="str">
        <f>IFERROR(LOOKUP($G2017,'قائمة اسعار'!A$2:A$5,'قائمة اسعار'!B$2:B$5),"")</f>
        <v/>
      </c>
      <c r="K2017" s="102" t="str">
        <f>IFERROR(LOOKUP($G2017,'قائمة اسعار'!$A$2:$A$5,'قائمة اسعار'!$E$2:$E$5),"")</f>
        <v/>
      </c>
      <c r="L2017" s="102" t="str">
        <f>IFERROR(LOOKUP($G2017,'قائمة اسعار'!$A$2:$A$5,'قائمة اسعار'!$D$2:$D$5),"")</f>
        <v/>
      </c>
      <c r="M2017" s="102" t="str">
        <f t="shared" si="98"/>
        <v/>
      </c>
      <c r="N2017" s="103" t="str">
        <f t="shared" si="99"/>
        <v/>
      </c>
      <c r="O2017" s="104"/>
      <c r="P2017" s="105"/>
      <c r="Q2017" s="103"/>
      <c r="R2017" s="103" t="str">
        <f t="shared" si="100"/>
        <v/>
      </c>
      <c r="S2017" s="106"/>
    </row>
    <row r="2018" spans="1:19" ht="25.5" customHeight="1" x14ac:dyDescent="0.2">
      <c r="A2018" s="3" t="str">
        <f>CONCATENATE(COUNTIF($E$156:E2018,E2018),E2018)</f>
        <v>0</v>
      </c>
      <c r="D2018" s="73"/>
      <c r="E2018" s="74"/>
      <c r="F2018" s="75"/>
      <c r="G2018" s="7"/>
      <c r="H2018" s="7"/>
      <c r="I2018" s="7"/>
      <c r="J2018" s="7" t="str">
        <f>IFERROR(LOOKUP($G2018,'قائمة اسعار'!A$2:A$5,'قائمة اسعار'!B$2:B$5),"")</f>
        <v/>
      </c>
      <c r="K2018" s="7" t="str">
        <f>IFERROR(LOOKUP($G2018,'قائمة اسعار'!$A$2:$A$5,'قائمة اسعار'!$E$2:$E$5),"")</f>
        <v/>
      </c>
      <c r="L2018" s="76" t="str">
        <f>IFERROR(LOOKUP($G2018,'قائمة اسعار'!$A$2:$A$5,'قائمة اسعار'!$D$2:$D$5),"")</f>
        <v/>
      </c>
      <c r="M2018" s="7" t="str">
        <f t="shared" si="98"/>
        <v/>
      </c>
      <c r="N2018" s="77" t="str">
        <f t="shared" si="99"/>
        <v/>
      </c>
      <c r="O2018" s="78"/>
      <c r="P2018" s="79"/>
      <c r="Q2018" s="77"/>
      <c r="R2018" s="77" t="str">
        <f t="shared" si="100"/>
        <v/>
      </c>
      <c r="S2018" s="80"/>
    </row>
    <row r="2019" spans="1:19" ht="25.5" customHeight="1" x14ac:dyDescent="0.2">
      <c r="A2019" s="3" t="str">
        <f>CONCATENATE(COUNTIF($E$156:E2019,E2019),E2019)</f>
        <v>0</v>
      </c>
      <c r="D2019" s="99"/>
      <c r="E2019" s="100"/>
      <c r="F2019" s="101"/>
      <c r="G2019" s="102"/>
      <c r="H2019" s="102"/>
      <c r="I2019" s="102"/>
      <c r="J2019" s="102" t="str">
        <f>IFERROR(LOOKUP($G2019,'قائمة اسعار'!A$2:A$5,'قائمة اسعار'!B$2:B$5),"")</f>
        <v/>
      </c>
      <c r="K2019" s="102" t="str">
        <f>IFERROR(LOOKUP($G2019,'قائمة اسعار'!$A$2:$A$5,'قائمة اسعار'!$E$2:$E$5),"")</f>
        <v/>
      </c>
      <c r="L2019" s="102" t="str">
        <f>IFERROR(LOOKUP($G2019,'قائمة اسعار'!$A$2:$A$5,'قائمة اسعار'!$D$2:$D$5),"")</f>
        <v/>
      </c>
      <c r="M2019" s="102" t="str">
        <f t="shared" si="98"/>
        <v/>
      </c>
      <c r="N2019" s="103" t="str">
        <f t="shared" si="99"/>
        <v/>
      </c>
      <c r="O2019" s="104"/>
      <c r="P2019" s="105"/>
      <c r="Q2019" s="103"/>
      <c r="R2019" s="103" t="str">
        <f t="shared" si="100"/>
        <v/>
      </c>
      <c r="S2019" s="106"/>
    </row>
    <row r="2020" spans="1:19" ht="25.5" customHeight="1" x14ac:dyDescent="0.2">
      <c r="A2020" s="3" t="str">
        <f>CONCATENATE(COUNTIF($E$156:E2020,E2020),E2020)</f>
        <v>0</v>
      </c>
      <c r="D2020" s="73"/>
      <c r="E2020" s="74"/>
      <c r="F2020" s="75"/>
      <c r="G2020" s="7"/>
      <c r="H2020" s="7"/>
      <c r="I2020" s="7"/>
      <c r="J2020" s="7" t="str">
        <f>IFERROR(LOOKUP($G2020,'قائمة اسعار'!A$2:A$5,'قائمة اسعار'!B$2:B$5),"")</f>
        <v/>
      </c>
      <c r="K2020" s="7" t="str">
        <f>IFERROR(LOOKUP($G2020,'قائمة اسعار'!$A$2:$A$5,'قائمة اسعار'!$E$2:$E$5),"")</f>
        <v/>
      </c>
      <c r="L2020" s="76" t="str">
        <f>IFERROR(LOOKUP($G2020,'قائمة اسعار'!$A$2:$A$5,'قائمة اسعار'!$D$2:$D$5),"")</f>
        <v/>
      </c>
      <c r="M2020" s="7" t="str">
        <f t="shared" si="98"/>
        <v/>
      </c>
      <c r="N2020" s="77" t="str">
        <f t="shared" si="99"/>
        <v/>
      </c>
      <c r="O2020" s="78"/>
      <c r="P2020" s="79"/>
      <c r="Q2020" s="77"/>
      <c r="R2020" s="77" t="str">
        <f t="shared" si="100"/>
        <v/>
      </c>
      <c r="S2020" s="80"/>
    </row>
    <row r="2021" spans="1:19" ht="25.5" customHeight="1" x14ac:dyDescent="0.2">
      <c r="A2021" s="3" t="str">
        <f>CONCATENATE(COUNTIF($E$156:E2021,E2021),E2021)</f>
        <v>0</v>
      </c>
      <c r="D2021" s="99"/>
      <c r="E2021" s="100"/>
      <c r="F2021" s="101"/>
      <c r="G2021" s="102"/>
      <c r="H2021" s="102"/>
      <c r="I2021" s="102"/>
      <c r="J2021" s="102" t="str">
        <f>IFERROR(LOOKUP($G2021,'قائمة اسعار'!A$2:A$5,'قائمة اسعار'!B$2:B$5),"")</f>
        <v/>
      </c>
      <c r="K2021" s="102" t="str">
        <f>IFERROR(LOOKUP($G2021,'قائمة اسعار'!$A$2:$A$5,'قائمة اسعار'!$E$2:$E$5),"")</f>
        <v/>
      </c>
      <c r="L2021" s="102" t="str">
        <f>IFERROR(LOOKUP($G2021,'قائمة اسعار'!$A$2:$A$5,'قائمة اسعار'!$D$2:$D$5),"")</f>
        <v/>
      </c>
      <c r="M2021" s="102" t="str">
        <f t="shared" si="98"/>
        <v/>
      </c>
      <c r="N2021" s="103" t="str">
        <f t="shared" si="99"/>
        <v/>
      </c>
      <c r="O2021" s="104"/>
      <c r="P2021" s="105"/>
      <c r="Q2021" s="103"/>
      <c r="R2021" s="103" t="str">
        <f t="shared" si="100"/>
        <v/>
      </c>
      <c r="S2021" s="106"/>
    </row>
    <row r="2022" spans="1:19" ht="25.5" customHeight="1" x14ac:dyDescent="0.2">
      <c r="A2022" s="3" t="str">
        <f>CONCATENATE(COUNTIF($E$156:E2022,E2022),E2022)</f>
        <v>0</v>
      </c>
      <c r="D2022" s="73"/>
      <c r="E2022" s="74"/>
      <c r="F2022" s="75"/>
      <c r="G2022" s="7"/>
      <c r="H2022" s="7"/>
      <c r="I2022" s="7"/>
      <c r="J2022" s="7" t="str">
        <f>IFERROR(LOOKUP($G2022,'قائمة اسعار'!A$2:A$5,'قائمة اسعار'!B$2:B$5),"")</f>
        <v/>
      </c>
      <c r="K2022" s="7" t="str">
        <f>IFERROR(LOOKUP($G2022,'قائمة اسعار'!$A$2:$A$5,'قائمة اسعار'!$E$2:$E$5),"")</f>
        <v/>
      </c>
      <c r="L2022" s="76" t="str">
        <f>IFERROR(LOOKUP($G2022,'قائمة اسعار'!$A$2:$A$5,'قائمة اسعار'!$D$2:$D$5),"")</f>
        <v/>
      </c>
      <c r="M2022" s="7" t="str">
        <f t="shared" si="98"/>
        <v/>
      </c>
      <c r="N2022" s="77" t="str">
        <f t="shared" si="99"/>
        <v/>
      </c>
      <c r="O2022" s="78"/>
      <c r="P2022" s="79"/>
      <c r="Q2022" s="77"/>
      <c r="R2022" s="77" t="str">
        <f t="shared" si="100"/>
        <v/>
      </c>
      <c r="S2022" s="80"/>
    </row>
    <row r="2023" spans="1:19" ht="25.5" customHeight="1" x14ac:dyDescent="0.2">
      <c r="A2023" s="3" t="str">
        <f>CONCATENATE(COUNTIF($E$156:E2023,E2023),E2023)</f>
        <v>0</v>
      </c>
      <c r="D2023" s="99"/>
      <c r="E2023" s="100"/>
      <c r="F2023" s="101"/>
      <c r="G2023" s="102"/>
      <c r="H2023" s="102"/>
      <c r="I2023" s="102"/>
      <c r="J2023" s="102" t="str">
        <f>IFERROR(LOOKUP($G2023,'قائمة اسعار'!A$2:A$5,'قائمة اسعار'!B$2:B$5),"")</f>
        <v/>
      </c>
      <c r="K2023" s="102" t="str">
        <f>IFERROR(LOOKUP($G2023,'قائمة اسعار'!$A$2:$A$5,'قائمة اسعار'!$E$2:$E$5),"")</f>
        <v/>
      </c>
      <c r="L2023" s="102" t="str">
        <f>IFERROR(LOOKUP($G2023,'قائمة اسعار'!$A$2:$A$5,'قائمة اسعار'!$D$2:$D$5),"")</f>
        <v/>
      </c>
      <c r="M2023" s="102" t="str">
        <f t="shared" si="98"/>
        <v/>
      </c>
      <c r="N2023" s="103" t="str">
        <f t="shared" si="99"/>
        <v/>
      </c>
      <c r="O2023" s="104"/>
      <c r="P2023" s="105"/>
      <c r="Q2023" s="103"/>
      <c r="R2023" s="103" t="str">
        <f t="shared" si="100"/>
        <v/>
      </c>
      <c r="S2023" s="106"/>
    </row>
    <row r="2024" spans="1:19" ht="25.5" customHeight="1" x14ac:dyDescent="0.2">
      <c r="A2024" s="3" t="str">
        <f>CONCATENATE(COUNTIF($E$156:E2024,E2024),E2024)</f>
        <v>0</v>
      </c>
      <c r="D2024" s="73"/>
      <c r="E2024" s="74"/>
      <c r="F2024" s="75"/>
      <c r="G2024" s="7"/>
      <c r="H2024" s="7"/>
      <c r="I2024" s="7"/>
      <c r="J2024" s="7" t="str">
        <f>IFERROR(LOOKUP($G2024,'قائمة اسعار'!A$2:A$5,'قائمة اسعار'!B$2:B$5),"")</f>
        <v/>
      </c>
      <c r="K2024" s="7" t="str">
        <f>IFERROR(LOOKUP($G2024,'قائمة اسعار'!$A$2:$A$5,'قائمة اسعار'!$E$2:$E$5),"")</f>
        <v/>
      </c>
      <c r="L2024" s="76" t="str">
        <f>IFERROR(LOOKUP($G2024,'قائمة اسعار'!$A$2:$A$5,'قائمة اسعار'!$D$2:$D$5),"")</f>
        <v/>
      </c>
      <c r="M2024" s="7" t="str">
        <f t="shared" si="98"/>
        <v/>
      </c>
      <c r="N2024" s="77" t="str">
        <f t="shared" si="99"/>
        <v/>
      </c>
      <c r="O2024" s="78"/>
      <c r="P2024" s="79"/>
      <c r="Q2024" s="77"/>
      <c r="R2024" s="77" t="str">
        <f t="shared" si="100"/>
        <v/>
      </c>
      <c r="S2024" s="80"/>
    </row>
    <row r="2025" spans="1:19" ht="25.5" customHeight="1" x14ac:dyDescent="0.2">
      <c r="A2025" s="3" t="str">
        <f>CONCATENATE(COUNTIF($E$156:E2025,E2025),E2025)</f>
        <v>0</v>
      </c>
      <c r="D2025" s="99"/>
      <c r="E2025" s="100"/>
      <c r="F2025" s="101"/>
      <c r="G2025" s="102"/>
      <c r="H2025" s="102"/>
      <c r="I2025" s="102"/>
      <c r="J2025" s="102" t="str">
        <f>IFERROR(LOOKUP($G2025,'قائمة اسعار'!A$2:A$5,'قائمة اسعار'!B$2:B$5),"")</f>
        <v/>
      </c>
      <c r="K2025" s="102" t="str">
        <f>IFERROR(LOOKUP($G2025,'قائمة اسعار'!$A$2:$A$5,'قائمة اسعار'!$E$2:$E$5),"")</f>
        <v/>
      </c>
      <c r="L2025" s="102" t="str">
        <f>IFERROR(LOOKUP($G2025,'قائمة اسعار'!$A$2:$A$5,'قائمة اسعار'!$D$2:$D$5),"")</f>
        <v/>
      </c>
      <c r="M2025" s="102" t="str">
        <f t="shared" si="98"/>
        <v/>
      </c>
      <c r="N2025" s="103" t="str">
        <f t="shared" si="99"/>
        <v/>
      </c>
      <c r="O2025" s="104"/>
      <c r="P2025" s="105"/>
      <c r="Q2025" s="103"/>
      <c r="R2025" s="103" t="str">
        <f t="shared" si="100"/>
        <v/>
      </c>
      <c r="S2025" s="106"/>
    </row>
    <row r="2026" spans="1:19" ht="25.5" customHeight="1" x14ac:dyDescent="0.2">
      <c r="A2026" s="3" t="str">
        <f>CONCATENATE(COUNTIF($E$156:E2026,E2026),E2026)</f>
        <v>0</v>
      </c>
      <c r="D2026" s="73"/>
      <c r="E2026" s="74"/>
      <c r="F2026" s="75"/>
      <c r="G2026" s="7"/>
      <c r="H2026" s="7"/>
      <c r="I2026" s="7"/>
      <c r="J2026" s="7" t="str">
        <f>IFERROR(LOOKUP($G2026,'قائمة اسعار'!A$2:A$5,'قائمة اسعار'!B$2:B$5),"")</f>
        <v/>
      </c>
      <c r="K2026" s="7" t="str">
        <f>IFERROR(LOOKUP($G2026,'قائمة اسعار'!$A$2:$A$5,'قائمة اسعار'!$E$2:$E$5),"")</f>
        <v/>
      </c>
      <c r="L2026" s="76" t="str">
        <f>IFERROR(LOOKUP($G2026,'قائمة اسعار'!$A$2:$A$5,'قائمة اسعار'!$D$2:$D$5),"")</f>
        <v/>
      </c>
      <c r="M2026" s="7" t="str">
        <f t="shared" si="98"/>
        <v/>
      </c>
      <c r="N2026" s="77" t="str">
        <f t="shared" si="99"/>
        <v/>
      </c>
      <c r="O2026" s="78"/>
      <c r="P2026" s="79"/>
      <c r="Q2026" s="77"/>
      <c r="R2026" s="77" t="str">
        <f t="shared" si="100"/>
        <v/>
      </c>
      <c r="S2026" s="80"/>
    </row>
    <row r="2027" spans="1:19" ht="25.5" customHeight="1" x14ac:dyDescent="0.2">
      <c r="A2027" s="3" t="str">
        <f>CONCATENATE(COUNTIF($E$156:E2027,E2027),E2027)</f>
        <v>0</v>
      </c>
      <c r="D2027" s="99"/>
      <c r="E2027" s="100"/>
      <c r="F2027" s="101"/>
      <c r="G2027" s="102"/>
      <c r="H2027" s="102"/>
      <c r="I2027" s="102"/>
      <c r="J2027" s="102" t="str">
        <f>IFERROR(LOOKUP($G2027,'قائمة اسعار'!A$2:A$5,'قائمة اسعار'!B$2:B$5),"")</f>
        <v/>
      </c>
      <c r="K2027" s="102" t="str">
        <f>IFERROR(LOOKUP($G2027,'قائمة اسعار'!$A$2:$A$5,'قائمة اسعار'!$E$2:$E$5),"")</f>
        <v/>
      </c>
      <c r="L2027" s="102" t="str">
        <f>IFERROR(LOOKUP($G2027,'قائمة اسعار'!$A$2:$A$5,'قائمة اسعار'!$D$2:$D$5),"")</f>
        <v/>
      </c>
      <c r="M2027" s="102" t="str">
        <f t="shared" si="98"/>
        <v/>
      </c>
      <c r="N2027" s="103" t="str">
        <f t="shared" si="99"/>
        <v/>
      </c>
      <c r="O2027" s="104"/>
      <c r="P2027" s="105"/>
      <c r="Q2027" s="103"/>
      <c r="R2027" s="103" t="str">
        <f t="shared" si="100"/>
        <v/>
      </c>
      <c r="S2027" s="106"/>
    </row>
    <row r="2028" spans="1:19" ht="25.5" customHeight="1" x14ac:dyDescent="0.2">
      <c r="A2028" s="3" t="str">
        <f>CONCATENATE(COUNTIF($E$156:E2028,E2028),E2028)</f>
        <v>0</v>
      </c>
      <c r="D2028" s="73"/>
      <c r="E2028" s="74"/>
      <c r="F2028" s="75"/>
      <c r="G2028" s="7"/>
      <c r="H2028" s="7"/>
      <c r="I2028" s="7"/>
      <c r="J2028" s="7" t="str">
        <f>IFERROR(LOOKUP($G2028,'قائمة اسعار'!A$2:A$5,'قائمة اسعار'!B$2:B$5),"")</f>
        <v/>
      </c>
      <c r="K2028" s="7" t="str">
        <f>IFERROR(LOOKUP($G2028,'قائمة اسعار'!$A$2:$A$5,'قائمة اسعار'!$E$2:$E$5),"")</f>
        <v/>
      </c>
      <c r="L2028" s="76" t="str">
        <f>IFERROR(LOOKUP($G2028,'قائمة اسعار'!$A$2:$A$5,'قائمة اسعار'!$D$2:$D$5),"")</f>
        <v/>
      </c>
      <c r="M2028" s="7" t="str">
        <f t="shared" si="98"/>
        <v/>
      </c>
      <c r="N2028" s="77" t="str">
        <f t="shared" si="99"/>
        <v/>
      </c>
      <c r="O2028" s="78"/>
      <c r="P2028" s="79"/>
      <c r="Q2028" s="77"/>
      <c r="R2028" s="77" t="str">
        <f t="shared" si="100"/>
        <v/>
      </c>
      <c r="S2028" s="80"/>
    </row>
    <row r="2029" spans="1:19" ht="25.5" customHeight="1" x14ac:dyDescent="0.2">
      <c r="A2029" s="3" t="str">
        <f>CONCATENATE(COUNTIF($E$156:E2029,E2029),E2029)</f>
        <v>0</v>
      </c>
      <c r="D2029" s="99"/>
      <c r="E2029" s="100"/>
      <c r="F2029" s="101"/>
      <c r="G2029" s="102"/>
      <c r="H2029" s="102"/>
      <c r="I2029" s="102"/>
      <c r="J2029" s="102" t="str">
        <f>IFERROR(LOOKUP($G2029,'قائمة اسعار'!A$2:A$5,'قائمة اسعار'!B$2:B$5),"")</f>
        <v/>
      </c>
      <c r="K2029" s="102" t="str">
        <f>IFERROR(LOOKUP($G2029,'قائمة اسعار'!$A$2:$A$5,'قائمة اسعار'!$E$2:$E$5),"")</f>
        <v/>
      </c>
      <c r="L2029" s="102" t="str">
        <f>IFERROR(LOOKUP($G2029,'قائمة اسعار'!$A$2:$A$5,'قائمة اسعار'!$D$2:$D$5),"")</f>
        <v/>
      </c>
      <c r="M2029" s="102" t="str">
        <f t="shared" si="98"/>
        <v/>
      </c>
      <c r="N2029" s="103" t="str">
        <f t="shared" si="99"/>
        <v/>
      </c>
      <c r="O2029" s="104"/>
      <c r="P2029" s="105"/>
      <c r="Q2029" s="103"/>
      <c r="R2029" s="103" t="str">
        <f t="shared" si="100"/>
        <v/>
      </c>
      <c r="S2029" s="106"/>
    </row>
    <row r="2030" spans="1:19" ht="25.5" customHeight="1" x14ac:dyDescent="0.2">
      <c r="A2030" s="3" t="str">
        <f>CONCATENATE(COUNTIF($E$156:E2030,E2030),E2030)</f>
        <v>0</v>
      </c>
      <c r="D2030" s="73"/>
      <c r="E2030" s="74"/>
      <c r="F2030" s="75"/>
      <c r="G2030" s="7"/>
      <c r="H2030" s="7"/>
      <c r="I2030" s="7"/>
      <c r="J2030" s="7" t="str">
        <f>IFERROR(LOOKUP($G2030,'قائمة اسعار'!A$2:A$5,'قائمة اسعار'!B$2:B$5),"")</f>
        <v/>
      </c>
      <c r="K2030" s="7" t="str">
        <f>IFERROR(LOOKUP($G2030,'قائمة اسعار'!$A$2:$A$5,'قائمة اسعار'!$E$2:$E$5),"")</f>
        <v/>
      </c>
      <c r="L2030" s="76" t="str">
        <f>IFERROR(LOOKUP($G2030,'قائمة اسعار'!$A$2:$A$5,'قائمة اسعار'!$D$2:$D$5),"")</f>
        <v/>
      </c>
      <c r="M2030" s="7" t="str">
        <f t="shared" si="98"/>
        <v/>
      </c>
      <c r="N2030" s="77" t="str">
        <f t="shared" si="99"/>
        <v/>
      </c>
      <c r="O2030" s="78"/>
      <c r="P2030" s="79"/>
      <c r="Q2030" s="77"/>
      <c r="R2030" s="77" t="str">
        <f t="shared" si="100"/>
        <v/>
      </c>
      <c r="S2030" s="80"/>
    </row>
    <row r="2031" spans="1:19" ht="25.5" customHeight="1" x14ac:dyDescent="0.2">
      <c r="A2031" s="3" t="str">
        <f>CONCATENATE(COUNTIF($E$156:E2031,E2031),E2031)</f>
        <v>0</v>
      </c>
      <c r="D2031" s="99"/>
      <c r="E2031" s="100"/>
      <c r="F2031" s="101"/>
      <c r="G2031" s="102"/>
      <c r="H2031" s="102"/>
      <c r="I2031" s="102"/>
      <c r="J2031" s="102" t="str">
        <f>IFERROR(LOOKUP($G2031,'قائمة اسعار'!A$2:A$5,'قائمة اسعار'!B$2:B$5),"")</f>
        <v/>
      </c>
      <c r="K2031" s="102" t="str">
        <f>IFERROR(LOOKUP($G2031,'قائمة اسعار'!$A$2:$A$5,'قائمة اسعار'!$E$2:$E$5),"")</f>
        <v/>
      </c>
      <c r="L2031" s="102" t="str">
        <f>IFERROR(LOOKUP($G2031,'قائمة اسعار'!$A$2:$A$5,'قائمة اسعار'!$D$2:$D$5),"")</f>
        <v/>
      </c>
      <c r="M2031" s="102" t="str">
        <f t="shared" si="98"/>
        <v/>
      </c>
      <c r="N2031" s="103" t="str">
        <f t="shared" si="99"/>
        <v/>
      </c>
      <c r="O2031" s="104"/>
      <c r="P2031" s="105"/>
      <c r="Q2031" s="103"/>
      <c r="R2031" s="103" t="str">
        <f t="shared" si="100"/>
        <v/>
      </c>
      <c r="S2031" s="106"/>
    </row>
    <row r="2032" spans="1:19" ht="25.5" customHeight="1" x14ac:dyDescent="0.2">
      <c r="A2032" s="3" t="str">
        <f>CONCATENATE(COUNTIF($E$156:E2032,E2032),E2032)</f>
        <v>0</v>
      </c>
      <c r="D2032" s="73"/>
      <c r="E2032" s="74"/>
      <c r="F2032" s="75"/>
      <c r="G2032" s="7"/>
      <c r="H2032" s="7"/>
      <c r="I2032" s="7"/>
      <c r="J2032" s="7" t="str">
        <f>IFERROR(LOOKUP($G2032,'قائمة اسعار'!A$2:A$5,'قائمة اسعار'!B$2:B$5),"")</f>
        <v/>
      </c>
      <c r="K2032" s="7" t="str">
        <f>IFERROR(LOOKUP($G2032,'قائمة اسعار'!$A$2:$A$5,'قائمة اسعار'!$E$2:$E$5),"")</f>
        <v/>
      </c>
      <c r="L2032" s="76" t="str">
        <f>IFERROR(LOOKUP($G2032,'قائمة اسعار'!$A$2:$A$5,'قائمة اسعار'!$D$2:$D$5),"")</f>
        <v/>
      </c>
      <c r="M2032" s="7" t="str">
        <f t="shared" si="98"/>
        <v/>
      </c>
      <c r="N2032" s="77" t="str">
        <f t="shared" si="99"/>
        <v/>
      </c>
      <c r="O2032" s="78"/>
      <c r="P2032" s="79"/>
      <c r="Q2032" s="77"/>
      <c r="R2032" s="77" t="str">
        <f t="shared" si="100"/>
        <v/>
      </c>
      <c r="S2032" s="80"/>
    </row>
    <row r="2033" spans="1:19" ht="25.5" customHeight="1" x14ac:dyDescent="0.2">
      <c r="A2033" s="3" t="str">
        <f>CONCATENATE(COUNTIF($E$156:E2033,E2033),E2033)</f>
        <v>0</v>
      </c>
      <c r="D2033" s="99"/>
      <c r="E2033" s="100"/>
      <c r="F2033" s="101"/>
      <c r="G2033" s="102"/>
      <c r="H2033" s="102"/>
      <c r="I2033" s="102"/>
      <c r="J2033" s="102" t="str">
        <f>IFERROR(LOOKUP($G2033,'قائمة اسعار'!A$2:A$5,'قائمة اسعار'!B$2:B$5),"")</f>
        <v/>
      </c>
      <c r="K2033" s="102" t="str">
        <f>IFERROR(LOOKUP($G2033,'قائمة اسعار'!$A$2:$A$5,'قائمة اسعار'!$E$2:$E$5),"")</f>
        <v/>
      </c>
      <c r="L2033" s="102" t="str">
        <f>IFERROR(LOOKUP($G2033,'قائمة اسعار'!$A$2:$A$5,'قائمة اسعار'!$D$2:$D$5),"")</f>
        <v/>
      </c>
      <c r="M2033" s="102" t="str">
        <f t="shared" si="98"/>
        <v/>
      </c>
      <c r="N2033" s="103" t="str">
        <f t="shared" si="99"/>
        <v/>
      </c>
      <c r="O2033" s="104"/>
      <c r="P2033" s="105"/>
      <c r="Q2033" s="103"/>
      <c r="R2033" s="103" t="str">
        <f t="shared" si="100"/>
        <v/>
      </c>
      <c r="S2033" s="106"/>
    </row>
    <row r="2034" spans="1:19" ht="25.5" customHeight="1" x14ac:dyDescent="0.2">
      <c r="A2034" s="3" t="str">
        <f>CONCATENATE(COUNTIF($E$156:E2034,E2034),E2034)</f>
        <v>0</v>
      </c>
      <c r="D2034" s="73"/>
      <c r="E2034" s="74"/>
      <c r="F2034" s="75"/>
      <c r="G2034" s="7"/>
      <c r="H2034" s="7"/>
      <c r="I2034" s="7"/>
      <c r="J2034" s="7" t="str">
        <f>IFERROR(LOOKUP($G2034,'قائمة اسعار'!A$2:A$5,'قائمة اسعار'!B$2:B$5),"")</f>
        <v/>
      </c>
      <c r="K2034" s="7" t="str">
        <f>IFERROR(LOOKUP($G2034,'قائمة اسعار'!$A$2:$A$5,'قائمة اسعار'!$E$2:$E$5),"")</f>
        <v/>
      </c>
      <c r="L2034" s="76" t="str">
        <f>IFERROR(LOOKUP($G2034,'قائمة اسعار'!$A$2:$A$5,'قائمة اسعار'!$D$2:$D$5),"")</f>
        <v/>
      </c>
      <c r="M2034" s="7" t="str">
        <f t="shared" si="98"/>
        <v/>
      </c>
      <c r="N2034" s="77" t="str">
        <f t="shared" si="99"/>
        <v/>
      </c>
      <c r="O2034" s="78"/>
      <c r="P2034" s="79"/>
      <c r="Q2034" s="77"/>
      <c r="R2034" s="77" t="str">
        <f t="shared" si="100"/>
        <v/>
      </c>
      <c r="S2034" s="80"/>
    </row>
    <row r="2035" spans="1:19" ht="25.5" customHeight="1" x14ac:dyDescent="0.2">
      <c r="A2035" s="3" t="str">
        <f>CONCATENATE(COUNTIF($E$156:E2035,E2035),E2035)</f>
        <v>0</v>
      </c>
      <c r="D2035" s="99"/>
      <c r="E2035" s="100"/>
      <c r="F2035" s="101"/>
      <c r="G2035" s="102"/>
      <c r="H2035" s="102"/>
      <c r="I2035" s="102"/>
      <c r="J2035" s="102" t="str">
        <f>IFERROR(LOOKUP($G2035,'قائمة اسعار'!A$2:A$5,'قائمة اسعار'!B$2:B$5),"")</f>
        <v/>
      </c>
      <c r="K2035" s="102" t="str">
        <f>IFERROR(LOOKUP($G2035,'قائمة اسعار'!$A$2:$A$5,'قائمة اسعار'!$E$2:$E$5),"")</f>
        <v/>
      </c>
      <c r="L2035" s="102" t="str">
        <f>IFERROR(LOOKUP($G2035,'قائمة اسعار'!$A$2:$A$5,'قائمة اسعار'!$D$2:$D$5),"")</f>
        <v/>
      </c>
      <c r="M2035" s="102" t="str">
        <f t="shared" si="98"/>
        <v/>
      </c>
      <c r="N2035" s="103" t="str">
        <f t="shared" si="99"/>
        <v/>
      </c>
      <c r="O2035" s="104"/>
      <c r="P2035" s="105"/>
      <c r="Q2035" s="103"/>
      <c r="R2035" s="103" t="str">
        <f t="shared" si="100"/>
        <v/>
      </c>
      <c r="S2035" s="106"/>
    </row>
    <row r="2036" spans="1:19" ht="25.5" customHeight="1" x14ac:dyDescent="0.2">
      <c r="A2036" s="3" t="str">
        <f>CONCATENATE(COUNTIF($E$156:E2036,E2036),E2036)</f>
        <v>0</v>
      </c>
      <c r="D2036" s="73"/>
      <c r="E2036" s="74"/>
      <c r="F2036" s="75"/>
      <c r="G2036" s="7"/>
      <c r="H2036" s="7"/>
      <c r="I2036" s="7"/>
      <c r="J2036" s="7" t="str">
        <f>IFERROR(LOOKUP($G2036,'قائمة اسعار'!A$2:A$5,'قائمة اسعار'!B$2:B$5),"")</f>
        <v/>
      </c>
      <c r="K2036" s="7" t="str">
        <f>IFERROR(LOOKUP($G2036,'قائمة اسعار'!$A$2:$A$5,'قائمة اسعار'!$E$2:$E$5),"")</f>
        <v/>
      </c>
      <c r="L2036" s="76" t="str">
        <f>IFERROR(LOOKUP($G2036,'قائمة اسعار'!$A$2:$A$5,'قائمة اسعار'!$D$2:$D$5),"")</f>
        <v/>
      </c>
      <c r="M2036" s="7" t="str">
        <f t="shared" si="98"/>
        <v/>
      </c>
      <c r="N2036" s="77" t="str">
        <f t="shared" si="99"/>
        <v/>
      </c>
      <c r="O2036" s="78"/>
      <c r="P2036" s="79"/>
      <c r="Q2036" s="77"/>
      <c r="R2036" s="77" t="str">
        <f t="shared" si="100"/>
        <v/>
      </c>
      <c r="S2036" s="80"/>
    </row>
    <row r="2037" spans="1:19" ht="25.5" customHeight="1" x14ac:dyDescent="0.2">
      <c r="A2037" s="3" t="str">
        <f>CONCATENATE(COUNTIF($E$156:E2037,E2037),E2037)</f>
        <v>0</v>
      </c>
      <c r="D2037" s="99"/>
      <c r="E2037" s="100"/>
      <c r="F2037" s="101"/>
      <c r="G2037" s="102"/>
      <c r="H2037" s="102"/>
      <c r="I2037" s="102"/>
      <c r="J2037" s="102" t="str">
        <f>IFERROR(LOOKUP($G2037,'قائمة اسعار'!A$2:A$5,'قائمة اسعار'!B$2:B$5),"")</f>
        <v/>
      </c>
      <c r="K2037" s="102" t="str">
        <f>IFERROR(LOOKUP($G2037,'قائمة اسعار'!$A$2:$A$5,'قائمة اسعار'!$E$2:$E$5),"")</f>
        <v/>
      </c>
      <c r="L2037" s="102" t="str">
        <f>IFERROR(LOOKUP($G2037,'قائمة اسعار'!$A$2:$A$5,'قائمة اسعار'!$D$2:$D$5),"")</f>
        <v/>
      </c>
      <c r="M2037" s="102" t="str">
        <f t="shared" si="98"/>
        <v/>
      </c>
      <c r="N2037" s="103" t="str">
        <f t="shared" si="99"/>
        <v/>
      </c>
      <c r="O2037" s="104"/>
      <c r="P2037" s="105"/>
      <c r="Q2037" s="103"/>
      <c r="R2037" s="103" t="str">
        <f t="shared" si="100"/>
        <v/>
      </c>
      <c r="S2037" s="106"/>
    </row>
    <row r="2038" spans="1:19" ht="25.5" customHeight="1" x14ac:dyDescent="0.2">
      <c r="A2038" s="3" t="str">
        <f>CONCATENATE(COUNTIF($E$156:E2038,E2038),E2038)</f>
        <v>0</v>
      </c>
      <c r="D2038" s="73"/>
      <c r="E2038" s="74"/>
      <c r="F2038" s="75"/>
      <c r="G2038" s="7"/>
      <c r="H2038" s="7"/>
      <c r="I2038" s="7"/>
      <c r="J2038" s="7" t="str">
        <f>IFERROR(LOOKUP($G2038,'قائمة اسعار'!A$2:A$5,'قائمة اسعار'!B$2:B$5),"")</f>
        <v/>
      </c>
      <c r="K2038" s="7" t="str">
        <f>IFERROR(LOOKUP($G2038,'قائمة اسعار'!$A$2:$A$5,'قائمة اسعار'!$E$2:$E$5),"")</f>
        <v/>
      </c>
      <c r="L2038" s="76" t="str">
        <f>IFERROR(LOOKUP($G2038,'قائمة اسعار'!$A$2:$A$5,'قائمة اسعار'!$D$2:$D$5),"")</f>
        <v/>
      </c>
      <c r="M2038" s="7" t="str">
        <f t="shared" si="98"/>
        <v/>
      </c>
      <c r="N2038" s="77" t="str">
        <f t="shared" si="99"/>
        <v/>
      </c>
      <c r="O2038" s="78"/>
      <c r="P2038" s="79"/>
      <c r="Q2038" s="77"/>
      <c r="R2038" s="77" t="str">
        <f t="shared" si="100"/>
        <v/>
      </c>
      <c r="S2038" s="80"/>
    </row>
    <row r="2039" spans="1:19" ht="25.5" customHeight="1" x14ac:dyDescent="0.2">
      <c r="A2039" s="3" t="str">
        <f>CONCATENATE(COUNTIF($E$156:E2039,E2039),E2039)</f>
        <v>0</v>
      </c>
      <c r="D2039" s="99"/>
      <c r="E2039" s="100"/>
      <c r="F2039" s="101"/>
      <c r="G2039" s="102"/>
      <c r="H2039" s="102"/>
      <c r="I2039" s="102"/>
      <c r="J2039" s="102" t="str">
        <f>IFERROR(LOOKUP($G2039,'قائمة اسعار'!A$2:A$5,'قائمة اسعار'!B$2:B$5),"")</f>
        <v/>
      </c>
      <c r="K2039" s="102" t="str">
        <f>IFERROR(LOOKUP($G2039,'قائمة اسعار'!$A$2:$A$5,'قائمة اسعار'!$E$2:$E$5),"")</f>
        <v/>
      </c>
      <c r="L2039" s="102" t="str">
        <f>IFERROR(LOOKUP($G2039,'قائمة اسعار'!$A$2:$A$5,'قائمة اسعار'!$D$2:$D$5),"")</f>
        <v/>
      </c>
      <c r="M2039" s="102" t="str">
        <f t="shared" si="98"/>
        <v/>
      </c>
      <c r="N2039" s="103" t="str">
        <f t="shared" si="99"/>
        <v/>
      </c>
      <c r="O2039" s="104"/>
      <c r="P2039" s="105"/>
      <c r="Q2039" s="103"/>
      <c r="R2039" s="103" t="str">
        <f t="shared" si="100"/>
        <v/>
      </c>
      <c r="S2039" s="106"/>
    </row>
    <row r="2040" spans="1:19" ht="25.5" customHeight="1" x14ac:dyDescent="0.2">
      <c r="A2040" s="3" t="str">
        <f>CONCATENATE(COUNTIF($E$156:E2040,E2040),E2040)</f>
        <v>0</v>
      </c>
      <c r="D2040" s="73"/>
      <c r="E2040" s="74"/>
      <c r="F2040" s="75"/>
      <c r="G2040" s="7"/>
      <c r="H2040" s="7"/>
      <c r="I2040" s="7"/>
      <c r="J2040" s="7" t="str">
        <f>IFERROR(LOOKUP($G2040,'قائمة اسعار'!A$2:A$5,'قائمة اسعار'!B$2:B$5),"")</f>
        <v/>
      </c>
      <c r="K2040" s="7" t="str">
        <f>IFERROR(LOOKUP($G2040,'قائمة اسعار'!$A$2:$A$5,'قائمة اسعار'!$E$2:$E$5),"")</f>
        <v/>
      </c>
      <c r="L2040" s="76" t="str">
        <f>IFERROR(LOOKUP($G2040,'قائمة اسعار'!$A$2:$A$5,'قائمة اسعار'!$D$2:$D$5),"")</f>
        <v/>
      </c>
      <c r="M2040" s="7" t="str">
        <f t="shared" si="98"/>
        <v/>
      </c>
      <c r="N2040" s="77" t="str">
        <f t="shared" si="99"/>
        <v/>
      </c>
      <c r="O2040" s="78"/>
      <c r="P2040" s="79"/>
      <c r="Q2040" s="77"/>
      <c r="R2040" s="77" t="str">
        <f t="shared" si="100"/>
        <v/>
      </c>
      <c r="S2040" s="80"/>
    </row>
    <row r="2041" spans="1:19" ht="25.5" customHeight="1" x14ac:dyDescent="0.2">
      <c r="A2041" s="3" t="str">
        <f>CONCATENATE(COUNTIF($E$156:E2041,E2041),E2041)</f>
        <v>0</v>
      </c>
      <c r="D2041" s="99"/>
      <c r="E2041" s="100"/>
      <c r="F2041" s="101"/>
      <c r="G2041" s="102"/>
      <c r="H2041" s="102"/>
      <c r="I2041" s="102"/>
      <c r="J2041" s="102" t="str">
        <f>IFERROR(LOOKUP($G2041,'قائمة اسعار'!A$2:A$5,'قائمة اسعار'!B$2:B$5),"")</f>
        <v/>
      </c>
      <c r="K2041" s="102" t="str">
        <f>IFERROR(LOOKUP($G2041,'قائمة اسعار'!$A$2:$A$5,'قائمة اسعار'!$E$2:$E$5),"")</f>
        <v/>
      </c>
      <c r="L2041" s="102" t="str">
        <f>IFERROR(LOOKUP($G2041,'قائمة اسعار'!$A$2:$A$5,'قائمة اسعار'!$D$2:$D$5),"")</f>
        <v/>
      </c>
      <c r="M2041" s="102" t="str">
        <f t="shared" si="98"/>
        <v/>
      </c>
      <c r="N2041" s="103" t="str">
        <f t="shared" si="99"/>
        <v/>
      </c>
      <c r="O2041" s="104"/>
      <c r="P2041" s="105"/>
      <c r="Q2041" s="103"/>
      <c r="R2041" s="103" t="str">
        <f t="shared" si="100"/>
        <v/>
      </c>
      <c r="S2041" s="106"/>
    </row>
    <row r="2042" spans="1:19" ht="25.5" customHeight="1" x14ac:dyDescent="0.2">
      <c r="A2042" s="3" t="str">
        <f>CONCATENATE(COUNTIF($E$156:E2042,E2042),E2042)</f>
        <v>0</v>
      </c>
      <c r="D2042" s="73"/>
      <c r="E2042" s="74"/>
      <c r="F2042" s="75"/>
      <c r="G2042" s="7"/>
      <c r="H2042" s="7"/>
      <c r="I2042" s="7"/>
      <c r="J2042" s="7" t="str">
        <f>IFERROR(LOOKUP($G2042,'قائمة اسعار'!A$2:A$5,'قائمة اسعار'!B$2:B$5),"")</f>
        <v/>
      </c>
      <c r="K2042" s="7" t="str">
        <f>IFERROR(LOOKUP($G2042,'قائمة اسعار'!$A$2:$A$5,'قائمة اسعار'!$E$2:$E$5),"")</f>
        <v/>
      </c>
      <c r="L2042" s="76" t="str">
        <f>IFERROR(LOOKUP($G2042,'قائمة اسعار'!$A$2:$A$5,'قائمة اسعار'!$D$2:$D$5),"")</f>
        <v/>
      </c>
      <c r="M2042" s="7" t="str">
        <f t="shared" si="98"/>
        <v/>
      </c>
      <c r="N2042" s="77" t="str">
        <f t="shared" si="99"/>
        <v/>
      </c>
      <c r="O2042" s="78"/>
      <c r="P2042" s="79"/>
      <c r="Q2042" s="77"/>
      <c r="R2042" s="77" t="str">
        <f t="shared" si="100"/>
        <v/>
      </c>
      <c r="S2042" s="80"/>
    </row>
    <row r="2043" spans="1:19" ht="25.5" customHeight="1" x14ac:dyDescent="0.2">
      <c r="A2043" s="3" t="str">
        <f>CONCATENATE(COUNTIF($E$156:E2043,E2043),E2043)</f>
        <v>0</v>
      </c>
      <c r="D2043" s="99"/>
      <c r="E2043" s="100"/>
      <c r="F2043" s="101"/>
      <c r="G2043" s="102"/>
      <c r="H2043" s="102"/>
      <c r="I2043" s="102"/>
      <c r="J2043" s="102" t="str">
        <f>IFERROR(LOOKUP($G2043,'قائمة اسعار'!A$2:A$5,'قائمة اسعار'!B$2:B$5),"")</f>
        <v/>
      </c>
      <c r="K2043" s="102" t="str">
        <f>IFERROR(LOOKUP($G2043,'قائمة اسعار'!$A$2:$A$5,'قائمة اسعار'!$E$2:$E$5),"")</f>
        <v/>
      </c>
      <c r="L2043" s="102" t="str">
        <f>IFERROR(LOOKUP($G2043,'قائمة اسعار'!$A$2:$A$5,'قائمة اسعار'!$D$2:$D$5),"")</f>
        <v/>
      </c>
      <c r="M2043" s="102" t="str">
        <f t="shared" si="98"/>
        <v/>
      </c>
      <c r="N2043" s="103" t="str">
        <f t="shared" si="99"/>
        <v/>
      </c>
      <c r="O2043" s="104"/>
      <c r="P2043" s="105"/>
      <c r="Q2043" s="103"/>
      <c r="R2043" s="103" t="str">
        <f t="shared" si="100"/>
        <v/>
      </c>
      <c r="S2043" s="106"/>
    </row>
    <row r="2044" spans="1:19" ht="25.5" customHeight="1" x14ac:dyDescent="0.2">
      <c r="A2044" s="3" t="str">
        <f>CONCATENATE(COUNTIF($E$156:E2044,E2044),E2044)</f>
        <v>0</v>
      </c>
      <c r="D2044" s="73"/>
      <c r="E2044" s="74"/>
      <c r="F2044" s="75"/>
      <c r="G2044" s="7"/>
      <c r="H2044" s="7"/>
      <c r="I2044" s="7"/>
      <c r="J2044" s="7" t="str">
        <f>IFERROR(LOOKUP($G2044,'قائمة اسعار'!A$2:A$5,'قائمة اسعار'!B$2:B$5),"")</f>
        <v/>
      </c>
      <c r="K2044" s="7" t="str">
        <f>IFERROR(LOOKUP($G2044,'قائمة اسعار'!$A$2:$A$5,'قائمة اسعار'!$E$2:$E$5),"")</f>
        <v/>
      </c>
      <c r="L2044" s="76" t="str">
        <f>IFERROR(LOOKUP($G2044,'قائمة اسعار'!$A$2:$A$5,'قائمة اسعار'!$D$2:$D$5),"")</f>
        <v/>
      </c>
      <c r="M2044" s="7" t="str">
        <f t="shared" si="98"/>
        <v/>
      </c>
      <c r="N2044" s="77" t="str">
        <f t="shared" si="99"/>
        <v/>
      </c>
      <c r="O2044" s="78"/>
      <c r="P2044" s="79"/>
      <c r="Q2044" s="77"/>
      <c r="R2044" s="77" t="str">
        <f t="shared" si="100"/>
        <v/>
      </c>
      <c r="S2044" s="80"/>
    </row>
    <row r="2045" spans="1:19" ht="25.5" customHeight="1" x14ac:dyDescent="0.2">
      <c r="A2045" s="3" t="str">
        <f>CONCATENATE(COUNTIF($E$156:E2045,E2045),E2045)</f>
        <v>0</v>
      </c>
      <c r="D2045" s="99"/>
      <c r="E2045" s="100"/>
      <c r="F2045" s="101"/>
      <c r="G2045" s="102"/>
      <c r="H2045" s="102"/>
      <c r="I2045" s="102"/>
      <c r="J2045" s="102" t="str">
        <f>IFERROR(LOOKUP($G2045,'قائمة اسعار'!A$2:A$5,'قائمة اسعار'!B$2:B$5),"")</f>
        <v/>
      </c>
      <c r="K2045" s="102" t="str">
        <f>IFERROR(LOOKUP($G2045,'قائمة اسعار'!$A$2:$A$5,'قائمة اسعار'!$E$2:$E$5),"")</f>
        <v/>
      </c>
      <c r="L2045" s="102" t="str">
        <f>IFERROR(LOOKUP($G2045,'قائمة اسعار'!$A$2:$A$5,'قائمة اسعار'!$D$2:$D$5),"")</f>
        <v/>
      </c>
      <c r="M2045" s="102" t="str">
        <f t="shared" si="98"/>
        <v/>
      </c>
      <c r="N2045" s="103" t="str">
        <f t="shared" si="99"/>
        <v/>
      </c>
      <c r="O2045" s="104"/>
      <c r="P2045" s="105"/>
      <c r="Q2045" s="103"/>
      <c r="R2045" s="103" t="str">
        <f t="shared" si="100"/>
        <v/>
      </c>
      <c r="S2045" s="106"/>
    </row>
    <row r="2046" spans="1:19" ht="25.5" customHeight="1" x14ac:dyDescent="0.2">
      <c r="A2046" s="3" t="str">
        <f>CONCATENATE(COUNTIF($E$156:E2046,E2046),E2046)</f>
        <v>0</v>
      </c>
      <c r="D2046" s="73"/>
      <c r="E2046" s="74"/>
      <c r="F2046" s="75"/>
      <c r="G2046" s="7"/>
      <c r="H2046" s="7"/>
      <c r="I2046" s="7"/>
      <c r="J2046" s="7" t="str">
        <f>IFERROR(LOOKUP($G2046,'قائمة اسعار'!A$2:A$5,'قائمة اسعار'!B$2:B$5),"")</f>
        <v/>
      </c>
      <c r="K2046" s="7" t="str">
        <f>IFERROR(LOOKUP($G2046,'قائمة اسعار'!$A$2:$A$5,'قائمة اسعار'!$E$2:$E$5),"")</f>
        <v/>
      </c>
      <c r="L2046" s="76" t="str">
        <f>IFERROR(LOOKUP($G2046,'قائمة اسعار'!$A$2:$A$5,'قائمة اسعار'!$D$2:$D$5),"")</f>
        <v/>
      </c>
      <c r="M2046" s="7" t="str">
        <f t="shared" si="98"/>
        <v/>
      </c>
      <c r="N2046" s="77" t="str">
        <f t="shared" si="99"/>
        <v/>
      </c>
      <c r="O2046" s="78"/>
      <c r="P2046" s="79"/>
      <c r="Q2046" s="77"/>
      <c r="R2046" s="77" t="str">
        <f t="shared" si="100"/>
        <v/>
      </c>
      <c r="S2046" s="80"/>
    </row>
    <row r="2047" spans="1:19" ht="25.5" customHeight="1" x14ac:dyDescent="0.2">
      <c r="A2047" s="3" t="str">
        <f>CONCATENATE(COUNTIF($E$156:E2047,E2047),E2047)</f>
        <v>0</v>
      </c>
      <c r="D2047" s="99"/>
      <c r="E2047" s="100"/>
      <c r="F2047" s="101"/>
      <c r="G2047" s="102"/>
      <c r="H2047" s="102"/>
      <c r="I2047" s="102"/>
      <c r="J2047" s="102" t="str">
        <f>IFERROR(LOOKUP($G2047,'قائمة اسعار'!A$2:A$5,'قائمة اسعار'!B$2:B$5),"")</f>
        <v/>
      </c>
      <c r="K2047" s="102" t="str">
        <f>IFERROR(LOOKUP($G2047,'قائمة اسعار'!$A$2:$A$5,'قائمة اسعار'!$E$2:$E$5),"")</f>
        <v/>
      </c>
      <c r="L2047" s="102" t="str">
        <f>IFERROR(LOOKUP($G2047,'قائمة اسعار'!$A$2:$A$5,'قائمة اسعار'!$D$2:$D$5),"")</f>
        <v/>
      </c>
      <c r="M2047" s="102" t="str">
        <f t="shared" si="98"/>
        <v/>
      </c>
      <c r="N2047" s="103" t="str">
        <f t="shared" si="99"/>
        <v/>
      </c>
      <c r="O2047" s="104"/>
      <c r="P2047" s="105"/>
      <c r="Q2047" s="103"/>
      <c r="R2047" s="103" t="str">
        <f t="shared" si="100"/>
        <v/>
      </c>
      <c r="S2047" s="106"/>
    </row>
    <row r="2048" spans="1:19" ht="25.5" customHeight="1" x14ac:dyDescent="0.2">
      <c r="A2048" s="3" t="str">
        <f>CONCATENATE(COUNTIF($E$156:E2048,E2048),E2048)</f>
        <v>0</v>
      </c>
      <c r="D2048" s="73"/>
      <c r="E2048" s="74"/>
      <c r="F2048" s="75"/>
      <c r="G2048" s="7"/>
      <c r="H2048" s="7"/>
      <c r="I2048" s="7"/>
      <c r="J2048" s="7" t="str">
        <f>IFERROR(LOOKUP($G2048,'قائمة اسعار'!A$2:A$5,'قائمة اسعار'!B$2:B$5),"")</f>
        <v/>
      </c>
      <c r="K2048" s="7" t="str">
        <f>IFERROR(LOOKUP($G2048,'قائمة اسعار'!$A$2:$A$5,'قائمة اسعار'!$E$2:$E$5),"")</f>
        <v/>
      </c>
      <c r="L2048" s="76" t="str">
        <f>IFERROR(LOOKUP($G2048,'قائمة اسعار'!$A$2:$A$5,'قائمة اسعار'!$D$2:$D$5),"")</f>
        <v/>
      </c>
      <c r="M2048" s="7" t="str">
        <f t="shared" si="98"/>
        <v/>
      </c>
      <c r="N2048" s="77" t="str">
        <f t="shared" si="99"/>
        <v/>
      </c>
      <c r="O2048" s="78"/>
      <c r="P2048" s="79"/>
      <c r="Q2048" s="77"/>
      <c r="R2048" s="77" t="str">
        <f t="shared" si="100"/>
        <v/>
      </c>
      <c r="S2048" s="80"/>
    </row>
    <row r="2049" spans="1:19" ht="25.5" customHeight="1" x14ac:dyDescent="0.2">
      <c r="A2049" s="3" t="str">
        <f>CONCATENATE(COUNTIF($E$156:E2049,E2049),E2049)</f>
        <v>0</v>
      </c>
      <c r="D2049" s="99"/>
      <c r="E2049" s="100"/>
      <c r="F2049" s="101"/>
      <c r="G2049" s="102"/>
      <c r="H2049" s="102"/>
      <c r="I2049" s="102"/>
      <c r="J2049" s="102" t="str">
        <f>IFERROR(LOOKUP($G2049,'قائمة اسعار'!A$2:A$5,'قائمة اسعار'!B$2:B$5),"")</f>
        <v/>
      </c>
      <c r="K2049" s="102" t="str">
        <f>IFERROR(LOOKUP($G2049,'قائمة اسعار'!$A$2:$A$5,'قائمة اسعار'!$E$2:$E$5),"")</f>
        <v/>
      </c>
      <c r="L2049" s="102" t="str">
        <f>IFERROR(LOOKUP($G2049,'قائمة اسعار'!$A$2:$A$5,'قائمة اسعار'!$D$2:$D$5),"")</f>
        <v/>
      </c>
      <c r="M2049" s="102" t="str">
        <f t="shared" si="98"/>
        <v/>
      </c>
      <c r="N2049" s="103" t="str">
        <f t="shared" si="99"/>
        <v/>
      </c>
      <c r="O2049" s="104"/>
      <c r="P2049" s="105"/>
      <c r="Q2049" s="103"/>
      <c r="R2049" s="103" t="str">
        <f t="shared" si="100"/>
        <v/>
      </c>
      <c r="S2049" s="106"/>
    </row>
    <row r="2050" spans="1:19" ht="25.5" customHeight="1" x14ac:dyDescent="0.2">
      <c r="A2050" s="3" t="str">
        <f>CONCATENATE(COUNTIF($E$156:E2050,E2050),E2050)</f>
        <v>0</v>
      </c>
      <c r="D2050" s="73"/>
      <c r="E2050" s="74"/>
      <c r="F2050" s="75"/>
      <c r="G2050" s="7"/>
      <c r="H2050" s="7"/>
      <c r="I2050" s="7"/>
      <c r="J2050" s="7" t="str">
        <f>IFERROR(LOOKUP($G2050,'قائمة اسعار'!A$2:A$5,'قائمة اسعار'!B$2:B$5),"")</f>
        <v/>
      </c>
      <c r="K2050" s="7" t="str">
        <f>IFERROR(LOOKUP($G2050,'قائمة اسعار'!$A$2:$A$5,'قائمة اسعار'!$E$2:$E$5),"")</f>
        <v/>
      </c>
      <c r="L2050" s="76" t="str">
        <f>IFERROR(LOOKUP($G2050,'قائمة اسعار'!$A$2:$A$5,'قائمة اسعار'!$D$2:$D$5),"")</f>
        <v/>
      </c>
      <c r="M2050" s="7" t="str">
        <f t="shared" si="98"/>
        <v/>
      </c>
      <c r="N2050" s="77" t="str">
        <f t="shared" si="99"/>
        <v/>
      </c>
      <c r="O2050" s="78"/>
      <c r="P2050" s="79"/>
      <c r="Q2050" s="77"/>
      <c r="R2050" s="77" t="str">
        <f t="shared" si="100"/>
        <v/>
      </c>
      <c r="S2050" s="80"/>
    </row>
    <row r="2051" spans="1:19" ht="25.5" customHeight="1" x14ac:dyDescent="0.2">
      <c r="A2051" s="3" t="str">
        <f>CONCATENATE(COUNTIF($E$156:E2051,E2051),E2051)</f>
        <v>0</v>
      </c>
      <c r="D2051" s="99"/>
      <c r="E2051" s="100"/>
      <c r="F2051" s="101"/>
      <c r="G2051" s="102"/>
      <c r="H2051" s="102"/>
      <c r="I2051" s="102"/>
      <c r="J2051" s="102" t="str">
        <f>IFERROR(LOOKUP($G2051,'قائمة اسعار'!A$2:A$5,'قائمة اسعار'!B$2:B$5),"")</f>
        <v/>
      </c>
      <c r="K2051" s="102" t="str">
        <f>IFERROR(LOOKUP($G2051,'قائمة اسعار'!$A$2:$A$5,'قائمة اسعار'!$E$2:$E$5),"")</f>
        <v/>
      </c>
      <c r="L2051" s="102" t="str">
        <f>IFERROR(LOOKUP($G2051,'قائمة اسعار'!$A$2:$A$5,'قائمة اسعار'!$D$2:$D$5),"")</f>
        <v/>
      </c>
      <c r="M2051" s="102" t="str">
        <f t="shared" si="98"/>
        <v/>
      </c>
      <c r="N2051" s="103" t="str">
        <f t="shared" si="99"/>
        <v/>
      </c>
      <c r="O2051" s="104"/>
      <c r="P2051" s="105"/>
      <c r="Q2051" s="103"/>
      <c r="R2051" s="103" t="str">
        <f t="shared" si="100"/>
        <v/>
      </c>
      <c r="S2051" s="106"/>
    </row>
    <row r="2052" spans="1:19" ht="25.5" customHeight="1" x14ac:dyDescent="0.2">
      <c r="A2052" s="3" t="str">
        <f>CONCATENATE(COUNTIF($E$156:E2052,E2052),E2052)</f>
        <v>0</v>
      </c>
      <c r="D2052" s="73"/>
      <c r="E2052" s="74"/>
      <c r="F2052" s="75"/>
      <c r="G2052" s="7"/>
      <c r="H2052" s="7"/>
      <c r="I2052" s="7"/>
      <c r="J2052" s="7" t="str">
        <f>IFERROR(LOOKUP($G2052,'قائمة اسعار'!A$2:A$5,'قائمة اسعار'!B$2:B$5),"")</f>
        <v/>
      </c>
      <c r="K2052" s="7" t="str">
        <f>IFERROR(LOOKUP($G2052,'قائمة اسعار'!$A$2:$A$5,'قائمة اسعار'!$E$2:$E$5),"")</f>
        <v/>
      </c>
      <c r="L2052" s="76" t="str">
        <f>IFERROR(LOOKUP($G2052,'قائمة اسعار'!$A$2:$A$5,'قائمة اسعار'!$D$2:$D$5),"")</f>
        <v/>
      </c>
      <c r="M2052" s="7" t="str">
        <f t="shared" ref="M2052:M2115" si="101">IFERROR($H2052*$L2052,"")</f>
        <v/>
      </c>
      <c r="N2052" s="77" t="str">
        <f t="shared" ref="N2052:N2115" si="102">IFERROR(($M2052-15%*$M2052)-5%*($M2052-15%*$M2052),"")</f>
        <v/>
      </c>
      <c r="O2052" s="78"/>
      <c r="P2052" s="79"/>
      <c r="Q2052" s="77"/>
      <c r="R2052" s="77" t="str">
        <f t="shared" ref="R2052:R2115" si="103">IFERROR($N2052-$P2052-$Q2052,"")</f>
        <v/>
      </c>
      <c r="S2052" s="80"/>
    </row>
    <row r="2053" spans="1:19" ht="25.5" customHeight="1" x14ac:dyDescent="0.2">
      <c r="A2053" s="3" t="str">
        <f>CONCATENATE(COUNTIF($E$156:E2053,E2053),E2053)</f>
        <v>0</v>
      </c>
      <c r="D2053" s="99"/>
      <c r="E2053" s="100"/>
      <c r="F2053" s="101"/>
      <c r="G2053" s="102"/>
      <c r="H2053" s="102"/>
      <c r="I2053" s="102"/>
      <c r="J2053" s="102" t="str">
        <f>IFERROR(LOOKUP($G2053,'قائمة اسعار'!A$2:A$5,'قائمة اسعار'!B$2:B$5),"")</f>
        <v/>
      </c>
      <c r="K2053" s="102" t="str">
        <f>IFERROR(LOOKUP($G2053,'قائمة اسعار'!$A$2:$A$5,'قائمة اسعار'!$E$2:$E$5),"")</f>
        <v/>
      </c>
      <c r="L2053" s="102" t="str">
        <f>IFERROR(LOOKUP($G2053,'قائمة اسعار'!$A$2:$A$5,'قائمة اسعار'!$D$2:$D$5),"")</f>
        <v/>
      </c>
      <c r="M2053" s="102" t="str">
        <f t="shared" si="101"/>
        <v/>
      </c>
      <c r="N2053" s="103" t="str">
        <f t="shared" si="102"/>
        <v/>
      </c>
      <c r="O2053" s="104"/>
      <c r="P2053" s="105"/>
      <c r="Q2053" s="103"/>
      <c r="R2053" s="103" t="str">
        <f t="shared" si="103"/>
        <v/>
      </c>
      <c r="S2053" s="106"/>
    </row>
    <row r="2054" spans="1:19" ht="25.5" customHeight="1" x14ac:dyDescent="0.2">
      <c r="A2054" s="3" t="str">
        <f>CONCATENATE(COUNTIF($E$156:E2054,E2054),E2054)</f>
        <v>0</v>
      </c>
      <c r="D2054" s="73"/>
      <c r="E2054" s="74"/>
      <c r="F2054" s="75"/>
      <c r="G2054" s="7"/>
      <c r="H2054" s="7"/>
      <c r="I2054" s="7"/>
      <c r="J2054" s="7" t="str">
        <f>IFERROR(LOOKUP($G2054,'قائمة اسعار'!A$2:A$5,'قائمة اسعار'!B$2:B$5),"")</f>
        <v/>
      </c>
      <c r="K2054" s="7" t="str">
        <f>IFERROR(LOOKUP($G2054,'قائمة اسعار'!$A$2:$A$5,'قائمة اسعار'!$E$2:$E$5),"")</f>
        <v/>
      </c>
      <c r="L2054" s="76" t="str">
        <f>IFERROR(LOOKUP($G2054,'قائمة اسعار'!$A$2:$A$5,'قائمة اسعار'!$D$2:$D$5),"")</f>
        <v/>
      </c>
      <c r="M2054" s="7" t="str">
        <f t="shared" si="101"/>
        <v/>
      </c>
      <c r="N2054" s="77" t="str">
        <f t="shared" si="102"/>
        <v/>
      </c>
      <c r="O2054" s="78"/>
      <c r="P2054" s="79"/>
      <c r="Q2054" s="77"/>
      <c r="R2054" s="77" t="str">
        <f t="shared" si="103"/>
        <v/>
      </c>
      <c r="S2054" s="80"/>
    </row>
    <row r="2055" spans="1:19" ht="25.5" customHeight="1" x14ac:dyDescent="0.2">
      <c r="A2055" s="3" t="str">
        <f>CONCATENATE(COUNTIF($E$156:E2055,E2055),E2055)</f>
        <v>0</v>
      </c>
      <c r="D2055" s="99"/>
      <c r="E2055" s="100"/>
      <c r="F2055" s="101"/>
      <c r="G2055" s="102"/>
      <c r="H2055" s="102"/>
      <c r="I2055" s="102"/>
      <c r="J2055" s="102" t="str">
        <f>IFERROR(LOOKUP($G2055,'قائمة اسعار'!A$2:A$5,'قائمة اسعار'!B$2:B$5),"")</f>
        <v/>
      </c>
      <c r="K2055" s="102" t="str">
        <f>IFERROR(LOOKUP($G2055,'قائمة اسعار'!$A$2:$A$5,'قائمة اسعار'!$E$2:$E$5),"")</f>
        <v/>
      </c>
      <c r="L2055" s="102" t="str">
        <f>IFERROR(LOOKUP($G2055,'قائمة اسعار'!$A$2:$A$5,'قائمة اسعار'!$D$2:$D$5),"")</f>
        <v/>
      </c>
      <c r="M2055" s="102" t="str">
        <f t="shared" si="101"/>
        <v/>
      </c>
      <c r="N2055" s="103" t="str">
        <f t="shared" si="102"/>
        <v/>
      </c>
      <c r="O2055" s="104"/>
      <c r="P2055" s="105"/>
      <c r="Q2055" s="103"/>
      <c r="R2055" s="103" t="str">
        <f t="shared" si="103"/>
        <v/>
      </c>
      <c r="S2055" s="106"/>
    </row>
    <row r="2056" spans="1:19" ht="25.5" customHeight="1" x14ac:dyDescent="0.2">
      <c r="A2056" s="3" t="str">
        <f>CONCATENATE(COUNTIF($E$156:E2056,E2056),E2056)</f>
        <v>0</v>
      </c>
      <c r="D2056" s="73"/>
      <c r="E2056" s="74"/>
      <c r="F2056" s="75"/>
      <c r="G2056" s="7"/>
      <c r="H2056" s="7"/>
      <c r="I2056" s="7"/>
      <c r="J2056" s="7" t="str">
        <f>IFERROR(LOOKUP($G2056,'قائمة اسعار'!A$2:A$5,'قائمة اسعار'!B$2:B$5),"")</f>
        <v/>
      </c>
      <c r="K2056" s="7" t="str">
        <f>IFERROR(LOOKUP($G2056,'قائمة اسعار'!$A$2:$A$5,'قائمة اسعار'!$E$2:$E$5),"")</f>
        <v/>
      </c>
      <c r="L2056" s="76" t="str">
        <f>IFERROR(LOOKUP($G2056,'قائمة اسعار'!$A$2:$A$5,'قائمة اسعار'!$D$2:$D$5),"")</f>
        <v/>
      </c>
      <c r="M2056" s="7" t="str">
        <f t="shared" si="101"/>
        <v/>
      </c>
      <c r="N2056" s="77" t="str">
        <f t="shared" si="102"/>
        <v/>
      </c>
      <c r="O2056" s="78"/>
      <c r="P2056" s="79"/>
      <c r="Q2056" s="77"/>
      <c r="R2056" s="77" t="str">
        <f t="shared" si="103"/>
        <v/>
      </c>
      <c r="S2056" s="80"/>
    </row>
    <row r="2057" spans="1:19" ht="25.5" customHeight="1" x14ac:dyDescent="0.2">
      <c r="A2057" s="3" t="str">
        <f>CONCATENATE(COUNTIF($E$156:E2057,E2057),E2057)</f>
        <v>0</v>
      </c>
      <c r="D2057" s="99"/>
      <c r="E2057" s="100"/>
      <c r="F2057" s="101"/>
      <c r="G2057" s="102"/>
      <c r="H2057" s="102"/>
      <c r="I2057" s="102"/>
      <c r="J2057" s="102" t="str">
        <f>IFERROR(LOOKUP($G2057,'قائمة اسعار'!A$2:A$5,'قائمة اسعار'!B$2:B$5),"")</f>
        <v/>
      </c>
      <c r="K2057" s="102" t="str">
        <f>IFERROR(LOOKUP($G2057,'قائمة اسعار'!$A$2:$A$5,'قائمة اسعار'!$E$2:$E$5),"")</f>
        <v/>
      </c>
      <c r="L2057" s="102" t="str">
        <f>IFERROR(LOOKUP($G2057,'قائمة اسعار'!$A$2:$A$5,'قائمة اسعار'!$D$2:$D$5),"")</f>
        <v/>
      </c>
      <c r="M2057" s="102" t="str">
        <f t="shared" si="101"/>
        <v/>
      </c>
      <c r="N2057" s="103" t="str">
        <f t="shared" si="102"/>
        <v/>
      </c>
      <c r="O2057" s="104"/>
      <c r="P2057" s="105"/>
      <c r="Q2057" s="103"/>
      <c r="R2057" s="103" t="str">
        <f t="shared" si="103"/>
        <v/>
      </c>
      <c r="S2057" s="106"/>
    </row>
    <row r="2058" spans="1:19" ht="25.5" customHeight="1" x14ac:dyDescent="0.2">
      <c r="A2058" s="3" t="str">
        <f>CONCATENATE(COUNTIF($E$156:E2058,E2058),E2058)</f>
        <v>0</v>
      </c>
      <c r="D2058" s="73"/>
      <c r="E2058" s="74"/>
      <c r="F2058" s="75"/>
      <c r="G2058" s="7"/>
      <c r="H2058" s="7"/>
      <c r="I2058" s="7"/>
      <c r="J2058" s="7" t="str">
        <f>IFERROR(LOOKUP($G2058,'قائمة اسعار'!A$2:A$5,'قائمة اسعار'!B$2:B$5),"")</f>
        <v/>
      </c>
      <c r="K2058" s="7" t="str">
        <f>IFERROR(LOOKUP($G2058,'قائمة اسعار'!$A$2:$A$5,'قائمة اسعار'!$E$2:$E$5),"")</f>
        <v/>
      </c>
      <c r="L2058" s="76" t="str">
        <f>IFERROR(LOOKUP($G2058,'قائمة اسعار'!$A$2:$A$5,'قائمة اسعار'!$D$2:$D$5),"")</f>
        <v/>
      </c>
      <c r="M2058" s="7" t="str">
        <f t="shared" si="101"/>
        <v/>
      </c>
      <c r="N2058" s="77" t="str">
        <f t="shared" si="102"/>
        <v/>
      </c>
      <c r="O2058" s="78"/>
      <c r="P2058" s="79"/>
      <c r="Q2058" s="77"/>
      <c r="R2058" s="77" t="str">
        <f t="shared" si="103"/>
        <v/>
      </c>
      <c r="S2058" s="80"/>
    </row>
    <row r="2059" spans="1:19" ht="25.5" customHeight="1" x14ac:dyDescent="0.2">
      <c r="A2059" s="3" t="str">
        <f>CONCATENATE(COUNTIF($E$156:E2059,E2059),E2059)</f>
        <v>0</v>
      </c>
      <c r="D2059" s="99"/>
      <c r="E2059" s="100"/>
      <c r="F2059" s="101"/>
      <c r="G2059" s="102"/>
      <c r="H2059" s="102"/>
      <c r="I2059" s="102"/>
      <c r="J2059" s="102" t="str">
        <f>IFERROR(LOOKUP($G2059,'قائمة اسعار'!A$2:A$5,'قائمة اسعار'!B$2:B$5),"")</f>
        <v/>
      </c>
      <c r="K2059" s="102" t="str">
        <f>IFERROR(LOOKUP($G2059,'قائمة اسعار'!$A$2:$A$5,'قائمة اسعار'!$E$2:$E$5),"")</f>
        <v/>
      </c>
      <c r="L2059" s="102" t="str">
        <f>IFERROR(LOOKUP($G2059,'قائمة اسعار'!$A$2:$A$5,'قائمة اسعار'!$D$2:$D$5),"")</f>
        <v/>
      </c>
      <c r="M2059" s="102" t="str">
        <f t="shared" si="101"/>
        <v/>
      </c>
      <c r="N2059" s="103" t="str">
        <f t="shared" si="102"/>
        <v/>
      </c>
      <c r="O2059" s="104"/>
      <c r="P2059" s="105"/>
      <c r="Q2059" s="103"/>
      <c r="R2059" s="103" t="str">
        <f t="shared" si="103"/>
        <v/>
      </c>
      <c r="S2059" s="106"/>
    </row>
    <row r="2060" spans="1:19" ht="25.5" customHeight="1" x14ac:dyDescent="0.2">
      <c r="A2060" s="3" t="str">
        <f>CONCATENATE(COUNTIF($E$156:E2060,E2060),E2060)</f>
        <v>0</v>
      </c>
      <c r="D2060" s="73"/>
      <c r="E2060" s="74"/>
      <c r="F2060" s="75"/>
      <c r="G2060" s="7"/>
      <c r="H2060" s="7"/>
      <c r="I2060" s="7"/>
      <c r="J2060" s="7" t="str">
        <f>IFERROR(LOOKUP($G2060,'قائمة اسعار'!A$2:A$5,'قائمة اسعار'!B$2:B$5),"")</f>
        <v/>
      </c>
      <c r="K2060" s="7" t="str">
        <f>IFERROR(LOOKUP($G2060,'قائمة اسعار'!$A$2:$A$5,'قائمة اسعار'!$E$2:$E$5),"")</f>
        <v/>
      </c>
      <c r="L2060" s="76" t="str">
        <f>IFERROR(LOOKUP($G2060,'قائمة اسعار'!$A$2:$A$5,'قائمة اسعار'!$D$2:$D$5),"")</f>
        <v/>
      </c>
      <c r="M2060" s="7" t="str">
        <f t="shared" si="101"/>
        <v/>
      </c>
      <c r="N2060" s="77" t="str">
        <f t="shared" si="102"/>
        <v/>
      </c>
      <c r="O2060" s="78"/>
      <c r="P2060" s="79"/>
      <c r="Q2060" s="77"/>
      <c r="R2060" s="77" t="str">
        <f t="shared" si="103"/>
        <v/>
      </c>
      <c r="S2060" s="80"/>
    </row>
    <row r="2061" spans="1:19" ht="25.5" customHeight="1" x14ac:dyDescent="0.2">
      <c r="A2061" s="3" t="str">
        <f>CONCATENATE(COUNTIF($E$156:E2061,E2061),E2061)</f>
        <v>0</v>
      </c>
      <c r="D2061" s="99"/>
      <c r="E2061" s="100"/>
      <c r="F2061" s="101"/>
      <c r="G2061" s="102"/>
      <c r="H2061" s="102"/>
      <c r="I2061" s="102"/>
      <c r="J2061" s="102" t="str">
        <f>IFERROR(LOOKUP($G2061,'قائمة اسعار'!A$2:A$5,'قائمة اسعار'!B$2:B$5),"")</f>
        <v/>
      </c>
      <c r="K2061" s="102" t="str">
        <f>IFERROR(LOOKUP($G2061,'قائمة اسعار'!$A$2:$A$5,'قائمة اسعار'!$E$2:$E$5),"")</f>
        <v/>
      </c>
      <c r="L2061" s="102" t="str">
        <f>IFERROR(LOOKUP($G2061,'قائمة اسعار'!$A$2:$A$5,'قائمة اسعار'!$D$2:$D$5),"")</f>
        <v/>
      </c>
      <c r="M2061" s="102" t="str">
        <f t="shared" si="101"/>
        <v/>
      </c>
      <c r="N2061" s="103" t="str">
        <f t="shared" si="102"/>
        <v/>
      </c>
      <c r="O2061" s="104"/>
      <c r="P2061" s="105"/>
      <c r="Q2061" s="103"/>
      <c r="R2061" s="103" t="str">
        <f t="shared" si="103"/>
        <v/>
      </c>
      <c r="S2061" s="106"/>
    </row>
    <row r="2062" spans="1:19" ht="25.5" customHeight="1" x14ac:dyDescent="0.2">
      <c r="A2062" s="3" t="str">
        <f>CONCATENATE(COUNTIF($E$156:E2062,E2062),E2062)</f>
        <v>0</v>
      </c>
      <c r="D2062" s="73"/>
      <c r="E2062" s="74"/>
      <c r="F2062" s="75"/>
      <c r="G2062" s="7"/>
      <c r="H2062" s="7"/>
      <c r="I2062" s="7"/>
      <c r="J2062" s="7" t="str">
        <f>IFERROR(LOOKUP($G2062,'قائمة اسعار'!A$2:A$5,'قائمة اسعار'!B$2:B$5),"")</f>
        <v/>
      </c>
      <c r="K2062" s="7" t="str">
        <f>IFERROR(LOOKUP($G2062,'قائمة اسعار'!$A$2:$A$5,'قائمة اسعار'!$E$2:$E$5),"")</f>
        <v/>
      </c>
      <c r="L2062" s="76" t="str">
        <f>IFERROR(LOOKUP($G2062,'قائمة اسعار'!$A$2:$A$5,'قائمة اسعار'!$D$2:$D$5),"")</f>
        <v/>
      </c>
      <c r="M2062" s="7" t="str">
        <f t="shared" si="101"/>
        <v/>
      </c>
      <c r="N2062" s="77" t="str">
        <f t="shared" si="102"/>
        <v/>
      </c>
      <c r="O2062" s="78"/>
      <c r="P2062" s="79"/>
      <c r="Q2062" s="77"/>
      <c r="R2062" s="77" t="str">
        <f t="shared" si="103"/>
        <v/>
      </c>
      <c r="S2062" s="80"/>
    </row>
    <row r="2063" spans="1:19" ht="25.5" customHeight="1" x14ac:dyDescent="0.2">
      <c r="A2063" s="3" t="str">
        <f>CONCATENATE(COUNTIF($E$156:E2063,E2063),E2063)</f>
        <v>0</v>
      </c>
      <c r="D2063" s="99"/>
      <c r="E2063" s="100"/>
      <c r="F2063" s="101"/>
      <c r="G2063" s="102"/>
      <c r="H2063" s="102"/>
      <c r="I2063" s="102"/>
      <c r="J2063" s="102" t="str">
        <f>IFERROR(LOOKUP($G2063,'قائمة اسعار'!A$2:A$5,'قائمة اسعار'!B$2:B$5),"")</f>
        <v/>
      </c>
      <c r="K2063" s="102" t="str">
        <f>IFERROR(LOOKUP($G2063,'قائمة اسعار'!$A$2:$A$5,'قائمة اسعار'!$E$2:$E$5),"")</f>
        <v/>
      </c>
      <c r="L2063" s="102" t="str">
        <f>IFERROR(LOOKUP($G2063,'قائمة اسعار'!$A$2:$A$5,'قائمة اسعار'!$D$2:$D$5),"")</f>
        <v/>
      </c>
      <c r="M2063" s="102" t="str">
        <f t="shared" si="101"/>
        <v/>
      </c>
      <c r="N2063" s="103" t="str">
        <f t="shared" si="102"/>
        <v/>
      </c>
      <c r="O2063" s="104"/>
      <c r="P2063" s="105"/>
      <c r="Q2063" s="103"/>
      <c r="R2063" s="103" t="str">
        <f t="shared" si="103"/>
        <v/>
      </c>
      <c r="S2063" s="106"/>
    </row>
    <row r="2064" spans="1:19" ht="25.5" customHeight="1" x14ac:dyDescent="0.2">
      <c r="A2064" s="3" t="str">
        <f>CONCATENATE(COUNTIF($E$156:E2064,E2064),E2064)</f>
        <v>0</v>
      </c>
      <c r="D2064" s="73"/>
      <c r="E2064" s="74"/>
      <c r="F2064" s="75"/>
      <c r="G2064" s="7"/>
      <c r="H2064" s="7"/>
      <c r="I2064" s="7"/>
      <c r="J2064" s="7" t="str">
        <f>IFERROR(LOOKUP($G2064,'قائمة اسعار'!A$2:A$5,'قائمة اسعار'!B$2:B$5),"")</f>
        <v/>
      </c>
      <c r="K2064" s="7" t="str">
        <f>IFERROR(LOOKUP($G2064,'قائمة اسعار'!$A$2:$A$5,'قائمة اسعار'!$E$2:$E$5),"")</f>
        <v/>
      </c>
      <c r="L2064" s="76" t="str">
        <f>IFERROR(LOOKUP($G2064,'قائمة اسعار'!$A$2:$A$5,'قائمة اسعار'!$D$2:$D$5),"")</f>
        <v/>
      </c>
      <c r="M2064" s="7" t="str">
        <f t="shared" si="101"/>
        <v/>
      </c>
      <c r="N2064" s="77" t="str">
        <f t="shared" si="102"/>
        <v/>
      </c>
      <c r="O2064" s="78"/>
      <c r="P2064" s="79"/>
      <c r="Q2064" s="77"/>
      <c r="R2064" s="77" t="str">
        <f t="shared" si="103"/>
        <v/>
      </c>
      <c r="S2064" s="80"/>
    </row>
    <row r="2065" spans="1:19" ht="25.5" customHeight="1" x14ac:dyDescent="0.2">
      <c r="A2065" s="3" t="str">
        <f>CONCATENATE(COUNTIF($E$156:E2065,E2065),E2065)</f>
        <v>0</v>
      </c>
      <c r="D2065" s="99"/>
      <c r="E2065" s="100"/>
      <c r="F2065" s="101"/>
      <c r="G2065" s="102"/>
      <c r="H2065" s="102"/>
      <c r="I2065" s="102"/>
      <c r="J2065" s="102" t="str">
        <f>IFERROR(LOOKUP($G2065,'قائمة اسعار'!A$2:A$5,'قائمة اسعار'!B$2:B$5),"")</f>
        <v/>
      </c>
      <c r="K2065" s="102" t="str">
        <f>IFERROR(LOOKUP($G2065,'قائمة اسعار'!$A$2:$A$5,'قائمة اسعار'!$E$2:$E$5),"")</f>
        <v/>
      </c>
      <c r="L2065" s="102" t="str">
        <f>IFERROR(LOOKUP($G2065,'قائمة اسعار'!$A$2:$A$5,'قائمة اسعار'!$D$2:$D$5),"")</f>
        <v/>
      </c>
      <c r="M2065" s="102" t="str">
        <f t="shared" si="101"/>
        <v/>
      </c>
      <c r="N2065" s="103" t="str">
        <f t="shared" si="102"/>
        <v/>
      </c>
      <c r="O2065" s="104"/>
      <c r="P2065" s="105"/>
      <c r="Q2065" s="103"/>
      <c r="R2065" s="103" t="str">
        <f t="shared" si="103"/>
        <v/>
      </c>
      <c r="S2065" s="106"/>
    </row>
    <row r="2066" spans="1:19" ht="25.5" customHeight="1" x14ac:dyDescent="0.2">
      <c r="A2066" s="3" t="str">
        <f>CONCATENATE(COUNTIF($E$156:E2066,E2066),E2066)</f>
        <v>0</v>
      </c>
      <c r="D2066" s="73"/>
      <c r="E2066" s="74"/>
      <c r="F2066" s="75"/>
      <c r="G2066" s="7"/>
      <c r="H2066" s="7"/>
      <c r="I2066" s="7"/>
      <c r="J2066" s="7" t="str">
        <f>IFERROR(LOOKUP($G2066,'قائمة اسعار'!A$2:A$5,'قائمة اسعار'!B$2:B$5),"")</f>
        <v/>
      </c>
      <c r="K2066" s="7" t="str">
        <f>IFERROR(LOOKUP($G2066,'قائمة اسعار'!$A$2:$A$5,'قائمة اسعار'!$E$2:$E$5),"")</f>
        <v/>
      </c>
      <c r="L2066" s="76" t="str">
        <f>IFERROR(LOOKUP($G2066,'قائمة اسعار'!$A$2:$A$5,'قائمة اسعار'!$D$2:$D$5),"")</f>
        <v/>
      </c>
      <c r="M2066" s="7" t="str">
        <f t="shared" si="101"/>
        <v/>
      </c>
      <c r="N2066" s="77" t="str">
        <f t="shared" si="102"/>
        <v/>
      </c>
      <c r="O2066" s="78"/>
      <c r="P2066" s="79"/>
      <c r="Q2066" s="77"/>
      <c r="R2066" s="77" t="str">
        <f t="shared" si="103"/>
        <v/>
      </c>
      <c r="S2066" s="80"/>
    </row>
    <row r="2067" spans="1:19" ht="25.5" customHeight="1" x14ac:dyDescent="0.2">
      <c r="A2067" s="3" t="str">
        <f>CONCATENATE(COUNTIF($E$156:E2067,E2067),E2067)</f>
        <v>0</v>
      </c>
      <c r="D2067" s="99"/>
      <c r="E2067" s="100"/>
      <c r="F2067" s="101"/>
      <c r="G2067" s="102"/>
      <c r="H2067" s="102"/>
      <c r="I2067" s="102"/>
      <c r="J2067" s="102" t="str">
        <f>IFERROR(LOOKUP($G2067,'قائمة اسعار'!A$2:A$5,'قائمة اسعار'!B$2:B$5),"")</f>
        <v/>
      </c>
      <c r="K2067" s="102" t="str">
        <f>IFERROR(LOOKUP($G2067,'قائمة اسعار'!$A$2:$A$5,'قائمة اسعار'!$E$2:$E$5),"")</f>
        <v/>
      </c>
      <c r="L2067" s="102" t="str">
        <f>IFERROR(LOOKUP($G2067,'قائمة اسعار'!$A$2:$A$5,'قائمة اسعار'!$D$2:$D$5),"")</f>
        <v/>
      </c>
      <c r="M2067" s="102" t="str">
        <f t="shared" si="101"/>
        <v/>
      </c>
      <c r="N2067" s="103" t="str">
        <f t="shared" si="102"/>
        <v/>
      </c>
      <c r="O2067" s="104"/>
      <c r="P2067" s="105"/>
      <c r="Q2067" s="103"/>
      <c r="R2067" s="103" t="str">
        <f t="shared" si="103"/>
        <v/>
      </c>
      <c r="S2067" s="106"/>
    </row>
    <row r="2068" spans="1:19" ht="25.5" customHeight="1" x14ac:dyDescent="0.2">
      <c r="A2068" s="3" t="str">
        <f>CONCATENATE(COUNTIF($E$156:E2068,E2068),E2068)</f>
        <v>0</v>
      </c>
      <c r="D2068" s="73"/>
      <c r="E2068" s="74"/>
      <c r="F2068" s="75"/>
      <c r="G2068" s="7"/>
      <c r="H2068" s="7"/>
      <c r="I2068" s="7"/>
      <c r="J2068" s="7" t="str">
        <f>IFERROR(LOOKUP($G2068,'قائمة اسعار'!A$2:A$5,'قائمة اسعار'!B$2:B$5),"")</f>
        <v/>
      </c>
      <c r="K2068" s="7" t="str">
        <f>IFERROR(LOOKUP($G2068,'قائمة اسعار'!$A$2:$A$5,'قائمة اسعار'!$E$2:$E$5),"")</f>
        <v/>
      </c>
      <c r="L2068" s="76" t="str">
        <f>IFERROR(LOOKUP($G2068,'قائمة اسعار'!$A$2:$A$5,'قائمة اسعار'!$D$2:$D$5),"")</f>
        <v/>
      </c>
      <c r="M2068" s="7" t="str">
        <f t="shared" si="101"/>
        <v/>
      </c>
      <c r="N2068" s="77" t="str">
        <f t="shared" si="102"/>
        <v/>
      </c>
      <c r="O2068" s="78"/>
      <c r="P2068" s="79"/>
      <c r="Q2068" s="77"/>
      <c r="R2068" s="77" t="str">
        <f t="shared" si="103"/>
        <v/>
      </c>
      <c r="S2068" s="80"/>
    </row>
    <row r="2069" spans="1:19" ht="25.5" customHeight="1" x14ac:dyDescent="0.2">
      <c r="A2069" s="3" t="str">
        <f>CONCATENATE(COUNTIF($E$156:E2069,E2069),E2069)</f>
        <v>0</v>
      </c>
      <c r="D2069" s="99"/>
      <c r="E2069" s="100"/>
      <c r="F2069" s="101"/>
      <c r="G2069" s="102"/>
      <c r="H2069" s="102"/>
      <c r="I2069" s="102"/>
      <c r="J2069" s="102" t="str">
        <f>IFERROR(LOOKUP($G2069,'قائمة اسعار'!A$2:A$5,'قائمة اسعار'!B$2:B$5),"")</f>
        <v/>
      </c>
      <c r="K2069" s="102" t="str">
        <f>IFERROR(LOOKUP($G2069,'قائمة اسعار'!$A$2:$A$5,'قائمة اسعار'!$E$2:$E$5),"")</f>
        <v/>
      </c>
      <c r="L2069" s="102" t="str">
        <f>IFERROR(LOOKUP($G2069,'قائمة اسعار'!$A$2:$A$5,'قائمة اسعار'!$D$2:$D$5),"")</f>
        <v/>
      </c>
      <c r="M2069" s="102" t="str">
        <f t="shared" si="101"/>
        <v/>
      </c>
      <c r="N2069" s="103" t="str">
        <f t="shared" si="102"/>
        <v/>
      </c>
      <c r="O2069" s="104"/>
      <c r="P2069" s="105"/>
      <c r="Q2069" s="103"/>
      <c r="R2069" s="103" t="str">
        <f t="shared" si="103"/>
        <v/>
      </c>
      <c r="S2069" s="106"/>
    </row>
    <row r="2070" spans="1:19" ht="25.5" customHeight="1" x14ac:dyDescent="0.2">
      <c r="A2070" s="3" t="str">
        <f>CONCATENATE(COUNTIF($E$156:E2070,E2070),E2070)</f>
        <v>0</v>
      </c>
      <c r="D2070" s="73"/>
      <c r="E2070" s="74"/>
      <c r="F2070" s="75"/>
      <c r="G2070" s="7"/>
      <c r="H2070" s="7"/>
      <c r="I2070" s="7"/>
      <c r="J2070" s="7" t="str">
        <f>IFERROR(LOOKUP($G2070,'قائمة اسعار'!A$2:A$5,'قائمة اسعار'!B$2:B$5),"")</f>
        <v/>
      </c>
      <c r="K2070" s="7" t="str">
        <f>IFERROR(LOOKUP($G2070,'قائمة اسعار'!$A$2:$A$5,'قائمة اسعار'!$E$2:$E$5),"")</f>
        <v/>
      </c>
      <c r="L2070" s="76" t="str">
        <f>IFERROR(LOOKUP($G2070,'قائمة اسعار'!$A$2:$A$5,'قائمة اسعار'!$D$2:$D$5),"")</f>
        <v/>
      </c>
      <c r="M2070" s="7" t="str">
        <f t="shared" si="101"/>
        <v/>
      </c>
      <c r="N2070" s="77" t="str">
        <f t="shared" si="102"/>
        <v/>
      </c>
      <c r="O2070" s="78"/>
      <c r="P2070" s="79"/>
      <c r="Q2070" s="77"/>
      <c r="R2070" s="77" t="str">
        <f t="shared" si="103"/>
        <v/>
      </c>
      <c r="S2070" s="80"/>
    </row>
    <row r="2071" spans="1:19" ht="25.5" customHeight="1" x14ac:dyDescent="0.2">
      <c r="A2071" s="3" t="str">
        <f>CONCATENATE(COUNTIF($E$156:E2071,E2071),E2071)</f>
        <v>0</v>
      </c>
      <c r="D2071" s="99"/>
      <c r="E2071" s="100"/>
      <c r="F2071" s="101"/>
      <c r="G2071" s="102"/>
      <c r="H2071" s="102"/>
      <c r="I2071" s="102"/>
      <c r="J2071" s="102" t="str">
        <f>IFERROR(LOOKUP($G2071,'قائمة اسعار'!A$2:A$5,'قائمة اسعار'!B$2:B$5),"")</f>
        <v/>
      </c>
      <c r="K2071" s="102" t="str">
        <f>IFERROR(LOOKUP($G2071,'قائمة اسعار'!$A$2:$A$5,'قائمة اسعار'!$E$2:$E$5),"")</f>
        <v/>
      </c>
      <c r="L2071" s="102" t="str">
        <f>IFERROR(LOOKUP($G2071,'قائمة اسعار'!$A$2:$A$5,'قائمة اسعار'!$D$2:$D$5),"")</f>
        <v/>
      </c>
      <c r="M2071" s="102" t="str">
        <f t="shared" si="101"/>
        <v/>
      </c>
      <c r="N2071" s="103" t="str">
        <f t="shared" si="102"/>
        <v/>
      </c>
      <c r="O2071" s="104"/>
      <c r="P2071" s="105"/>
      <c r="Q2071" s="103"/>
      <c r="R2071" s="103" t="str">
        <f t="shared" si="103"/>
        <v/>
      </c>
      <c r="S2071" s="106"/>
    </row>
    <row r="2072" spans="1:19" ht="25.5" customHeight="1" x14ac:dyDescent="0.2">
      <c r="A2072" s="3" t="str">
        <f>CONCATENATE(COUNTIF($E$156:E2072,E2072),E2072)</f>
        <v>0</v>
      </c>
      <c r="D2072" s="73"/>
      <c r="E2072" s="74"/>
      <c r="F2072" s="75"/>
      <c r="G2072" s="7"/>
      <c r="H2072" s="7"/>
      <c r="I2072" s="7"/>
      <c r="J2072" s="7" t="str">
        <f>IFERROR(LOOKUP($G2072,'قائمة اسعار'!A$2:A$5,'قائمة اسعار'!B$2:B$5),"")</f>
        <v/>
      </c>
      <c r="K2072" s="7" t="str">
        <f>IFERROR(LOOKUP($G2072,'قائمة اسعار'!$A$2:$A$5,'قائمة اسعار'!$E$2:$E$5),"")</f>
        <v/>
      </c>
      <c r="L2072" s="76" t="str">
        <f>IFERROR(LOOKUP($G2072,'قائمة اسعار'!$A$2:$A$5,'قائمة اسعار'!$D$2:$D$5),"")</f>
        <v/>
      </c>
      <c r="M2072" s="7" t="str">
        <f t="shared" si="101"/>
        <v/>
      </c>
      <c r="N2072" s="77" t="str">
        <f t="shared" si="102"/>
        <v/>
      </c>
      <c r="O2072" s="78"/>
      <c r="P2072" s="79"/>
      <c r="Q2072" s="77"/>
      <c r="R2072" s="77" t="str">
        <f t="shared" si="103"/>
        <v/>
      </c>
      <c r="S2072" s="80"/>
    </row>
    <row r="2073" spans="1:19" ht="25.5" customHeight="1" x14ac:dyDescent="0.2">
      <c r="A2073" s="3" t="str">
        <f>CONCATENATE(COUNTIF($E$156:E2073,E2073),E2073)</f>
        <v>0</v>
      </c>
      <c r="D2073" s="99"/>
      <c r="E2073" s="100"/>
      <c r="F2073" s="101"/>
      <c r="G2073" s="102"/>
      <c r="H2073" s="102"/>
      <c r="I2073" s="102"/>
      <c r="J2073" s="102" t="str">
        <f>IFERROR(LOOKUP($G2073,'قائمة اسعار'!A$2:A$5,'قائمة اسعار'!B$2:B$5),"")</f>
        <v/>
      </c>
      <c r="K2073" s="102" t="str">
        <f>IFERROR(LOOKUP($G2073,'قائمة اسعار'!$A$2:$A$5,'قائمة اسعار'!$E$2:$E$5),"")</f>
        <v/>
      </c>
      <c r="L2073" s="102" t="str">
        <f>IFERROR(LOOKUP($G2073,'قائمة اسعار'!$A$2:$A$5,'قائمة اسعار'!$D$2:$D$5),"")</f>
        <v/>
      </c>
      <c r="M2073" s="102" t="str">
        <f t="shared" si="101"/>
        <v/>
      </c>
      <c r="N2073" s="103" t="str">
        <f t="shared" si="102"/>
        <v/>
      </c>
      <c r="O2073" s="104"/>
      <c r="P2073" s="105"/>
      <c r="Q2073" s="103"/>
      <c r="R2073" s="103" t="str">
        <f t="shared" si="103"/>
        <v/>
      </c>
      <c r="S2073" s="106"/>
    </row>
    <row r="2074" spans="1:19" ht="25.5" customHeight="1" x14ac:dyDescent="0.2">
      <c r="A2074" s="3" t="str">
        <f>CONCATENATE(COUNTIF($E$156:E2074,E2074),E2074)</f>
        <v>0</v>
      </c>
      <c r="D2074" s="73"/>
      <c r="E2074" s="74"/>
      <c r="F2074" s="75"/>
      <c r="G2074" s="7"/>
      <c r="H2074" s="7"/>
      <c r="I2074" s="7"/>
      <c r="J2074" s="7" t="str">
        <f>IFERROR(LOOKUP($G2074,'قائمة اسعار'!A$2:A$5,'قائمة اسعار'!B$2:B$5),"")</f>
        <v/>
      </c>
      <c r="K2074" s="7" t="str">
        <f>IFERROR(LOOKUP($G2074,'قائمة اسعار'!$A$2:$A$5,'قائمة اسعار'!$E$2:$E$5),"")</f>
        <v/>
      </c>
      <c r="L2074" s="76" t="str">
        <f>IFERROR(LOOKUP($G2074,'قائمة اسعار'!$A$2:$A$5,'قائمة اسعار'!$D$2:$D$5),"")</f>
        <v/>
      </c>
      <c r="M2074" s="7" t="str">
        <f t="shared" si="101"/>
        <v/>
      </c>
      <c r="N2074" s="77" t="str">
        <f t="shared" si="102"/>
        <v/>
      </c>
      <c r="O2074" s="78"/>
      <c r="P2074" s="79"/>
      <c r="Q2074" s="77"/>
      <c r="R2074" s="77" t="str">
        <f t="shared" si="103"/>
        <v/>
      </c>
      <c r="S2074" s="80"/>
    </row>
    <row r="2075" spans="1:19" ht="25.5" customHeight="1" x14ac:dyDescent="0.2">
      <c r="A2075" s="3" t="str">
        <f>CONCATENATE(COUNTIF($E$156:E2075,E2075),E2075)</f>
        <v>0</v>
      </c>
      <c r="D2075" s="99"/>
      <c r="E2075" s="100"/>
      <c r="F2075" s="101"/>
      <c r="G2075" s="102"/>
      <c r="H2075" s="102"/>
      <c r="I2075" s="102"/>
      <c r="J2075" s="102" t="str">
        <f>IFERROR(LOOKUP($G2075,'قائمة اسعار'!A$2:A$5,'قائمة اسعار'!B$2:B$5),"")</f>
        <v/>
      </c>
      <c r="K2075" s="102" t="str">
        <f>IFERROR(LOOKUP($G2075,'قائمة اسعار'!$A$2:$A$5,'قائمة اسعار'!$E$2:$E$5),"")</f>
        <v/>
      </c>
      <c r="L2075" s="102" t="str">
        <f>IFERROR(LOOKUP($G2075,'قائمة اسعار'!$A$2:$A$5,'قائمة اسعار'!$D$2:$D$5),"")</f>
        <v/>
      </c>
      <c r="M2075" s="102" t="str">
        <f t="shared" si="101"/>
        <v/>
      </c>
      <c r="N2075" s="103" t="str">
        <f t="shared" si="102"/>
        <v/>
      </c>
      <c r="O2075" s="104"/>
      <c r="P2075" s="105"/>
      <c r="Q2075" s="103"/>
      <c r="R2075" s="103" t="str">
        <f t="shared" si="103"/>
        <v/>
      </c>
      <c r="S2075" s="106"/>
    </row>
    <row r="2076" spans="1:19" ht="25.5" customHeight="1" x14ac:dyDescent="0.2">
      <c r="A2076" s="3" t="str">
        <f>CONCATENATE(COUNTIF($E$156:E2076,E2076),E2076)</f>
        <v>0</v>
      </c>
      <c r="D2076" s="73"/>
      <c r="E2076" s="74"/>
      <c r="F2076" s="75"/>
      <c r="G2076" s="7"/>
      <c r="H2076" s="7"/>
      <c r="I2076" s="7"/>
      <c r="J2076" s="7" t="str">
        <f>IFERROR(LOOKUP($G2076,'قائمة اسعار'!A$2:A$5,'قائمة اسعار'!B$2:B$5),"")</f>
        <v/>
      </c>
      <c r="K2076" s="7" t="str">
        <f>IFERROR(LOOKUP($G2076,'قائمة اسعار'!$A$2:$A$5,'قائمة اسعار'!$E$2:$E$5),"")</f>
        <v/>
      </c>
      <c r="L2076" s="76" t="str">
        <f>IFERROR(LOOKUP($G2076,'قائمة اسعار'!$A$2:$A$5,'قائمة اسعار'!$D$2:$D$5),"")</f>
        <v/>
      </c>
      <c r="M2076" s="7" t="str">
        <f t="shared" si="101"/>
        <v/>
      </c>
      <c r="N2076" s="77" t="str">
        <f t="shared" si="102"/>
        <v/>
      </c>
      <c r="O2076" s="78"/>
      <c r="P2076" s="79"/>
      <c r="Q2076" s="77"/>
      <c r="R2076" s="77" t="str">
        <f t="shared" si="103"/>
        <v/>
      </c>
      <c r="S2076" s="80"/>
    </row>
    <row r="2077" spans="1:19" ht="25.5" customHeight="1" x14ac:dyDescent="0.2">
      <c r="A2077" s="3" t="str">
        <f>CONCATENATE(COUNTIF($E$156:E2077,E2077),E2077)</f>
        <v>0</v>
      </c>
      <c r="D2077" s="99"/>
      <c r="E2077" s="100"/>
      <c r="F2077" s="101"/>
      <c r="G2077" s="102"/>
      <c r="H2077" s="102"/>
      <c r="I2077" s="102"/>
      <c r="J2077" s="102" t="str">
        <f>IFERROR(LOOKUP($G2077,'قائمة اسعار'!A$2:A$5,'قائمة اسعار'!B$2:B$5),"")</f>
        <v/>
      </c>
      <c r="K2077" s="102" t="str">
        <f>IFERROR(LOOKUP($G2077,'قائمة اسعار'!$A$2:$A$5,'قائمة اسعار'!$E$2:$E$5),"")</f>
        <v/>
      </c>
      <c r="L2077" s="102" t="str">
        <f>IFERROR(LOOKUP($G2077,'قائمة اسعار'!$A$2:$A$5,'قائمة اسعار'!$D$2:$D$5),"")</f>
        <v/>
      </c>
      <c r="M2077" s="102" t="str">
        <f t="shared" si="101"/>
        <v/>
      </c>
      <c r="N2077" s="103" t="str">
        <f t="shared" si="102"/>
        <v/>
      </c>
      <c r="O2077" s="104"/>
      <c r="P2077" s="105"/>
      <c r="Q2077" s="103"/>
      <c r="R2077" s="103" t="str">
        <f t="shared" si="103"/>
        <v/>
      </c>
      <c r="S2077" s="106"/>
    </row>
    <row r="2078" spans="1:19" ht="25.5" customHeight="1" x14ac:dyDescent="0.2">
      <c r="A2078" s="3" t="str">
        <f>CONCATENATE(COUNTIF($E$156:E2078,E2078),E2078)</f>
        <v>0</v>
      </c>
      <c r="D2078" s="73"/>
      <c r="E2078" s="74"/>
      <c r="F2078" s="75"/>
      <c r="G2078" s="7"/>
      <c r="H2078" s="7"/>
      <c r="I2078" s="7"/>
      <c r="J2078" s="7" t="str">
        <f>IFERROR(LOOKUP($G2078,'قائمة اسعار'!A$2:A$5,'قائمة اسعار'!B$2:B$5),"")</f>
        <v/>
      </c>
      <c r="K2078" s="7" t="str">
        <f>IFERROR(LOOKUP($G2078,'قائمة اسعار'!$A$2:$A$5,'قائمة اسعار'!$E$2:$E$5),"")</f>
        <v/>
      </c>
      <c r="L2078" s="76" t="str">
        <f>IFERROR(LOOKUP($G2078,'قائمة اسعار'!$A$2:$A$5,'قائمة اسعار'!$D$2:$D$5),"")</f>
        <v/>
      </c>
      <c r="M2078" s="7" t="str">
        <f t="shared" si="101"/>
        <v/>
      </c>
      <c r="N2078" s="77" t="str">
        <f t="shared" si="102"/>
        <v/>
      </c>
      <c r="O2078" s="78"/>
      <c r="P2078" s="79"/>
      <c r="Q2078" s="77"/>
      <c r="R2078" s="77" t="str">
        <f t="shared" si="103"/>
        <v/>
      </c>
      <c r="S2078" s="80"/>
    </row>
    <row r="2079" spans="1:19" ht="25.5" customHeight="1" x14ac:dyDescent="0.2">
      <c r="A2079" s="3" t="str">
        <f>CONCATENATE(COUNTIF($E$156:E2079,E2079),E2079)</f>
        <v>0</v>
      </c>
      <c r="D2079" s="99"/>
      <c r="E2079" s="100"/>
      <c r="F2079" s="101"/>
      <c r="G2079" s="102"/>
      <c r="H2079" s="102"/>
      <c r="I2079" s="102"/>
      <c r="J2079" s="102" t="str">
        <f>IFERROR(LOOKUP($G2079,'قائمة اسعار'!A$2:A$5,'قائمة اسعار'!B$2:B$5),"")</f>
        <v/>
      </c>
      <c r="K2079" s="102" t="str">
        <f>IFERROR(LOOKUP($G2079,'قائمة اسعار'!$A$2:$A$5,'قائمة اسعار'!$E$2:$E$5),"")</f>
        <v/>
      </c>
      <c r="L2079" s="102" t="str">
        <f>IFERROR(LOOKUP($G2079,'قائمة اسعار'!$A$2:$A$5,'قائمة اسعار'!$D$2:$D$5),"")</f>
        <v/>
      </c>
      <c r="M2079" s="102" t="str">
        <f t="shared" si="101"/>
        <v/>
      </c>
      <c r="N2079" s="103" t="str">
        <f t="shared" si="102"/>
        <v/>
      </c>
      <c r="O2079" s="104"/>
      <c r="P2079" s="105"/>
      <c r="Q2079" s="103"/>
      <c r="R2079" s="103" t="str">
        <f t="shared" si="103"/>
        <v/>
      </c>
      <c r="S2079" s="106"/>
    </row>
    <row r="2080" spans="1:19" ht="25.5" customHeight="1" x14ac:dyDescent="0.2">
      <c r="A2080" s="3" t="str">
        <f>CONCATENATE(COUNTIF($E$156:E2080,E2080),E2080)</f>
        <v>0</v>
      </c>
      <c r="D2080" s="73"/>
      <c r="E2080" s="74"/>
      <c r="F2080" s="75"/>
      <c r="G2080" s="7"/>
      <c r="H2080" s="7"/>
      <c r="I2080" s="7"/>
      <c r="J2080" s="7" t="str">
        <f>IFERROR(LOOKUP($G2080,'قائمة اسعار'!A$2:A$5,'قائمة اسعار'!B$2:B$5),"")</f>
        <v/>
      </c>
      <c r="K2080" s="7" t="str">
        <f>IFERROR(LOOKUP($G2080,'قائمة اسعار'!$A$2:$A$5,'قائمة اسعار'!$E$2:$E$5),"")</f>
        <v/>
      </c>
      <c r="L2080" s="76" t="str">
        <f>IFERROR(LOOKUP($G2080,'قائمة اسعار'!$A$2:$A$5,'قائمة اسعار'!$D$2:$D$5),"")</f>
        <v/>
      </c>
      <c r="M2080" s="7" t="str">
        <f t="shared" si="101"/>
        <v/>
      </c>
      <c r="N2080" s="77" t="str">
        <f t="shared" si="102"/>
        <v/>
      </c>
      <c r="O2080" s="78"/>
      <c r="P2080" s="79"/>
      <c r="Q2080" s="77"/>
      <c r="R2080" s="77" t="str">
        <f t="shared" si="103"/>
        <v/>
      </c>
      <c r="S2080" s="80"/>
    </row>
    <row r="2081" spans="1:19" ht="25.5" customHeight="1" x14ac:dyDescent="0.2">
      <c r="A2081" s="3" t="str">
        <f>CONCATENATE(COUNTIF($E$156:E2081,E2081),E2081)</f>
        <v>0</v>
      </c>
      <c r="D2081" s="99"/>
      <c r="E2081" s="100"/>
      <c r="F2081" s="101"/>
      <c r="G2081" s="102"/>
      <c r="H2081" s="102"/>
      <c r="I2081" s="102"/>
      <c r="J2081" s="102" t="str">
        <f>IFERROR(LOOKUP($G2081,'قائمة اسعار'!A$2:A$5,'قائمة اسعار'!B$2:B$5),"")</f>
        <v/>
      </c>
      <c r="K2081" s="102" t="str">
        <f>IFERROR(LOOKUP($G2081,'قائمة اسعار'!$A$2:$A$5,'قائمة اسعار'!$E$2:$E$5),"")</f>
        <v/>
      </c>
      <c r="L2081" s="102" t="str">
        <f>IFERROR(LOOKUP($G2081,'قائمة اسعار'!$A$2:$A$5,'قائمة اسعار'!$D$2:$D$5),"")</f>
        <v/>
      </c>
      <c r="M2081" s="102" t="str">
        <f t="shared" si="101"/>
        <v/>
      </c>
      <c r="N2081" s="103" t="str">
        <f t="shared" si="102"/>
        <v/>
      </c>
      <c r="O2081" s="104"/>
      <c r="P2081" s="105"/>
      <c r="Q2081" s="103"/>
      <c r="R2081" s="103" t="str">
        <f t="shared" si="103"/>
        <v/>
      </c>
      <c r="S2081" s="106"/>
    </row>
    <row r="2082" spans="1:19" ht="25.5" customHeight="1" x14ac:dyDescent="0.2">
      <c r="A2082" s="3" t="str">
        <f>CONCATENATE(COUNTIF($E$156:E2082,E2082),E2082)</f>
        <v>0</v>
      </c>
      <c r="D2082" s="73"/>
      <c r="E2082" s="74"/>
      <c r="F2082" s="75"/>
      <c r="G2082" s="7"/>
      <c r="H2082" s="7"/>
      <c r="I2082" s="7"/>
      <c r="J2082" s="7" t="str">
        <f>IFERROR(LOOKUP($G2082,'قائمة اسعار'!A$2:A$5,'قائمة اسعار'!B$2:B$5),"")</f>
        <v/>
      </c>
      <c r="K2082" s="7" t="str">
        <f>IFERROR(LOOKUP($G2082,'قائمة اسعار'!$A$2:$A$5,'قائمة اسعار'!$E$2:$E$5),"")</f>
        <v/>
      </c>
      <c r="L2082" s="76" t="str">
        <f>IFERROR(LOOKUP($G2082,'قائمة اسعار'!$A$2:$A$5,'قائمة اسعار'!$D$2:$D$5),"")</f>
        <v/>
      </c>
      <c r="M2082" s="7" t="str">
        <f t="shared" si="101"/>
        <v/>
      </c>
      <c r="N2082" s="77" t="str">
        <f t="shared" si="102"/>
        <v/>
      </c>
      <c r="O2082" s="78"/>
      <c r="P2082" s="79"/>
      <c r="Q2082" s="77"/>
      <c r="R2082" s="77" t="str">
        <f t="shared" si="103"/>
        <v/>
      </c>
      <c r="S2082" s="80"/>
    </row>
    <row r="2083" spans="1:19" ht="25.5" customHeight="1" x14ac:dyDescent="0.2">
      <c r="A2083" s="3" t="str">
        <f>CONCATENATE(COUNTIF($E$156:E2083,E2083),E2083)</f>
        <v>0</v>
      </c>
      <c r="D2083" s="99"/>
      <c r="E2083" s="100"/>
      <c r="F2083" s="101"/>
      <c r="G2083" s="102"/>
      <c r="H2083" s="102"/>
      <c r="I2083" s="102"/>
      <c r="J2083" s="102" t="str">
        <f>IFERROR(LOOKUP($G2083,'قائمة اسعار'!A$2:A$5,'قائمة اسعار'!B$2:B$5),"")</f>
        <v/>
      </c>
      <c r="K2083" s="102" t="str">
        <f>IFERROR(LOOKUP($G2083,'قائمة اسعار'!$A$2:$A$5,'قائمة اسعار'!$E$2:$E$5),"")</f>
        <v/>
      </c>
      <c r="L2083" s="102" t="str">
        <f>IFERROR(LOOKUP($G2083,'قائمة اسعار'!$A$2:$A$5,'قائمة اسعار'!$D$2:$D$5),"")</f>
        <v/>
      </c>
      <c r="M2083" s="102" t="str">
        <f t="shared" si="101"/>
        <v/>
      </c>
      <c r="N2083" s="103" t="str">
        <f t="shared" si="102"/>
        <v/>
      </c>
      <c r="O2083" s="104"/>
      <c r="P2083" s="105"/>
      <c r="Q2083" s="103"/>
      <c r="R2083" s="103" t="str">
        <f t="shared" si="103"/>
        <v/>
      </c>
      <c r="S2083" s="106"/>
    </row>
    <row r="2084" spans="1:19" ht="25.5" customHeight="1" x14ac:dyDescent="0.2">
      <c r="A2084" s="3" t="str">
        <f>CONCATENATE(COUNTIF($E$156:E2084,E2084),E2084)</f>
        <v>0</v>
      </c>
      <c r="D2084" s="73"/>
      <c r="E2084" s="74"/>
      <c r="F2084" s="75"/>
      <c r="G2084" s="7"/>
      <c r="H2084" s="7"/>
      <c r="I2084" s="7"/>
      <c r="J2084" s="7" t="str">
        <f>IFERROR(LOOKUP($G2084,'قائمة اسعار'!A$2:A$5,'قائمة اسعار'!B$2:B$5),"")</f>
        <v/>
      </c>
      <c r="K2084" s="7" t="str">
        <f>IFERROR(LOOKUP($G2084,'قائمة اسعار'!$A$2:$A$5,'قائمة اسعار'!$E$2:$E$5),"")</f>
        <v/>
      </c>
      <c r="L2084" s="76" t="str">
        <f>IFERROR(LOOKUP($G2084,'قائمة اسعار'!$A$2:$A$5,'قائمة اسعار'!$D$2:$D$5),"")</f>
        <v/>
      </c>
      <c r="M2084" s="7" t="str">
        <f t="shared" si="101"/>
        <v/>
      </c>
      <c r="N2084" s="77" t="str">
        <f t="shared" si="102"/>
        <v/>
      </c>
      <c r="O2084" s="78"/>
      <c r="P2084" s="79"/>
      <c r="Q2084" s="77"/>
      <c r="R2084" s="77" t="str">
        <f t="shared" si="103"/>
        <v/>
      </c>
      <c r="S2084" s="80"/>
    </row>
    <row r="2085" spans="1:19" ht="25.5" customHeight="1" x14ac:dyDescent="0.2">
      <c r="A2085" s="3" t="str">
        <f>CONCATENATE(COUNTIF($E$156:E2085,E2085),E2085)</f>
        <v>0</v>
      </c>
      <c r="D2085" s="99"/>
      <c r="E2085" s="100"/>
      <c r="F2085" s="101"/>
      <c r="G2085" s="102"/>
      <c r="H2085" s="102"/>
      <c r="I2085" s="102"/>
      <c r="J2085" s="102" t="str">
        <f>IFERROR(LOOKUP($G2085,'قائمة اسعار'!A$2:A$5,'قائمة اسعار'!B$2:B$5),"")</f>
        <v/>
      </c>
      <c r="K2085" s="102" t="str">
        <f>IFERROR(LOOKUP($G2085,'قائمة اسعار'!$A$2:$A$5,'قائمة اسعار'!$E$2:$E$5),"")</f>
        <v/>
      </c>
      <c r="L2085" s="102" t="str">
        <f>IFERROR(LOOKUP($G2085,'قائمة اسعار'!$A$2:$A$5,'قائمة اسعار'!$D$2:$D$5),"")</f>
        <v/>
      </c>
      <c r="M2085" s="102" t="str">
        <f t="shared" si="101"/>
        <v/>
      </c>
      <c r="N2085" s="103" t="str">
        <f t="shared" si="102"/>
        <v/>
      </c>
      <c r="O2085" s="104"/>
      <c r="P2085" s="105"/>
      <c r="Q2085" s="103"/>
      <c r="R2085" s="103" t="str">
        <f t="shared" si="103"/>
        <v/>
      </c>
      <c r="S2085" s="106"/>
    </row>
    <row r="2086" spans="1:19" ht="25.5" customHeight="1" x14ac:dyDescent="0.2">
      <c r="A2086" s="3" t="str">
        <f>CONCATENATE(COUNTIF($E$156:E2086,E2086),E2086)</f>
        <v>0</v>
      </c>
      <c r="D2086" s="73"/>
      <c r="E2086" s="74"/>
      <c r="F2086" s="75"/>
      <c r="G2086" s="7"/>
      <c r="H2086" s="7"/>
      <c r="I2086" s="7"/>
      <c r="J2086" s="7" t="str">
        <f>IFERROR(LOOKUP($G2086,'قائمة اسعار'!A$2:A$5,'قائمة اسعار'!B$2:B$5),"")</f>
        <v/>
      </c>
      <c r="K2086" s="7" t="str">
        <f>IFERROR(LOOKUP($G2086,'قائمة اسعار'!$A$2:$A$5,'قائمة اسعار'!$E$2:$E$5),"")</f>
        <v/>
      </c>
      <c r="L2086" s="76" t="str">
        <f>IFERROR(LOOKUP($G2086,'قائمة اسعار'!$A$2:$A$5,'قائمة اسعار'!$D$2:$D$5),"")</f>
        <v/>
      </c>
      <c r="M2086" s="7" t="str">
        <f t="shared" si="101"/>
        <v/>
      </c>
      <c r="N2086" s="77" t="str">
        <f t="shared" si="102"/>
        <v/>
      </c>
      <c r="O2086" s="78"/>
      <c r="P2086" s="79"/>
      <c r="Q2086" s="77"/>
      <c r="R2086" s="77" t="str">
        <f t="shared" si="103"/>
        <v/>
      </c>
      <c r="S2086" s="80"/>
    </row>
    <row r="2087" spans="1:19" ht="25.5" customHeight="1" x14ac:dyDescent="0.2">
      <c r="A2087" s="3" t="str">
        <f>CONCATENATE(COUNTIF($E$156:E2087,E2087),E2087)</f>
        <v>0</v>
      </c>
      <c r="D2087" s="99"/>
      <c r="E2087" s="100"/>
      <c r="F2087" s="101"/>
      <c r="G2087" s="102"/>
      <c r="H2087" s="102"/>
      <c r="I2087" s="102"/>
      <c r="J2087" s="102" t="str">
        <f>IFERROR(LOOKUP($G2087,'قائمة اسعار'!A$2:A$5,'قائمة اسعار'!B$2:B$5),"")</f>
        <v/>
      </c>
      <c r="K2087" s="102" t="str">
        <f>IFERROR(LOOKUP($G2087,'قائمة اسعار'!$A$2:$A$5,'قائمة اسعار'!$E$2:$E$5),"")</f>
        <v/>
      </c>
      <c r="L2087" s="102" t="str">
        <f>IFERROR(LOOKUP($G2087,'قائمة اسعار'!$A$2:$A$5,'قائمة اسعار'!$D$2:$D$5),"")</f>
        <v/>
      </c>
      <c r="M2087" s="102" t="str">
        <f t="shared" si="101"/>
        <v/>
      </c>
      <c r="N2087" s="103" t="str">
        <f t="shared" si="102"/>
        <v/>
      </c>
      <c r="O2087" s="104"/>
      <c r="P2087" s="105"/>
      <c r="Q2087" s="103"/>
      <c r="R2087" s="103" t="str">
        <f t="shared" si="103"/>
        <v/>
      </c>
      <c r="S2087" s="106"/>
    </row>
    <row r="2088" spans="1:19" ht="25.5" customHeight="1" x14ac:dyDescent="0.2">
      <c r="A2088" s="3" t="str">
        <f>CONCATENATE(COUNTIF($E$156:E2088,E2088),E2088)</f>
        <v>0</v>
      </c>
      <c r="D2088" s="73"/>
      <c r="E2088" s="74"/>
      <c r="F2088" s="75"/>
      <c r="G2088" s="7"/>
      <c r="H2088" s="7"/>
      <c r="I2088" s="7"/>
      <c r="J2088" s="7" t="str">
        <f>IFERROR(LOOKUP($G2088,'قائمة اسعار'!A$2:A$5,'قائمة اسعار'!B$2:B$5),"")</f>
        <v/>
      </c>
      <c r="K2088" s="7" t="str">
        <f>IFERROR(LOOKUP($G2088,'قائمة اسعار'!$A$2:$A$5,'قائمة اسعار'!$E$2:$E$5),"")</f>
        <v/>
      </c>
      <c r="L2088" s="76" t="str">
        <f>IFERROR(LOOKUP($G2088,'قائمة اسعار'!$A$2:$A$5,'قائمة اسعار'!$D$2:$D$5),"")</f>
        <v/>
      </c>
      <c r="M2088" s="7" t="str">
        <f t="shared" si="101"/>
        <v/>
      </c>
      <c r="N2088" s="77" t="str">
        <f t="shared" si="102"/>
        <v/>
      </c>
      <c r="O2088" s="78"/>
      <c r="P2088" s="79"/>
      <c r="Q2088" s="77"/>
      <c r="R2088" s="77" t="str">
        <f t="shared" si="103"/>
        <v/>
      </c>
      <c r="S2088" s="80"/>
    </row>
    <row r="2089" spans="1:19" ht="25.5" customHeight="1" x14ac:dyDescent="0.2">
      <c r="A2089" s="3" t="str">
        <f>CONCATENATE(COUNTIF($E$156:E2089,E2089),E2089)</f>
        <v>0</v>
      </c>
      <c r="D2089" s="99"/>
      <c r="E2089" s="100"/>
      <c r="F2089" s="101"/>
      <c r="G2089" s="102"/>
      <c r="H2089" s="102"/>
      <c r="I2089" s="102"/>
      <c r="J2089" s="102" t="str">
        <f>IFERROR(LOOKUP($G2089,'قائمة اسعار'!A$2:A$5,'قائمة اسعار'!B$2:B$5),"")</f>
        <v/>
      </c>
      <c r="K2089" s="102" t="str">
        <f>IFERROR(LOOKUP($G2089,'قائمة اسعار'!$A$2:$A$5,'قائمة اسعار'!$E$2:$E$5),"")</f>
        <v/>
      </c>
      <c r="L2089" s="102" t="str">
        <f>IFERROR(LOOKUP($G2089,'قائمة اسعار'!$A$2:$A$5,'قائمة اسعار'!$D$2:$D$5),"")</f>
        <v/>
      </c>
      <c r="M2089" s="102" t="str">
        <f t="shared" si="101"/>
        <v/>
      </c>
      <c r="N2089" s="103" t="str">
        <f t="shared" si="102"/>
        <v/>
      </c>
      <c r="O2089" s="104"/>
      <c r="P2089" s="105"/>
      <c r="Q2089" s="103"/>
      <c r="R2089" s="103" t="str">
        <f t="shared" si="103"/>
        <v/>
      </c>
      <c r="S2089" s="106"/>
    </row>
    <row r="2090" spans="1:19" ht="25.5" customHeight="1" x14ac:dyDescent="0.2">
      <c r="A2090" s="3" t="str">
        <f>CONCATENATE(COUNTIF($E$156:E2090,E2090),E2090)</f>
        <v>0</v>
      </c>
      <c r="D2090" s="73"/>
      <c r="E2090" s="74"/>
      <c r="F2090" s="75"/>
      <c r="G2090" s="7"/>
      <c r="H2090" s="7"/>
      <c r="I2090" s="7"/>
      <c r="J2090" s="7" t="str">
        <f>IFERROR(LOOKUP($G2090,'قائمة اسعار'!A$2:A$5,'قائمة اسعار'!B$2:B$5),"")</f>
        <v/>
      </c>
      <c r="K2090" s="7" t="str">
        <f>IFERROR(LOOKUP($G2090,'قائمة اسعار'!$A$2:$A$5,'قائمة اسعار'!$E$2:$E$5),"")</f>
        <v/>
      </c>
      <c r="L2090" s="76" t="str">
        <f>IFERROR(LOOKUP($G2090,'قائمة اسعار'!$A$2:$A$5,'قائمة اسعار'!$D$2:$D$5),"")</f>
        <v/>
      </c>
      <c r="M2090" s="7" t="str">
        <f t="shared" si="101"/>
        <v/>
      </c>
      <c r="N2090" s="77" t="str">
        <f t="shared" si="102"/>
        <v/>
      </c>
      <c r="O2090" s="78"/>
      <c r="P2090" s="79"/>
      <c r="Q2090" s="77"/>
      <c r="R2090" s="77" t="str">
        <f t="shared" si="103"/>
        <v/>
      </c>
      <c r="S2090" s="80"/>
    </row>
    <row r="2091" spans="1:19" ht="25.5" customHeight="1" x14ac:dyDescent="0.2">
      <c r="A2091" s="3" t="str">
        <f>CONCATENATE(COUNTIF($E$156:E2091,E2091),E2091)</f>
        <v>0</v>
      </c>
      <c r="D2091" s="99"/>
      <c r="E2091" s="100"/>
      <c r="F2091" s="101"/>
      <c r="G2091" s="102"/>
      <c r="H2091" s="102"/>
      <c r="I2091" s="102"/>
      <c r="J2091" s="102" t="str">
        <f>IFERROR(LOOKUP($G2091,'قائمة اسعار'!A$2:A$5,'قائمة اسعار'!B$2:B$5),"")</f>
        <v/>
      </c>
      <c r="K2091" s="102" t="str">
        <f>IFERROR(LOOKUP($G2091,'قائمة اسعار'!$A$2:$A$5,'قائمة اسعار'!$E$2:$E$5),"")</f>
        <v/>
      </c>
      <c r="L2091" s="102" t="str">
        <f>IFERROR(LOOKUP($G2091,'قائمة اسعار'!$A$2:$A$5,'قائمة اسعار'!$D$2:$D$5),"")</f>
        <v/>
      </c>
      <c r="M2091" s="102" t="str">
        <f t="shared" si="101"/>
        <v/>
      </c>
      <c r="N2091" s="103" t="str">
        <f t="shared" si="102"/>
        <v/>
      </c>
      <c r="O2091" s="104"/>
      <c r="P2091" s="105"/>
      <c r="Q2091" s="103"/>
      <c r="R2091" s="103" t="str">
        <f t="shared" si="103"/>
        <v/>
      </c>
      <c r="S2091" s="106"/>
    </row>
    <row r="2092" spans="1:19" ht="25.5" customHeight="1" x14ac:dyDescent="0.2">
      <c r="A2092" s="3" t="str">
        <f>CONCATENATE(COUNTIF($E$156:E2092,E2092),E2092)</f>
        <v>0</v>
      </c>
      <c r="D2092" s="73"/>
      <c r="E2092" s="74"/>
      <c r="F2092" s="75"/>
      <c r="G2092" s="7"/>
      <c r="H2092" s="7"/>
      <c r="I2092" s="7"/>
      <c r="J2092" s="7" t="str">
        <f>IFERROR(LOOKUP($G2092,'قائمة اسعار'!A$2:A$5,'قائمة اسعار'!B$2:B$5),"")</f>
        <v/>
      </c>
      <c r="K2092" s="7" t="str">
        <f>IFERROR(LOOKUP($G2092,'قائمة اسعار'!$A$2:$A$5,'قائمة اسعار'!$E$2:$E$5),"")</f>
        <v/>
      </c>
      <c r="L2092" s="76" t="str">
        <f>IFERROR(LOOKUP($G2092,'قائمة اسعار'!$A$2:$A$5,'قائمة اسعار'!$D$2:$D$5),"")</f>
        <v/>
      </c>
      <c r="M2092" s="7" t="str">
        <f t="shared" si="101"/>
        <v/>
      </c>
      <c r="N2092" s="77" t="str">
        <f t="shared" si="102"/>
        <v/>
      </c>
      <c r="O2092" s="78"/>
      <c r="P2092" s="79"/>
      <c r="Q2092" s="77"/>
      <c r="R2092" s="77" t="str">
        <f t="shared" si="103"/>
        <v/>
      </c>
      <c r="S2092" s="80"/>
    </row>
    <row r="2093" spans="1:19" ht="25.5" customHeight="1" x14ac:dyDescent="0.2">
      <c r="A2093" s="3" t="str">
        <f>CONCATENATE(COUNTIF($E$156:E2093,E2093),E2093)</f>
        <v>0</v>
      </c>
      <c r="D2093" s="99"/>
      <c r="E2093" s="100"/>
      <c r="F2093" s="101"/>
      <c r="G2093" s="102"/>
      <c r="H2093" s="102"/>
      <c r="I2093" s="102"/>
      <c r="J2093" s="102" t="str">
        <f>IFERROR(LOOKUP($G2093,'قائمة اسعار'!A$2:A$5,'قائمة اسعار'!B$2:B$5),"")</f>
        <v/>
      </c>
      <c r="K2093" s="102" t="str">
        <f>IFERROR(LOOKUP($G2093,'قائمة اسعار'!$A$2:$A$5,'قائمة اسعار'!$E$2:$E$5),"")</f>
        <v/>
      </c>
      <c r="L2093" s="102" t="str">
        <f>IFERROR(LOOKUP($G2093,'قائمة اسعار'!$A$2:$A$5,'قائمة اسعار'!$D$2:$D$5),"")</f>
        <v/>
      </c>
      <c r="M2093" s="102" t="str">
        <f t="shared" si="101"/>
        <v/>
      </c>
      <c r="N2093" s="103" t="str">
        <f t="shared" si="102"/>
        <v/>
      </c>
      <c r="O2093" s="104"/>
      <c r="P2093" s="105"/>
      <c r="Q2093" s="103"/>
      <c r="R2093" s="103" t="str">
        <f t="shared" si="103"/>
        <v/>
      </c>
      <c r="S2093" s="106"/>
    </row>
    <row r="2094" spans="1:19" ht="25.5" customHeight="1" x14ac:dyDescent="0.2">
      <c r="A2094" s="3" t="str">
        <f>CONCATENATE(COUNTIF($E$156:E2094,E2094),E2094)</f>
        <v>0</v>
      </c>
      <c r="D2094" s="73"/>
      <c r="E2094" s="74"/>
      <c r="F2094" s="75"/>
      <c r="G2094" s="7"/>
      <c r="H2094" s="7"/>
      <c r="I2094" s="7"/>
      <c r="J2094" s="7" t="str">
        <f>IFERROR(LOOKUP($G2094,'قائمة اسعار'!A$2:A$5,'قائمة اسعار'!B$2:B$5),"")</f>
        <v/>
      </c>
      <c r="K2094" s="7" t="str">
        <f>IFERROR(LOOKUP($G2094,'قائمة اسعار'!$A$2:$A$5,'قائمة اسعار'!$E$2:$E$5),"")</f>
        <v/>
      </c>
      <c r="L2094" s="76" t="str">
        <f>IFERROR(LOOKUP($G2094,'قائمة اسعار'!$A$2:$A$5,'قائمة اسعار'!$D$2:$D$5),"")</f>
        <v/>
      </c>
      <c r="M2094" s="7" t="str">
        <f t="shared" si="101"/>
        <v/>
      </c>
      <c r="N2094" s="77" t="str">
        <f t="shared" si="102"/>
        <v/>
      </c>
      <c r="O2094" s="78"/>
      <c r="P2094" s="79"/>
      <c r="Q2094" s="77"/>
      <c r="R2094" s="77" t="str">
        <f t="shared" si="103"/>
        <v/>
      </c>
      <c r="S2094" s="80"/>
    </row>
    <row r="2095" spans="1:19" ht="25.5" customHeight="1" x14ac:dyDescent="0.2">
      <c r="A2095" s="3" t="str">
        <f>CONCATENATE(COUNTIF($E$156:E2095,E2095),E2095)</f>
        <v>0</v>
      </c>
      <c r="D2095" s="99"/>
      <c r="E2095" s="100"/>
      <c r="F2095" s="101"/>
      <c r="G2095" s="102"/>
      <c r="H2095" s="102"/>
      <c r="I2095" s="102"/>
      <c r="J2095" s="102" t="str">
        <f>IFERROR(LOOKUP($G2095,'قائمة اسعار'!A$2:A$5,'قائمة اسعار'!B$2:B$5),"")</f>
        <v/>
      </c>
      <c r="K2095" s="102" t="str">
        <f>IFERROR(LOOKUP($G2095,'قائمة اسعار'!$A$2:$A$5,'قائمة اسعار'!$E$2:$E$5),"")</f>
        <v/>
      </c>
      <c r="L2095" s="102" t="str">
        <f>IFERROR(LOOKUP($G2095,'قائمة اسعار'!$A$2:$A$5,'قائمة اسعار'!$D$2:$D$5),"")</f>
        <v/>
      </c>
      <c r="M2095" s="102" t="str">
        <f t="shared" si="101"/>
        <v/>
      </c>
      <c r="N2095" s="103" t="str">
        <f t="shared" si="102"/>
        <v/>
      </c>
      <c r="O2095" s="104"/>
      <c r="P2095" s="105"/>
      <c r="Q2095" s="103"/>
      <c r="R2095" s="103" t="str">
        <f t="shared" si="103"/>
        <v/>
      </c>
      <c r="S2095" s="106"/>
    </row>
    <row r="2096" spans="1:19" ht="25.5" customHeight="1" x14ac:dyDescent="0.2">
      <c r="A2096" s="3" t="str">
        <f>CONCATENATE(COUNTIF($E$156:E2096,E2096),E2096)</f>
        <v>0</v>
      </c>
      <c r="D2096" s="73"/>
      <c r="E2096" s="74"/>
      <c r="F2096" s="75"/>
      <c r="G2096" s="7"/>
      <c r="H2096" s="7"/>
      <c r="I2096" s="7"/>
      <c r="J2096" s="7" t="str">
        <f>IFERROR(LOOKUP($G2096,'قائمة اسعار'!A$2:A$5,'قائمة اسعار'!B$2:B$5),"")</f>
        <v/>
      </c>
      <c r="K2096" s="7" t="str">
        <f>IFERROR(LOOKUP($G2096,'قائمة اسعار'!$A$2:$A$5,'قائمة اسعار'!$E$2:$E$5),"")</f>
        <v/>
      </c>
      <c r="L2096" s="76" t="str">
        <f>IFERROR(LOOKUP($G2096,'قائمة اسعار'!$A$2:$A$5,'قائمة اسعار'!$D$2:$D$5),"")</f>
        <v/>
      </c>
      <c r="M2096" s="7" t="str">
        <f t="shared" si="101"/>
        <v/>
      </c>
      <c r="N2096" s="77" t="str">
        <f t="shared" si="102"/>
        <v/>
      </c>
      <c r="O2096" s="78"/>
      <c r="P2096" s="79"/>
      <c r="Q2096" s="77"/>
      <c r="R2096" s="77" t="str">
        <f t="shared" si="103"/>
        <v/>
      </c>
      <c r="S2096" s="80"/>
    </row>
    <row r="2097" spans="1:19" ht="25.5" customHeight="1" x14ac:dyDescent="0.2">
      <c r="A2097" s="3" t="str">
        <f>CONCATENATE(COUNTIF($E$156:E2097,E2097),E2097)</f>
        <v>0</v>
      </c>
      <c r="D2097" s="99"/>
      <c r="E2097" s="100"/>
      <c r="F2097" s="101"/>
      <c r="G2097" s="102"/>
      <c r="H2097" s="102"/>
      <c r="I2097" s="102"/>
      <c r="J2097" s="102" t="str">
        <f>IFERROR(LOOKUP($G2097,'قائمة اسعار'!A$2:A$5,'قائمة اسعار'!B$2:B$5),"")</f>
        <v/>
      </c>
      <c r="K2097" s="102" t="str">
        <f>IFERROR(LOOKUP($G2097,'قائمة اسعار'!$A$2:$A$5,'قائمة اسعار'!$E$2:$E$5),"")</f>
        <v/>
      </c>
      <c r="L2097" s="102" t="str">
        <f>IFERROR(LOOKUP($G2097,'قائمة اسعار'!$A$2:$A$5,'قائمة اسعار'!$D$2:$D$5),"")</f>
        <v/>
      </c>
      <c r="M2097" s="102" t="str">
        <f t="shared" si="101"/>
        <v/>
      </c>
      <c r="N2097" s="103" t="str">
        <f t="shared" si="102"/>
        <v/>
      </c>
      <c r="O2097" s="104"/>
      <c r="P2097" s="105"/>
      <c r="Q2097" s="103"/>
      <c r="R2097" s="103" t="str">
        <f t="shared" si="103"/>
        <v/>
      </c>
      <c r="S2097" s="106"/>
    </row>
    <row r="2098" spans="1:19" ht="25.5" customHeight="1" x14ac:dyDescent="0.2">
      <c r="A2098" s="3" t="str">
        <f>CONCATENATE(COUNTIF($E$156:E2098,E2098),E2098)</f>
        <v>0</v>
      </c>
      <c r="D2098" s="73"/>
      <c r="E2098" s="74"/>
      <c r="F2098" s="75"/>
      <c r="G2098" s="7"/>
      <c r="H2098" s="7"/>
      <c r="I2098" s="7"/>
      <c r="J2098" s="7" t="str">
        <f>IFERROR(LOOKUP($G2098,'قائمة اسعار'!A$2:A$5,'قائمة اسعار'!B$2:B$5),"")</f>
        <v/>
      </c>
      <c r="K2098" s="7" t="str">
        <f>IFERROR(LOOKUP($G2098,'قائمة اسعار'!$A$2:$A$5,'قائمة اسعار'!$E$2:$E$5),"")</f>
        <v/>
      </c>
      <c r="L2098" s="76" t="str">
        <f>IFERROR(LOOKUP($G2098,'قائمة اسعار'!$A$2:$A$5,'قائمة اسعار'!$D$2:$D$5),"")</f>
        <v/>
      </c>
      <c r="M2098" s="7" t="str">
        <f t="shared" si="101"/>
        <v/>
      </c>
      <c r="N2098" s="77" t="str">
        <f t="shared" si="102"/>
        <v/>
      </c>
      <c r="O2098" s="78"/>
      <c r="P2098" s="79"/>
      <c r="Q2098" s="77"/>
      <c r="R2098" s="77" t="str">
        <f t="shared" si="103"/>
        <v/>
      </c>
      <c r="S2098" s="80"/>
    </row>
    <row r="2099" spans="1:19" ht="25.5" customHeight="1" x14ac:dyDescent="0.2">
      <c r="A2099" s="3" t="str">
        <f>CONCATENATE(COUNTIF($E$156:E2099,E2099),E2099)</f>
        <v>0</v>
      </c>
      <c r="D2099" s="99"/>
      <c r="E2099" s="100"/>
      <c r="F2099" s="101"/>
      <c r="G2099" s="102"/>
      <c r="H2099" s="102"/>
      <c r="I2099" s="102"/>
      <c r="J2099" s="102" t="str">
        <f>IFERROR(LOOKUP($G2099,'قائمة اسعار'!A$2:A$5,'قائمة اسعار'!B$2:B$5),"")</f>
        <v/>
      </c>
      <c r="K2099" s="102" t="str">
        <f>IFERROR(LOOKUP($G2099,'قائمة اسعار'!$A$2:$A$5,'قائمة اسعار'!$E$2:$E$5),"")</f>
        <v/>
      </c>
      <c r="L2099" s="102" t="str">
        <f>IFERROR(LOOKUP($G2099,'قائمة اسعار'!$A$2:$A$5,'قائمة اسعار'!$D$2:$D$5),"")</f>
        <v/>
      </c>
      <c r="M2099" s="102" t="str">
        <f t="shared" si="101"/>
        <v/>
      </c>
      <c r="N2099" s="103" t="str">
        <f t="shared" si="102"/>
        <v/>
      </c>
      <c r="O2099" s="104"/>
      <c r="P2099" s="105"/>
      <c r="Q2099" s="103"/>
      <c r="R2099" s="103" t="str">
        <f t="shared" si="103"/>
        <v/>
      </c>
      <c r="S2099" s="106"/>
    </row>
    <row r="2100" spans="1:19" ht="25.5" customHeight="1" x14ac:dyDescent="0.2">
      <c r="A2100" s="3" t="str">
        <f>CONCATENATE(COUNTIF($E$156:E2100,E2100),E2100)</f>
        <v>0</v>
      </c>
      <c r="D2100" s="73"/>
      <c r="E2100" s="74"/>
      <c r="F2100" s="75"/>
      <c r="G2100" s="7"/>
      <c r="H2100" s="7"/>
      <c r="I2100" s="7"/>
      <c r="J2100" s="7" t="str">
        <f>IFERROR(LOOKUP($G2100,'قائمة اسعار'!A$2:A$5,'قائمة اسعار'!B$2:B$5),"")</f>
        <v/>
      </c>
      <c r="K2100" s="7" t="str">
        <f>IFERROR(LOOKUP($G2100,'قائمة اسعار'!$A$2:$A$5,'قائمة اسعار'!$E$2:$E$5),"")</f>
        <v/>
      </c>
      <c r="L2100" s="76" t="str">
        <f>IFERROR(LOOKUP($G2100,'قائمة اسعار'!$A$2:$A$5,'قائمة اسعار'!$D$2:$D$5),"")</f>
        <v/>
      </c>
      <c r="M2100" s="7" t="str">
        <f t="shared" si="101"/>
        <v/>
      </c>
      <c r="N2100" s="77" t="str">
        <f t="shared" si="102"/>
        <v/>
      </c>
      <c r="O2100" s="78"/>
      <c r="P2100" s="79"/>
      <c r="Q2100" s="77"/>
      <c r="R2100" s="77" t="str">
        <f t="shared" si="103"/>
        <v/>
      </c>
      <c r="S2100" s="80"/>
    </row>
    <row r="2101" spans="1:19" ht="25.5" customHeight="1" x14ac:dyDescent="0.2">
      <c r="A2101" s="3" t="str">
        <f>CONCATENATE(COUNTIF($E$156:E2101,E2101),E2101)</f>
        <v>0</v>
      </c>
      <c r="D2101" s="99"/>
      <c r="E2101" s="100"/>
      <c r="F2101" s="101"/>
      <c r="G2101" s="102"/>
      <c r="H2101" s="102"/>
      <c r="I2101" s="102"/>
      <c r="J2101" s="102" t="str">
        <f>IFERROR(LOOKUP($G2101,'قائمة اسعار'!A$2:A$5,'قائمة اسعار'!B$2:B$5),"")</f>
        <v/>
      </c>
      <c r="K2101" s="102" t="str">
        <f>IFERROR(LOOKUP($G2101,'قائمة اسعار'!$A$2:$A$5,'قائمة اسعار'!$E$2:$E$5),"")</f>
        <v/>
      </c>
      <c r="L2101" s="102" t="str">
        <f>IFERROR(LOOKUP($G2101,'قائمة اسعار'!$A$2:$A$5,'قائمة اسعار'!$D$2:$D$5),"")</f>
        <v/>
      </c>
      <c r="M2101" s="102" t="str">
        <f t="shared" si="101"/>
        <v/>
      </c>
      <c r="N2101" s="103" t="str">
        <f t="shared" si="102"/>
        <v/>
      </c>
      <c r="O2101" s="104"/>
      <c r="P2101" s="105"/>
      <c r="Q2101" s="103"/>
      <c r="R2101" s="103" t="str">
        <f t="shared" si="103"/>
        <v/>
      </c>
      <c r="S2101" s="106"/>
    </row>
    <row r="2102" spans="1:19" ht="25.5" customHeight="1" x14ac:dyDescent="0.2">
      <c r="A2102" s="3" t="str">
        <f>CONCATENATE(COUNTIF($E$156:E2102,E2102),E2102)</f>
        <v>0</v>
      </c>
      <c r="D2102" s="73"/>
      <c r="E2102" s="74"/>
      <c r="F2102" s="75"/>
      <c r="G2102" s="7"/>
      <c r="H2102" s="7"/>
      <c r="I2102" s="7"/>
      <c r="J2102" s="7" t="str">
        <f>IFERROR(LOOKUP($G2102,'قائمة اسعار'!A$2:A$5,'قائمة اسعار'!B$2:B$5),"")</f>
        <v/>
      </c>
      <c r="K2102" s="7" t="str">
        <f>IFERROR(LOOKUP($G2102,'قائمة اسعار'!$A$2:$A$5,'قائمة اسعار'!$E$2:$E$5),"")</f>
        <v/>
      </c>
      <c r="L2102" s="76" t="str">
        <f>IFERROR(LOOKUP($G2102,'قائمة اسعار'!$A$2:$A$5,'قائمة اسعار'!$D$2:$D$5),"")</f>
        <v/>
      </c>
      <c r="M2102" s="7" t="str">
        <f t="shared" si="101"/>
        <v/>
      </c>
      <c r="N2102" s="77" t="str">
        <f t="shared" si="102"/>
        <v/>
      </c>
      <c r="O2102" s="78"/>
      <c r="P2102" s="79"/>
      <c r="Q2102" s="77"/>
      <c r="R2102" s="77" t="str">
        <f t="shared" si="103"/>
        <v/>
      </c>
      <c r="S2102" s="80"/>
    </row>
    <row r="2103" spans="1:19" ht="25.5" customHeight="1" x14ac:dyDescent="0.2">
      <c r="A2103" s="3" t="str">
        <f>CONCATENATE(COUNTIF($E$156:E2103,E2103),E2103)</f>
        <v>0</v>
      </c>
      <c r="D2103" s="99"/>
      <c r="E2103" s="100"/>
      <c r="F2103" s="101"/>
      <c r="G2103" s="102"/>
      <c r="H2103" s="102"/>
      <c r="I2103" s="102"/>
      <c r="J2103" s="102" t="str">
        <f>IFERROR(LOOKUP($G2103,'قائمة اسعار'!A$2:A$5,'قائمة اسعار'!B$2:B$5),"")</f>
        <v/>
      </c>
      <c r="K2103" s="102" t="str">
        <f>IFERROR(LOOKUP($G2103,'قائمة اسعار'!$A$2:$A$5,'قائمة اسعار'!$E$2:$E$5),"")</f>
        <v/>
      </c>
      <c r="L2103" s="102" t="str">
        <f>IFERROR(LOOKUP($G2103,'قائمة اسعار'!$A$2:$A$5,'قائمة اسعار'!$D$2:$D$5),"")</f>
        <v/>
      </c>
      <c r="M2103" s="102" t="str">
        <f t="shared" si="101"/>
        <v/>
      </c>
      <c r="N2103" s="103" t="str">
        <f t="shared" si="102"/>
        <v/>
      </c>
      <c r="O2103" s="104"/>
      <c r="P2103" s="105"/>
      <c r="Q2103" s="103"/>
      <c r="R2103" s="103" t="str">
        <f t="shared" si="103"/>
        <v/>
      </c>
      <c r="S2103" s="106"/>
    </row>
    <row r="2104" spans="1:19" ht="25.5" customHeight="1" x14ac:dyDescent="0.2">
      <c r="A2104" s="3" t="str">
        <f>CONCATENATE(COUNTIF($E$156:E2104,E2104),E2104)</f>
        <v>0</v>
      </c>
      <c r="D2104" s="73"/>
      <c r="E2104" s="74"/>
      <c r="F2104" s="75"/>
      <c r="G2104" s="7"/>
      <c r="H2104" s="7"/>
      <c r="I2104" s="7"/>
      <c r="J2104" s="7" t="str">
        <f>IFERROR(LOOKUP($G2104,'قائمة اسعار'!A$2:A$5,'قائمة اسعار'!B$2:B$5),"")</f>
        <v/>
      </c>
      <c r="K2104" s="7" t="str">
        <f>IFERROR(LOOKUP($G2104,'قائمة اسعار'!$A$2:$A$5,'قائمة اسعار'!$E$2:$E$5),"")</f>
        <v/>
      </c>
      <c r="L2104" s="76" t="str">
        <f>IFERROR(LOOKUP($G2104,'قائمة اسعار'!$A$2:$A$5,'قائمة اسعار'!$D$2:$D$5),"")</f>
        <v/>
      </c>
      <c r="M2104" s="7" t="str">
        <f t="shared" si="101"/>
        <v/>
      </c>
      <c r="N2104" s="77" t="str">
        <f t="shared" si="102"/>
        <v/>
      </c>
      <c r="O2104" s="78"/>
      <c r="P2104" s="79"/>
      <c r="Q2104" s="77"/>
      <c r="R2104" s="77" t="str">
        <f t="shared" si="103"/>
        <v/>
      </c>
      <c r="S2104" s="80"/>
    </row>
    <row r="2105" spans="1:19" ht="25.5" customHeight="1" x14ac:dyDescent="0.2">
      <c r="A2105" s="3" t="str">
        <f>CONCATENATE(COUNTIF($E$156:E2105,E2105),E2105)</f>
        <v>0</v>
      </c>
      <c r="D2105" s="99"/>
      <c r="E2105" s="100"/>
      <c r="F2105" s="101"/>
      <c r="G2105" s="102"/>
      <c r="H2105" s="102"/>
      <c r="I2105" s="102"/>
      <c r="J2105" s="102" t="str">
        <f>IFERROR(LOOKUP($G2105,'قائمة اسعار'!A$2:A$5,'قائمة اسعار'!B$2:B$5),"")</f>
        <v/>
      </c>
      <c r="K2105" s="102" t="str">
        <f>IFERROR(LOOKUP($G2105,'قائمة اسعار'!$A$2:$A$5,'قائمة اسعار'!$E$2:$E$5),"")</f>
        <v/>
      </c>
      <c r="L2105" s="102" t="str">
        <f>IFERROR(LOOKUP($G2105,'قائمة اسعار'!$A$2:$A$5,'قائمة اسعار'!$D$2:$D$5),"")</f>
        <v/>
      </c>
      <c r="M2105" s="102" t="str">
        <f t="shared" si="101"/>
        <v/>
      </c>
      <c r="N2105" s="103" t="str">
        <f t="shared" si="102"/>
        <v/>
      </c>
      <c r="O2105" s="104"/>
      <c r="P2105" s="105"/>
      <c r="Q2105" s="103"/>
      <c r="R2105" s="103" t="str">
        <f t="shared" si="103"/>
        <v/>
      </c>
      <c r="S2105" s="106"/>
    </row>
    <row r="2106" spans="1:19" ht="25.5" customHeight="1" x14ac:dyDescent="0.2">
      <c r="A2106" s="3" t="str">
        <f>CONCATENATE(COUNTIF($E$156:E2106,E2106),E2106)</f>
        <v>0</v>
      </c>
      <c r="D2106" s="73"/>
      <c r="E2106" s="74"/>
      <c r="F2106" s="75"/>
      <c r="G2106" s="7"/>
      <c r="H2106" s="7"/>
      <c r="I2106" s="7"/>
      <c r="J2106" s="7" t="str">
        <f>IFERROR(LOOKUP($G2106,'قائمة اسعار'!A$2:A$5,'قائمة اسعار'!B$2:B$5),"")</f>
        <v/>
      </c>
      <c r="K2106" s="7" t="str">
        <f>IFERROR(LOOKUP($G2106,'قائمة اسعار'!$A$2:$A$5,'قائمة اسعار'!$E$2:$E$5),"")</f>
        <v/>
      </c>
      <c r="L2106" s="76" t="str">
        <f>IFERROR(LOOKUP($G2106,'قائمة اسعار'!$A$2:$A$5,'قائمة اسعار'!$D$2:$D$5),"")</f>
        <v/>
      </c>
      <c r="M2106" s="7" t="str">
        <f t="shared" si="101"/>
        <v/>
      </c>
      <c r="N2106" s="77" t="str">
        <f t="shared" si="102"/>
        <v/>
      </c>
      <c r="O2106" s="78"/>
      <c r="P2106" s="79"/>
      <c r="Q2106" s="77"/>
      <c r="R2106" s="77" t="str">
        <f t="shared" si="103"/>
        <v/>
      </c>
      <c r="S2106" s="80"/>
    </row>
    <row r="2107" spans="1:19" ht="25.5" customHeight="1" x14ac:dyDescent="0.2">
      <c r="A2107" s="3" t="str">
        <f>CONCATENATE(COUNTIF($E$156:E2107,E2107),E2107)</f>
        <v>0</v>
      </c>
      <c r="D2107" s="99"/>
      <c r="E2107" s="100"/>
      <c r="F2107" s="101"/>
      <c r="G2107" s="102"/>
      <c r="H2107" s="102"/>
      <c r="I2107" s="102"/>
      <c r="J2107" s="102" t="str">
        <f>IFERROR(LOOKUP($G2107,'قائمة اسعار'!A$2:A$5,'قائمة اسعار'!B$2:B$5),"")</f>
        <v/>
      </c>
      <c r="K2107" s="102" t="str">
        <f>IFERROR(LOOKUP($G2107,'قائمة اسعار'!$A$2:$A$5,'قائمة اسعار'!$E$2:$E$5),"")</f>
        <v/>
      </c>
      <c r="L2107" s="102" t="str">
        <f>IFERROR(LOOKUP($G2107,'قائمة اسعار'!$A$2:$A$5,'قائمة اسعار'!$D$2:$D$5),"")</f>
        <v/>
      </c>
      <c r="M2107" s="102" t="str">
        <f t="shared" si="101"/>
        <v/>
      </c>
      <c r="N2107" s="103" t="str">
        <f t="shared" si="102"/>
        <v/>
      </c>
      <c r="O2107" s="104"/>
      <c r="P2107" s="105"/>
      <c r="Q2107" s="103"/>
      <c r="R2107" s="103" t="str">
        <f t="shared" si="103"/>
        <v/>
      </c>
      <c r="S2107" s="106"/>
    </row>
    <row r="2108" spans="1:19" ht="25.5" customHeight="1" x14ac:dyDescent="0.2">
      <c r="A2108" s="3" t="str">
        <f>CONCATENATE(COUNTIF($E$156:E2108,E2108),E2108)</f>
        <v>0</v>
      </c>
      <c r="D2108" s="73"/>
      <c r="E2108" s="74"/>
      <c r="F2108" s="75"/>
      <c r="G2108" s="7"/>
      <c r="H2108" s="7"/>
      <c r="I2108" s="7"/>
      <c r="J2108" s="7" t="str">
        <f>IFERROR(LOOKUP($G2108,'قائمة اسعار'!A$2:A$5,'قائمة اسعار'!B$2:B$5),"")</f>
        <v/>
      </c>
      <c r="K2108" s="7" t="str">
        <f>IFERROR(LOOKUP($G2108,'قائمة اسعار'!$A$2:$A$5,'قائمة اسعار'!$E$2:$E$5),"")</f>
        <v/>
      </c>
      <c r="L2108" s="76" t="str">
        <f>IFERROR(LOOKUP($G2108,'قائمة اسعار'!$A$2:$A$5,'قائمة اسعار'!$D$2:$D$5),"")</f>
        <v/>
      </c>
      <c r="M2108" s="7" t="str">
        <f t="shared" si="101"/>
        <v/>
      </c>
      <c r="N2108" s="77" t="str">
        <f t="shared" si="102"/>
        <v/>
      </c>
      <c r="O2108" s="78"/>
      <c r="P2108" s="79"/>
      <c r="Q2108" s="77"/>
      <c r="R2108" s="77" t="str">
        <f t="shared" si="103"/>
        <v/>
      </c>
      <c r="S2108" s="80"/>
    </row>
    <row r="2109" spans="1:19" ht="25.5" customHeight="1" x14ac:dyDescent="0.2">
      <c r="A2109" s="3" t="str">
        <f>CONCATENATE(COUNTIF($E$156:E2109,E2109),E2109)</f>
        <v>0</v>
      </c>
      <c r="D2109" s="99"/>
      <c r="E2109" s="100"/>
      <c r="F2109" s="101"/>
      <c r="G2109" s="102"/>
      <c r="H2109" s="102"/>
      <c r="I2109" s="102"/>
      <c r="J2109" s="102" t="str">
        <f>IFERROR(LOOKUP($G2109,'قائمة اسعار'!A$2:A$5,'قائمة اسعار'!B$2:B$5),"")</f>
        <v/>
      </c>
      <c r="K2109" s="102" t="str">
        <f>IFERROR(LOOKUP($G2109,'قائمة اسعار'!$A$2:$A$5,'قائمة اسعار'!$E$2:$E$5),"")</f>
        <v/>
      </c>
      <c r="L2109" s="102" t="str">
        <f>IFERROR(LOOKUP($G2109,'قائمة اسعار'!$A$2:$A$5,'قائمة اسعار'!$D$2:$D$5),"")</f>
        <v/>
      </c>
      <c r="M2109" s="102" t="str">
        <f t="shared" si="101"/>
        <v/>
      </c>
      <c r="N2109" s="103" t="str">
        <f t="shared" si="102"/>
        <v/>
      </c>
      <c r="O2109" s="104"/>
      <c r="P2109" s="105"/>
      <c r="Q2109" s="103"/>
      <c r="R2109" s="103" t="str">
        <f t="shared" si="103"/>
        <v/>
      </c>
      <c r="S2109" s="106"/>
    </row>
    <row r="2110" spans="1:19" ht="25.5" customHeight="1" x14ac:dyDescent="0.2">
      <c r="A2110" s="3" t="str">
        <f>CONCATENATE(COUNTIF($E$156:E2110,E2110),E2110)</f>
        <v>0</v>
      </c>
      <c r="D2110" s="73"/>
      <c r="E2110" s="74"/>
      <c r="F2110" s="75"/>
      <c r="G2110" s="7"/>
      <c r="H2110" s="7"/>
      <c r="I2110" s="7"/>
      <c r="J2110" s="7" t="str">
        <f>IFERROR(LOOKUP($G2110,'قائمة اسعار'!A$2:A$5,'قائمة اسعار'!B$2:B$5),"")</f>
        <v/>
      </c>
      <c r="K2110" s="7" t="str">
        <f>IFERROR(LOOKUP($G2110,'قائمة اسعار'!$A$2:$A$5,'قائمة اسعار'!$E$2:$E$5),"")</f>
        <v/>
      </c>
      <c r="L2110" s="76" t="str">
        <f>IFERROR(LOOKUP($G2110,'قائمة اسعار'!$A$2:$A$5,'قائمة اسعار'!$D$2:$D$5),"")</f>
        <v/>
      </c>
      <c r="M2110" s="7" t="str">
        <f t="shared" si="101"/>
        <v/>
      </c>
      <c r="N2110" s="77" t="str">
        <f t="shared" si="102"/>
        <v/>
      </c>
      <c r="O2110" s="78"/>
      <c r="P2110" s="79"/>
      <c r="Q2110" s="77"/>
      <c r="R2110" s="77" t="str">
        <f t="shared" si="103"/>
        <v/>
      </c>
      <c r="S2110" s="80"/>
    </row>
    <row r="2111" spans="1:19" ht="25.5" customHeight="1" x14ac:dyDescent="0.2">
      <c r="A2111" s="3" t="str">
        <f>CONCATENATE(COUNTIF($E$156:E2111,E2111),E2111)</f>
        <v>0</v>
      </c>
      <c r="D2111" s="99"/>
      <c r="E2111" s="100"/>
      <c r="F2111" s="101"/>
      <c r="G2111" s="102"/>
      <c r="H2111" s="102"/>
      <c r="I2111" s="102"/>
      <c r="J2111" s="102" t="str">
        <f>IFERROR(LOOKUP($G2111,'قائمة اسعار'!A$2:A$5,'قائمة اسعار'!B$2:B$5),"")</f>
        <v/>
      </c>
      <c r="K2111" s="102" t="str">
        <f>IFERROR(LOOKUP($G2111,'قائمة اسعار'!$A$2:$A$5,'قائمة اسعار'!$E$2:$E$5),"")</f>
        <v/>
      </c>
      <c r="L2111" s="102" t="str">
        <f>IFERROR(LOOKUP($G2111,'قائمة اسعار'!$A$2:$A$5,'قائمة اسعار'!$D$2:$D$5),"")</f>
        <v/>
      </c>
      <c r="M2111" s="102" t="str">
        <f t="shared" si="101"/>
        <v/>
      </c>
      <c r="N2111" s="103" t="str">
        <f t="shared" si="102"/>
        <v/>
      </c>
      <c r="O2111" s="104"/>
      <c r="P2111" s="105"/>
      <c r="Q2111" s="103"/>
      <c r="R2111" s="103" t="str">
        <f t="shared" si="103"/>
        <v/>
      </c>
      <c r="S2111" s="106"/>
    </row>
    <row r="2112" spans="1:19" ht="25.5" customHeight="1" x14ac:dyDescent="0.2">
      <c r="A2112" s="3" t="str">
        <f>CONCATENATE(COUNTIF($E$156:E2112,E2112),E2112)</f>
        <v>0</v>
      </c>
      <c r="D2112" s="73"/>
      <c r="E2112" s="74"/>
      <c r="F2112" s="75"/>
      <c r="G2112" s="7"/>
      <c r="H2112" s="7"/>
      <c r="I2112" s="7"/>
      <c r="J2112" s="7" t="str">
        <f>IFERROR(LOOKUP($G2112,'قائمة اسعار'!A$2:A$5,'قائمة اسعار'!B$2:B$5),"")</f>
        <v/>
      </c>
      <c r="K2112" s="7" t="str">
        <f>IFERROR(LOOKUP($G2112,'قائمة اسعار'!$A$2:$A$5,'قائمة اسعار'!$E$2:$E$5),"")</f>
        <v/>
      </c>
      <c r="L2112" s="76" t="str">
        <f>IFERROR(LOOKUP($G2112,'قائمة اسعار'!$A$2:$A$5,'قائمة اسعار'!$D$2:$D$5),"")</f>
        <v/>
      </c>
      <c r="M2112" s="7" t="str">
        <f t="shared" si="101"/>
        <v/>
      </c>
      <c r="N2112" s="77" t="str">
        <f t="shared" si="102"/>
        <v/>
      </c>
      <c r="O2112" s="78"/>
      <c r="P2112" s="79"/>
      <c r="Q2112" s="77"/>
      <c r="R2112" s="77" t="str">
        <f t="shared" si="103"/>
        <v/>
      </c>
      <c r="S2112" s="80"/>
    </row>
    <row r="2113" spans="1:19" ht="25.5" customHeight="1" x14ac:dyDescent="0.2">
      <c r="A2113" s="3" t="str">
        <f>CONCATENATE(COUNTIF($E$156:E2113,E2113),E2113)</f>
        <v>0</v>
      </c>
      <c r="D2113" s="99"/>
      <c r="E2113" s="100"/>
      <c r="F2113" s="101"/>
      <c r="G2113" s="102"/>
      <c r="H2113" s="102"/>
      <c r="I2113" s="102"/>
      <c r="J2113" s="102" t="str">
        <f>IFERROR(LOOKUP($G2113,'قائمة اسعار'!A$2:A$5,'قائمة اسعار'!B$2:B$5),"")</f>
        <v/>
      </c>
      <c r="K2113" s="102" t="str">
        <f>IFERROR(LOOKUP($G2113,'قائمة اسعار'!$A$2:$A$5,'قائمة اسعار'!$E$2:$E$5),"")</f>
        <v/>
      </c>
      <c r="L2113" s="102" t="str">
        <f>IFERROR(LOOKUP($G2113,'قائمة اسعار'!$A$2:$A$5,'قائمة اسعار'!$D$2:$D$5),"")</f>
        <v/>
      </c>
      <c r="M2113" s="102" t="str">
        <f t="shared" si="101"/>
        <v/>
      </c>
      <c r="N2113" s="103" t="str">
        <f t="shared" si="102"/>
        <v/>
      </c>
      <c r="O2113" s="104"/>
      <c r="P2113" s="105"/>
      <c r="Q2113" s="103"/>
      <c r="R2113" s="103" t="str">
        <f t="shared" si="103"/>
        <v/>
      </c>
      <c r="S2113" s="106"/>
    </row>
    <row r="2114" spans="1:19" ht="25.5" customHeight="1" x14ac:dyDescent="0.2">
      <c r="A2114" s="3" t="str">
        <f>CONCATENATE(COUNTIF($E$156:E2114,E2114),E2114)</f>
        <v>0</v>
      </c>
      <c r="D2114" s="73"/>
      <c r="E2114" s="74"/>
      <c r="F2114" s="75"/>
      <c r="G2114" s="7"/>
      <c r="H2114" s="7"/>
      <c r="I2114" s="7"/>
      <c r="J2114" s="7" t="str">
        <f>IFERROR(LOOKUP($G2114,'قائمة اسعار'!A$2:A$5,'قائمة اسعار'!B$2:B$5),"")</f>
        <v/>
      </c>
      <c r="K2114" s="7" t="str">
        <f>IFERROR(LOOKUP($G2114,'قائمة اسعار'!$A$2:$A$5,'قائمة اسعار'!$E$2:$E$5),"")</f>
        <v/>
      </c>
      <c r="L2114" s="76" t="str">
        <f>IFERROR(LOOKUP($G2114,'قائمة اسعار'!$A$2:$A$5,'قائمة اسعار'!$D$2:$D$5),"")</f>
        <v/>
      </c>
      <c r="M2114" s="7" t="str">
        <f t="shared" si="101"/>
        <v/>
      </c>
      <c r="N2114" s="77" t="str">
        <f t="shared" si="102"/>
        <v/>
      </c>
      <c r="O2114" s="78"/>
      <c r="P2114" s="79"/>
      <c r="Q2114" s="77"/>
      <c r="R2114" s="77" t="str">
        <f t="shared" si="103"/>
        <v/>
      </c>
      <c r="S2114" s="80"/>
    </row>
    <row r="2115" spans="1:19" ht="25.5" customHeight="1" x14ac:dyDescent="0.2">
      <c r="A2115" s="3" t="str">
        <f>CONCATENATE(COUNTIF($E$156:E2115,E2115),E2115)</f>
        <v>0</v>
      </c>
      <c r="D2115" s="99"/>
      <c r="E2115" s="100"/>
      <c r="F2115" s="101"/>
      <c r="G2115" s="102"/>
      <c r="H2115" s="102"/>
      <c r="I2115" s="102"/>
      <c r="J2115" s="102" t="str">
        <f>IFERROR(LOOKUP($G2115,'قائمة اسعار'!A$2:A$5,'قائمة اسعار'!B$2:B$5),"")</f>
        <v/>
      </c>
      <c r="K2115" s="102" t="str">
        <f>IFERROR(LOOKUP($G2115,'قائمة اسعار'!$A$2:$A$5,'قائمة اسعار'!$E$2:$E$5),"")</f>
        <v/>
      </c>
      <c r="L2115" s="102" t="str">
        <f>IFERROR(LOOKUP($G2115,'قائمة اسعار'!$A$2:$A$5,'قائمة اسعار'!$D$2:$D$5),"")</f>
        <v/>
      </c>
      <c r="M2115" s="102" t="str">
        <f t="shared" si="101"/>
        <v/>
      </c>
      <c r="N2115" s="103" t="str">
        <f t="shared" si="102"/>
        <v/>
      </c>
      <c r="O2115" s="104"/>
      <c r="P2115" s="105"/>
      <c r="Q2115" s="103"/>
      <c r="R2115" s="103" t="str">
        <f t="shared" si="103"/>
        <v/>
      </c>
      <c r="S2115" s="106"/>
    </row>
    <row r="2116" spans="1:19" ht="25.5" customHeight="1" x14ac:dyDescent="0.2">
      <c r="A2116" s="3" t="str">
        <f>CONCATENATE(COUNTIF($E$156:E2116,E2116),E2116)</f>
        <v>0</v>
      </c>
      <c r="D2116" s="73"/>
      <c r="E2116" s="74"/>
      <c r="F2116" s="75"/>
      <c r="G2116" s="7"/>
      <c r="H2116" s="7"/>
      <c r="I2116" s="7"/>
      <c r="J2116" s="7" t="str">
        <f>IFERROR(LOOKUP($G2116,'قائمة اسعار'!A$2:A$5,'قائمة اسعار'!B$2:B$5),"")</f>
        <v/>
      </c>
      <c r="K2116" s="7" t="str">
        <f>IFERROR(LOOKUP($G2116,'قائمة اسعار'!$A$2:$A$5,'قائمة اسعار'!$E$2:$E$5),"")</f>
        <v/>
      </c>
      <c r="L2116" s="76" t="str">
        <f>IFERROR(LOOKUP($G2116,'قائمة اسعار'!$A$2:$A$5,'قائمة اسعار'!$D$2:$D$5),"")</f>
        <v/>
      </c>
      <c r="M2116" s="7" t="str">
        <f t="shared" ref="M2116:M2179" si="104">IFERROR($H2116*$L2116,"")</f>
        <v/>
      </c>
      <c r="N2116" s="77" t="str">
        <f t="shared" ref="N2116:N2179" si="105">IFERROR(($M2116-15%*$M2116)-5%*($M2116-15%*$M2116),"")</f>
        <v/>
      </c>
      <c r="O2116" s="78"/>
      <c r="P2116" s="79"/>
      <c r="Q2116" s="77"/>
      <c r="R2116" s="77" t="str">
        <f t="shared" ref="R2116:R2179" si="106">IFERROR($N2116-$P2116-$Q2116,"")</f>
        <v/>
      </c>
      <c r="S2116" s="80"/>
    </row>
    <row r="2117" spans="1:19" ht="25.5" customHeight="1" x14ac:dyDescent="0.2">
      <c r="A2117" s="3" t="str">
        <f>CONCATENATE(COUNTIF($E$156:E2117,E2117),E2117)</f>
        <v>0</v>
      </c>
      <c r="D2117" s="99"/>
      <c r="E2117" s="100"/>
      <c r="F2117" s="101"/>
      <c r="G2117" s="102"/>
      <c r="H2117" s="102"/>
      <c r="I2117" s="102"/>
      <c r="J2117" s="102" t="str">
        <f>IFERROR(LOOKUP($G2117,'قائمة اسعار'!A$2:A$5,'قائمة اسعار'!B$2:B$5),"")</f>
        <v/>
      </c>
      <c r="K2117" s="102" t="str">
        <f>IFERROR(LOOKUP($G2117,'قائمة اسعار'!$A$2:$A$5,'قائمة اسعار'!$E$2:$E$5),"")</f>
        <v/>
      </c>
      <c r="L2117" s="102" t="str">
        <f>IFERROR(LOOKUP($G2117,'قائمة اسعار'!$A$2:$A$5,'قائمة اسعار'!$D$2:$D$5),"")</f>
        <v/>
      </c>
      <c r="M2117" s="102" t="str">
        <f t="shared" si="104"/>
        <v/>
      </c>
      <c r="N2117" s="103" t="str">
        <f t="shared" si="105"/>
        <v/>
      </c>
      <c r="O2117" s="104"/>
      <c r="P2117" s="105"/>
      <c r="Q2117" s="103"/>
      <c r="R2117" s="103" t="str">
        <f t="shared" si="106"/>
        <v/>
      </c>
      <c r="S2117" s="106"/>
    </row>
    <row r="2118" spans="1:19" ht="25.5" customHeight="1" x14ac:dyDescent="0.2">
      <c r="A2118" s="3" t="str">
        <f>CONCATENATE(COUNTIF($E$156:E2118,E2118),E2118)</f>
        <v>0</v>
      </c>
      <c r="D2118" s="73"/>
      <c r="E2118" s="74"/>
      <c r="F2118" s="75"/>
      <c r="G2118" s="7"/>
      <c r="H2118" s="7"/>
      <c r="I2118" s="7"/>
      <c r="J2118" s="7" t="str">
        <f>IFERROR(LOOKUP($G2118,'قائمة اسعار'!A$2:A$5,'قائمة اسعار'!B$2:B$5),"")</f>
        <v/>
      </c>
      <c r="K2118" s="7" t="str">
        <f>IFERROR(LOOKUP($G2118,'قائمة اسعار'!$A$2:$A$5,'قائمة اسعار'!$E$2:$E$5),"")</f>
        <v/>
      </c>
      <c r="L2118" s="76" t="str">
        <f>IFERROR(LOOKUP($G2118,'قائمة اسعار'!$A$2:$A$5,'قائمة اسعار'!$D$2:$D$5),"")</f>
        <v/>
      </c>
      <c r="M2118" s="7" t="str">
        <f t="shared" si="104"/>
        <v/>
      </c>
      <c r="N2118" s="77" t="str">
        <f t="shared" si="105"/>
        <v/>
      </c>
      <c r="O2118" s="78"/>
      <c r="P2118" s="79"/>
      <c r="Q2118" s="77"/>
      <c r="R2118" s="77" t="str">
        <f t="shared" si="106"/>
        <v/>
      </c>
      <c r="S2118" s="80"/>
    </row>
    <row r="2119" spans="1:19" ht="25.5" customHeight="1" x14ac:dyDescent="0.2">
      <c r="A2119" s="3" t="str">
        <f>CONCATENATE(COUNTIF($E$156:E2119,E2119),E2119)</f>
        <v>0</v>
      </c>
      <c r="D2119" s="99"/>
      <c r="E2119" s="100"/>
      <c r="F2119" s="101"/>
      <c r="G2119" s="102"/>
      <c r="H2119" s="102"/>
      <c r="I2119" s="102"/>
      <c r="J2119" s="102" t="str">
        <f>IFERROR(LOOKUP($G2119,'قائمة اسعار'!A$2:A$5,'قائمة اسعار'!B$2:B$5),"")</f>
        <v/>
      </c>
      <c r="K2119" s="102" t="str">
        <f>IFERROR(LOOKUP($G2119,'قائمة اسعار'!$A$2:$A$5,'قائمة اسعار'!$E$2:$E$5),"")</f>
        <v/>
      </c>
      <c r="L2119" s="102" t="str">
        <f>IFERROR(LOOKUP($G2119,'قائمة اسعار'!$A$2:$A$5,'قائمة اسعار'!$D$2:$D$5),"")</f>
        <v/>
      </c>
      <c r="M2119" s="102" t="str">
        <f t="shared" si="104"/>
        <v/>
      </c>
      <c r="N2119" s="103" t="str">
        <f t="shared" si="105"/>
        <v/>
      </c>
      <c r="O2119" s="104"/>
      <c r="P2119" s="105"/>
      <c r="Q2119" s="103"/>
      <c r="R2119" s="103" t="str">
        <f t="shared" si="106"/>
        <v/>
      </c>
      <c r="S2119" s="106"/>
    </row>
    <row r="2120" spans="1:19" ht="25.5" customHeight="1" x14ac:dyDescent="0.2">
      <c r="A2120" s="3" t="str">
        <f>CONCATENATE(COUNTIF($E$156:E2120,E2120),E2120)</f>
        <v>0</v>
      </c>
      <c r="D2120" s="73"/>
      <c r="E2120" s="74"/>
      <c r="F2120" s="75"/>
      <c r="G2120" s="7"/>
      <c r="H2120" s="7"/>
      <c r="I2120" s="7"/>
      <c r="J2120" s="7" t="str">
        <f>IFERROR(LOOKUP($G2120,'قائمة اسعار'!A$2:A$5,'قائمة اسعار'!B$2:B$5),"")</f>
        <v/>
      </c>
      <c r="K2120" s="7" t="str">
        <f>IFERROR(LOOKUP($G2120,'قائمة اسعار'!$A$2:$A$5,'قائمة اسعار'!$E$2:$E$5),"")</f>
        <v/>
      </c>
      <c r="L2120" s="76" t="str">
        <f>IFERROR(LOOKUP($G2120,'قائمة اسعار'!$A$2:$A$5,'قائمة اسعار'!$D$2:$D$5),"")</f>
        <v/>
      </c>
      <c r="M2120" s="7" t="str">
        <f t="shared" si="104"/>
        <v/>
      </c>
      <c r="N2120" s="77" t="str">
        <f t="shared" si="105"/>
        <v/>
      </c>
      <c r="O2120" s="78"/>
      <c r="P2120" s="79"/>
      <c r="Q2120" s="77"/>
      <c r="R2120" s="77" t="str">
        <f t="shared" si="106"/>
        <v/>
      </c>
      <c r="S2120" s="80"/>
    </row>
    <row r="2121" spans="1:19" ht="25.5" customHeight="1" x14ac:dyDescent="0.2">
      <c r="A2121" s="3" t="str">
        <f>CONCATENATE(COUNTIF($E$156:E2121,E2121),E2121)</f>
        <v>0</v>
      </c>
      <c r="D2121" s="99"/>
      <c r="E2121" s="100"/>
      <c r="F2121" s="101"/>
      <c r="G2121" s="102"/>
      <c r="H2121" s="102"/>
      <c r="I2121" s="102"/>
      <c r="J2121" s="102" t="str">
        <f>IFERROR(LOOKUP($G2121,'قائمة اسعار'!A$2:A$5,'قائمة اسعار'!B$2:B$5),"")</f>
        <v/>
      </c>
      <c r="K2121" s="102" t="str">
        <f>IFERROR(LOOKUP($G2121,'قائمة اسعار'!$A$2:$A$5,'قائمة اسعار'!$E$2:$E$5),"")</f>
        <v/>
      </c>
      <c r="L2121" s="102" t="str">
        <f>IFERROR(LOOKUP($G2121,'قائمة اسعار'!$A$2:$A$5,'قائمة اسعار'!$D$2:$D$5),"")</f>
        <v/>
      </c>
      <c r="M2121" s="102" t="str">
        <f t="shared" si="104"/>
        <v/>
      </c>
      <c r="N2121" s="103" t="str">
        <f t="shared" si="105"/>
        <v/>
      </c>
      <c r="O2121" s="104"/>
      <c r="P2121" s="105"/>
      <c r="Q2121" s="103"/>
      <c r="R2121" s="103" t="str">
        <f t="shared" si="106"/>
        <v/>
      </c>
      <c r="S2121" s="106"/>
    </row>
    <row r="2122" spans="1:19" ht="25.5" customHeight="1" x14ac:dyDescent="0.2">
      <c r="A2122" s="3" t="str">
        <f>CONCATENATE(COUNTIF($E$156:E2122,E2122),E2122)</f>
        <v>0</v>
      </c>
      <c r="D2122" s="73"/>
      <c r="E2122" s="74"/>
      <c r="F2122" s="75"/>
      <c r="G2122" s="7"/>
      <c r="H2122" s="7"/>
      <c r="I2122" s="7"/>
      <c r="J2122" s="7" t="str">
        <f>IFERROR(LOOKUP($G2122,'قائمة اسعار'!A$2:A$5,'قائمة اسعار'!B$2:B$5),"")</f>
        <v/>
      </c>
      <c r="K2122" s="7" t="str">
        <f>IFERROR(LOOKUP($G2122,'قائمة اسعار'!$A$2:$A$5,'قائمة اسعار'!$E$2:$E$5),"")</f>
        <v/>
      </c>
      <c r="L2122" s="76" t="str">
        <f>IFERROR(LOOKUP($G2122,'قائمة اسعار'!$A$2:$A$5,'قائمة اسعار'!$D$2:$D$5),"")</f>
        <v/>
      </c>
      <c r="M2122" s="7" t="str">
        <f t="shared" si="104"/>
        <v/>
      </c>
      <c r="N2122" s="77" t="str">
        <f t="shared" si="105"/>
        <v/>
      </c>
      <c r="O2122" s="78"/>
      <c r="P2122" s="79"/>
      <c r="Q2122" s="77"/>
      <c r="R2122" s="77" t="str">
        <f t="shared" si="106"/>
        <v/>
      </c>
      <c r="S2122" s="80"/>
    </row>
    <row r="2123" spans="1:19" ht="25.5" customHeight="1" x14ac:dyDescent="0.2">
      <c r="A2123" s="3" t="str">
        <f>CONCATENATE(COUNTIF($E$156:E2123,E2123),E2123)</f>
        <v>0</v>
      </c>
      <c r="D2123" s="99"/>
      <c r="E2123" s="100"/>
      <c r="F2123" s="101"/>
      <c r="G2123" s="102"/>
      <c r="H2123" s="102"/>
      <c r="I2123" s="102"/>
      <c r="J2123" s="102" t="str">
        <f>IFERROR(LOOKUP($G2123,'قائمة اسعار'!A$2:A$5,'قائمة اسعار'!B$2:B$5),"")</f>
        <v/>
      </c>
      <c r="K2123" s="102" t="str">
        <f>IFERROR(LOOKUP($G2123,'قائمة اسعار'!$A$2:$A$5,'قائمة اسعار'!$E$2:$E$5),"")</f>
        <v/>
      </c>
      <c r="L2123" s="102" t="str">
        <f>IFERROR(LOOKUP($G2123,'قائمة اسعار'!$A$2:$A$5,'قائمة اسعار'!$D$2:$D$5),"")</f>
        <v/>
      </c>
      <c r="M2123" s="102" t="str">
        <f t="shared" si="104"/>
        <v/>
      </c>
      <c r="N2123" s="103" t="str">
        <f t="shared" si="105"/>
        <v/>
      </c>
      <c r="O2123" s="104"/>
      <c r="P2123" s="105"/>
      <c r="Q2123" s="103"/>
      <c r="R2123" s="103" t="str">
        <f t="shared" si="106"/>
        <v/>
      </c>
      <c r="S2123" s="106"/>
    </row>
    <row r="2124" spans="1:19" ht="25.5" customHeight="1" x14ac:dyDescent="0.2">
      <c r="A2124" s="3" t="str">
        <f>CONCATENATE(COUNTIF($E$156:E2124,E2124),E2124)</f>
        <v>0</v>
      </c>
      <c r="D2124" s="73"/>
      <c r="E2124" s="74"/>
      <c r="F2124" s="75"/>
      <c r="G2124" s="7"/>
      <c r="H2124" s="7"/>
      <c r="I2124" s="7"/>
      <c r="J2124" s="7" t="str">
        <f>IFERROR(LOOKUP($G2124,'قائمة اسعار'!A$2:A$5,'قائمة اسعار'!B$2:B$5),"")</f>
        <v/>
      </c>
      <c r="K2124" s="7" t="str">
        <f>IFERROR(LOOKUP($G2124,'قائمة اسعار'!$A$2:$A$5,'قائمة اسعار'!$E$2:$E$5),"")</f>
        <v/>
      </c>
      <c r="L2124" s="76" t="str">
        <f>IFERROR(LOOKUP($G2124,'قائمة اسعار'!$A$2:$A$5,'قائمة اسعار'!$D$2:$D$5),"")</f>
        <v/>
      </c>
      <c r="M2124" s="7" t="str">
        <f t="shared" si="104"/>
        <v/>
      </c>
      <c r="N2124" s="77" t="str">
        <f t="shared" si="105"/>
        <v/>
      </c>
      <c r="O2124" s="78"/>
      <c r="P2124" s="79"/>
      <c r="Q2124" s="77"/>
      <c r="R2124" s="77" t="str">
        <f t="shared" si="106"/>
        <v/>
      </c>
      <c r="S2124" s="80"/>
    </row>
    <row r="2125" spans="1:19" ht="25.5" customHeight="1" x14ac:dyDescent="0.2">
      <c r="A2125" s="3" t="str">
        <f>CONCATENATE(COUNTIF($E$156:E2125,E2125),E2125)</f>
        <v>0</v>
      </c>
      <c r="D2125" s="99"/>
      <c r="E2125" s="100"/>
      <c r="F2125" s="101"/>
      <c r="G2125" s="102"/>
      <c r="H2125" s="102"/>
      <c r="I2125" s="102"/>
      <c r="J2125" s="102" t="str">
        <f>IFERROR(LOOKUP($G2125,'قائمة اسعار'!A$2:A$5,'قائمة اسعار'!B$2:B$5),"")</f>
        <v/>
      </c>
      <c r="K2125" s="102" t="str">
        <f>IFERROR(LOOKUP($G2125,'قائمة اسعار'!$A$2:$A$5,'قائمة اسعار'!$E$2:$E$5),"")</f>
        <v/>
      </c>
      <c r="L2125" s="102" t="str">
        <f>IFERROR(LOOKUP($G2125,'قائمة اسعار'!$A$2:$A$5,'قائمة اسعار'!$D$2:$D$5),"")</f>
        <v/>
      </c>
      <c r="M2125" s="102" t="str">
        <f t="shared" si="104"/>
        <v/>
      </c>
      <c r="N2125" s="103" t="str">
        <f t="shared" si="105"/>
        <v/>
      </c>
      <c r="O2125" s="104"/>
      <c r="P2125" s="105"/>
      <c r="Q2125" s="103"/>
      <c r="R2125" s="103" t="str">
        <f t="shared" si="106"/>
        <v/>
      </c>
      <c r="S2125" s="106"/>
    </row>
    <row r="2126" spans="1:19" ht="25.5" customHeight="1" x14ac:dyDescent="0.2">
      <c r="A2126" s="3" t="str">
        <f>CONCATENATE(COUNTIF($E$156:E2126,E2126),E2126)</f>
        <v>0</v>
      </c>
      <c r="D2126" s="73"/>
      <c r="E2126" s="74"/>
      <c r="F2126" s="75"/>
      <c r="G2126" s="7"/>
      <c r="H2126" s="7"/>
      <c r="I2126" s="7"/>
      <c r="J2126" s="7" t="str">
        <f>IFERROR(LOOKUP($G2126,'قائمة اسعار'!A$2:A$5,'قائمة اسعار'!B$2:B$5),"")</f>
        <v/>
      </c>
      <c r="K2126" s="7" t="str">
        <f>IFERROR(LOOKUP($G2126,'قائمة اسعار'!$A$2:$A$5,'قائمة اسعار'!$E$2:$E$5),"")</f>
        <v/>
      </c>
      <c r="L2126" s="76" t="str">
        <f>IFERROR(LOOKUP($G2126,'قائمة اسعار'!$A$2:$A$5,'قائمة اسعار'!$D$2:$D$5),"")</f>
        <v/>
      </c>
      <c r="M2126" s="7" t="str">
        <f t="shared" si="104"/>
        <v/>
      </c>
      <c r="N2126" s="77" t="str">
        <f t="shared" si="105"/>
        <v/>
      </c>
      <c r="O2126" s="78"/>
      <c r="P2126" s="79"/>
      <c r="Q2126" s="77"/>
      <c r="R2126" s="77" t="str">
        <f t="shared" si="106"/>
        <v/>
      </c>
      <c r="S2126" s="80"/>
    </row>
    <row r="2127" spans="1:19" ht="25.5" customHeight="1" x14ac:dyDescent="0.2">
      <c r="A2127" s="3" t="str">
        <f>CONCATENATE(COUNTIF($E$156:E2127,E2127),E2127)</f>
        <v>0</v>
      </c>
      <c r="D2127" s="99"/>
      <c r="E2127" s="100"/>
      <c r="F2127" s="101"/>
      <c r="G2127" s="102"/>
      <c r="H2127" s="102"/>
      <c r="I2127" s="102"/>
      <c r="J2127" s="102" t="str">
        <f>IFERROR(LOOKUP($G2127,'قائمة اسعار'!A$2:A$5,'قائمة اسعار'!B$2:B$5),"")</f>
        <v/>
      </c>
      <c r="K2127" s="102" t="str">
        <f>IFERROR(LOOKUP($G2127,'قائمة اسعار'!$A$2:$A$5,'قائمة اسعار'!$E$2:$E$5),"")</f>
        <v/>
      </c>
      <c r="L2127" s="102" t="str">
        <f>IFERROR(LOOKUP($G2127,'قائمة اسعار'!$A$2:$A$5,'قائمة اسعار'!$D$2:$D$5),"")</f>
        <v/>
      </c>
      <c r="M2127" s="102" t="str">
        <f t="shared" si="104"/>
        <v/>
      </c>
      <c r="N2127" s="103" t="str">
        <f t="shared" si="105"/>
        <v/>
      </c>
      <c r="O2127" s="104"/>
      <c r="P2127" s="105"/>
      <c r="Q2127" s="103"/>
      <c r="R2127" s="103" t="str">
        <f t="shared" si="106"/>
        <v/>
      </c>
      <c r="S2127" s="106"/>
    </row>
    <row r="2128" spans="1:19" ht="25.5" customHeight="1" x14ac:dyDescent="0.2">
      <c r="A2128" s="3" t="str">
        <f>CONCATENATE(COUNTIF($E$156:E2128,E2128),E2128)</f>
        <v>0</v>
      </c>
      <c r="D2128" s="73"/>
      <c r="E2128" s="74"/>
      <c r="F2128" s="75"/>
      <c r="G2128" s="7"/>
      <c r="H2128" s="7"/>
      <c r="I2128" s="7"/>
      <c r="J2128" s="7" t="str">
        <f>IFERROR(LOOKUP($G2128,'قائمة اسعار'!A$2:A$5,'قائمة اسعار'!B$2:B$5),"")</f>
        <v/>
      </c>
      <c r="K2128" s="7" t="str">
        <f>IFERROR(LOOKUP($G2128,'قائمة اسعار'!$A$2:$A$5,'قائمة اسعار'!$E$2:$E$5),"")</f>
        <v/>
      </c>
      <c r="L2128" s="76" t="str">
        <f>IFERROR(LOOKUP($G2128,'قائمة اسعار'!$A$2:$A$5,'قائمة اسعار'!$D$2:$D$5),"")</f>
        <v/>
      </c>
      <c r="M2128" s="7" t="str">
        <f t="shared" si="104"/>
        <v/>
      </c>
      <c r="N2128" s="77" t="str">
        <f t="shared" si="105"/>
        <v/>
      </c>
      <c r="O2128" s="78"/>
      <c r="P2128" s="79"/>
      <c r="Q2128" s="77"/>
      <c r="R2128" s="77" t="str">
        <f t="shared" si="106"/>
        <v/>
      </c>
      <c r="S2128" s="80"/>
    </row>
    <row r="2129" spans="1:19" ht="25.5" customHeight="1" x14ac:dyDescent="0.2">
      <c r="A2129" s="3" t="str">
        <f>CONCATENATE(COUNTIF($E$156:E2129,E2129),E2129)</f>
        <v>0</v>
      </c>
      <c r="D2129" s="99"/>
      <c r="E2129" s="100"/>
      <c r="F2129" s="101"/>
      <c r="G2129" s="102"/>
      <c r="H2129" s="102"/>
      <c r="I2129" s="102"/>
      <c r="J2129" s="102" t="str">
        <f>IFERROR(LOOKUP($G2129,'قائمة اسعار'!A$2:A$5,'قائمة اسعار'!B$2:B$5),"")</f>
        <v/>
      </c>
      <c r="K2129" s="102" t="str">
        <f>IFERROR(LOOKUP($G2129,'قائمة اسعار'!$A$2:$A$5,'قائمة اسعار'!$E$2:$E$5),"")</f>
        <v/>
      </c>
      <c r="L2129" s="102" t="str">
        <f>IFERROR(LOOKUP($G2129,'قائمة اسعار'!$A$2:$A$5,'قائمة اسعار'!$D$2:$D$5),"")</f>
        <v/>
      </c>
      <c r="M2129" s="102" t="str">
        <f t="shared" si="104"/>
        <v/>
      </c>
      <c r="N2129" s="103" t="str">
        <f t="shared" si="105"/>
        <v/>
      </c>
      <c r="O2129" s="104"/>
      <c r="P2129" s="105"/>
      <c r="Q2129" s="103"/>
      <c r="R2129" s="103" t="str">
        <f t="shared" si="106"/>
        <v/>
      </c>
      <c r="S2129" s="106"/>
    </row>
    <row r="2130" spans="1:19" ht="25.5" customHeight="1" x14ac:dyDescent="0.2">
      <c r="A2130" s="3" t="str">
        <f>CONCATENATE(COUNTIF($E$156:E2130,E2130),E2130)</f>
        <v>0</v>
      </c>
      <c r="D2130" s="73"/>
      <c r="E2130" s="74"/>
      <c r="F2130" s="75"/>
      <c r="G2130" s="7"/>
      <c r="H2130" s="7"/>
      <c r="I2130" s="7"/>
      <c r="J2130" s="7" t="str">
        <f>IFERROR(LOOKUP($G2130,'قائمة اسعار'!A$2:A$5,'قائمة اسعار'!B$2:B$5),"")</f>
        <v/>
      </c>
      <c r="K2130" s="7" t="str">
        <f>IFERROR(LOOKUP($G2130,'قائمة اسعار'!$A$2:$A$5,'قائمة اسعار'!$E$2:$E$5),"")</f>
        <v/>
      </c>
      <c r="L2130" s="76" t="str">
        <f>IFERROR(LOOKUP($G2130,'قائمة اسعار'!$A$2:$A$5,'قائمة اسعار'!$D$2:$D$5),"")</f>
        <v/>
      </c>
      <c r="M2130" s="7" t="str">
        <f t="shared" si="104"/>
        <v/>
      </c>
      <c r="N2130" s="77" t="str">
        <f t="shared" si="105"/>
        <v/>
      </c>
      <c r="O2130" s="78"/>
      <c r="P2130" s="79"/>
      <c r="Q2130" s="77"/>
      <c r="R2130" s="77" t="str">
        <f t="shared" si="106"/>
        <v/>
      </c>
      <c r="S2130" s="80"/>
    </row>
    <row r="2131" spans="1:19" ht="25.5" customHeight="1" x14ac:dyDescent="0.2">
      <c r="A2131" s="3" t="str">
        <f>CONCATENATE(COUNTIF($E$156:E2131,E2131),E2131)</f>
        <v>0</v>
      </c>
      <c r="D2131" s="99"/>
      <c r="E2131" s="100"/>
      <c r="F2131" s="101"/>
      <c r="G2131" s="102"/>
      <c r="H2131" s="102"/>
      <c r="I2131" s="102"/>
      <c r="J2131" s="102" t="str">
        <f>IFERROR(LOOKUP($G2131,'قائمة اسعار'!A$2:A$5,'قائمة اسعار'!B$2:B$5),"")</f>
        <v/>
      </c>
      <c r="K2131" s="102" t="str">
        <f>IFERROR(LOOKUP($G2131,'قائمة اسعار'!$A$2:$A$5,'قائمة اسعار'!$E$2:$E$5),"")</f>
        <v/>
      </c>
      <c r="L2131" s="102" t="str">
        <f>IFERROR(LOOKUP($G2131,'قائمة اسعار'!$A$2:$A$5,'قائمة اسعار'!$D$2:$D$5),"")</f>
        <v/>
      </c>
      <c r="M2131" s="102" t="str">
        <f t="shared" si="104"/>
        <v/>
      </c>
      <c r="N2131" s="103" t="str">
        <f t="shared" si="105"/>
        <v/>
      </c>
      <c r="O2131" s="104"/>
      <c r="P2131" s="105"/>
      <c r="Q2131" s="103"/>
      <c r="R2131" s="103" t="str">
        <f t="shared" si="106"/>
        <v/>
      </c>
      <c r="S2131" s="106"/>
    </row>
    <row r="2132" spans="1:19" ht="25.5" customHeight="1" x14ac:dyDescent="0.2">
      <c r="A2132" s="3" t="str">
        <f>CONCATENATE(COUNTIF($E$156:E2132,E2132),E2132)</f>
        <v>0</v>
      </c>
      <c r="D2132" s="73"/>
      <c r="E2132" s="74"/>
      <c r="F2132" s="75"/>
      <c r="G2132" s="7"/>
      <c r="H2132" s="7"/>
      <c r="I2132" s="7"/>
      <c r="J2132" s="7" t="str">
        <f>IFERROR(LOOKUP($G2132,'قائمة اسعار'!A$2:A$5,'قائمة اسعار'!B$2:B$5),"")</f>
        <v/>
      </c>
      <c r="K2132" s="7" t="str">
        <f>IFERROR(LOOKUP($G2132,'قائمة اسعار'!$A$2:$A$5,'قائمة اسعار'!$E$2:$E$5),"")</f>
        <v/>
      </c>
      <c r="L2132" s="76" t="str">
        <f>IFERROR(LOOKUP($G2132,'قائمة اسعار'!$A$2:$A$5,'قائمة اسعار'!$D$2:$D$5),"")</f>
        <v/>
      </c>
      <c r="M2132" s="7" t="str">
        <f t="shared" si="104"/>
        <v/>
      </c>
      <c r="N2132" s="77" t="str">
        <f t="shared" si="105"/>
        <v/>
      </c>
      <c r="O2132" s="78"/>
      <c r="P2132" s="79"/>
      <c r="Q2132" s="77"/>
      <c r="R2132" s="77" t="str">
        <f t="shared" si="106"/>
        <v/>
      </c>
      <c r="S2132" s="80"/>
    </row>
    <row r="2133" spans="1:19" ht="25.5" customHeight="1" x14ac:dyDescent="0.2">
      <c r="A2133" s="3" t="str">
        <f>CONCATENATE(COUNTIF($E$156:E2133,E2133),E2133)</f>
        <v>0</v>
      </c>
      <c r="D2133" s="99"/>
      <c r="E2133" s="100"/>
      <c r="F2133" s="101"/>
      <c r="G2133" s="102"/>
      <c r="H2133" s="102"/>
      <c r="I2133" s="102"/>
      <c r="J2133" s="102" t="str">
        <f>IFERROR(LOOKUP($G2133,'قائمة اسعار'!A$2:A$5,'قائمة اسعار'!B$2:B$5),"")</f>
        <v/>
      </c>
      <c r="K2133" s="102" t="str">
        <f>IFERROR(LOOKUP($G2133,'قائمة اسعار'!$A$2:$A$5,'قائمة اسعار'!$E$2:$E$5),"")</f>
        <v/>
      </c>
      <c r="L2133" s="102" t="str">
        <f>IFERROR(LOOKUP($G2133,'قائمة اسعار'!$A$2:$A$5,'قائمة اسعار'!$D$2:$D$5),"")</f>
        <v/>
      </c>
      <c r="M2133" s="102" t="str">
        <f t="shared" si="104"/>
        <v/>
      </c>
      <c r="N2133" s="103" t="str">
        <f t="shared" si="105"/>
        <v/>
      </c>
      <c r="O2133" s="104"/>
      <c r="P2133" s="105"/>
      <c r="Q2133" s="103"/>
      <c r="R2133" s="103" t="str">
        <f t="shared" si="106"/>
        <v/>
      </c>
      <c r="S2133" s="106"/>
    </row>
    <row r="2134" spans="1:19" ht="25.5" customHeight="1" x14ac:dyDescent="0.2">
      <c r="A2134" s="3" t="str">
        <f>CONCATENATE(COUNTIF($E$156:E2134,E2134),E2134)</f>
        <v>0</v>
      </c>
      <c r="D2134" s="73"/>
      <c r="E2134" s="74"/>
      <c r="F2134" s="75"/>
      <c r="G2134" s="7"/>
      <c r="H2134" s="7"/>
      <c r="I2134" s="7"/>
      <c r="J2134" s="7" t="str">
        <f>IFERROR(LOOKUP($G2134,'قائمة اسعار'!A$2:A$5,'قائمة اسعار'!B$2:B$5),"")</f>
        <v/>
      </c>
      <c r="K2134" s="7" t="str">
        <f>IFERROR(LOOKUP($G2134,'قائمة اسعار'!$A$2:$A$5,'قائمة اسعار'!$E$2:$E$5),"")</f>
        <v/>
      </c>
      <c r="L2134" s="76" t="str">
        <f>IFERROR(LOOKUP($G2134,'قائمة اسعار'!$A$2:$A$5,'قائمة اسعار'!$D$2:$D$5),"")</f>
        <v/>
      </c>
      <c r="M2134" s="7" t="str">
        <f t="shared" si="104"/>
        <v/>
      </c>
      <c r="N2134" s="77" t="str">
        <f t="shared" si="105"/>
        <v/>
      </c>
      <c r="O2134" s="78"/>
      <c r="P2134" s="79"/>
      <c r="Q2134" s="77"/>
      <c r="R2134" s="77" t="str">
        <f t="shared" si="106"/>
        <v/>
      </c>
      <c r="S2134" s="80"/>
    </row>
    <row r="2135" spans="1:19" ht="25.5" customHeight="1" x14ac:dyDescent="0.2">
      <c r="A2135" s="3" t="str">
        <f>CONCATENATE(COUNTIF($E$156:E2135,E2135),E2135)</f>
        <v>0</v>
      </c>
      <c r="D2135" s="99"/>
      <c r="E2135" s="100"/>
      <c r="F2135" s="101"/>
      <c r="G2135" s="102"/>
      <c r="H2135" s="102"/>
      <c r="I2135" s="102"/>
      <c r="J2135" s="102" t="str">
        <f>IFERROR(LOOKUP($G2135,'قائمة اسعار'!A$2:A$5,'قائمة اسعار'!B$2:B$5),"")</f>
        <v/>
      </c>
      <c r="K2135" s="102" t="str">
        <f>IFERROR(LOOKUP($G2135,'قائمة اسعار'!$A$2:$A$5,'قائمة اسعار'!$E$2:$E$5),"")</f>
        <v/>
      </c>
      <c r="L2135" s="102" t="str">
        <f>IFERROR(LOOKUP($G2135,'قائمة اسعار'!$A$2:$A$5,'قائمة اسعار'!$D$2:$D$5),"")</f>
        <v/>
      </c>
      <c r="M2135" s="102" t="str">
        <f t="shared" si="104"/>
        <v/>
      </c>
      <c r="N2135" s="103" t="str">
        <f t="shared" si="105"/>
        <v/>
      </c>
      <c r="O2135" s="104"/>
      <c r="P2135" s="105"/>
      <c r="Q2135" s="103"/>
      <c r="R2135" s="103" t="str">
        <f t="shared" si="106"/>
        <v/>
      </c>
      <c r="S2135" s="106"/>
    </row>
    <row r="2136" spans="1:19" ht="25.5" customHeight="1" x14ac:dyDescent="0.2">
      <c r="A2136" s="3" t="str">
        <f>CONCATENATE(COUNTIF($E$156:E2136,E2136),E2136)</f>
        <v>0</v>
      </c>
      <c r="D2136" s="73"/>
      <c r="E2136" s="74"/>
      <c r="F2136" s="75"/>
      <c r="G2136" s="7"/>
      <c r="H2136" s="7"/>
      <c r="I2136" s="7"/>
      <c r="J2136" s="7" t="str">
        <f>IFERROR(LOOKUP($G2136,'قائمة اسعار'!A$2:A$5,'قائمة اسعار'!B$2:B$5),"")</f>
        <v/>
      </c>
      <c r="K2136" s="7" t="str">
        <f>IFERROR(LOOKUP($G2136,'قائمة اسعار'!$A$2:$A$5,'قائمة اسعار'!$E$2:$E$5),"")</f>
        <v/>
      </c>
      <c r="L2136" s="76" t="str">
        <f>IFERROR(LOOKUP($G2136,'قائمة اسعار'!$A$2:$A$5,'قائمة اسعار'!$D$2:$D$5),"")</f>
        <v/>
      </c>
      <c r="M2136" s="7" t="str">
        <f t="shared" si="104"/>
        <v/>
      </c>
      <c r="N2136" s="77" t="str">
        <f t="shared" si="105"/>
        <v/>
      </c>
      <c r="O2136" s="78"/>
      <c r="P2136" s="79"/>
      <c r="Q2136" s="77"/>
      <c r="R2136" s="77" t="str">
        <f t="shared" si="106"/>
        <v/>
      </c>
      <c r="S2136" s="80"/>
    </row>
    <row r="2137" spans="1:19" ht="25.5" customHeight="1" x14ac:dyDescent="0.2">
      <c r="A2137" s="3" t="str">
        <f>CONCATENATE(COUNTIF($E$156:E2137,E2137),E2137)</f>
        <v>0</v>
      </c>
      <c r="D2137" s="99"/>
      <c r="E2137" s="100"/>
      <c r="F2137" s="101"/>
      <c r="G2137" s="102"/>
      <c r="H2137" s="102"/>
      <c r="I2137" s="102"/>
      <c r="J2137" s="102" t="str">
        <f>IFERROR(LOOKUP($G2137,'قائمة اسعار'!A$2:A$5,'قائمة اسعار'!B$2:B$5),"")</f>
        <v/>
      </c>
      <c r="K2137" s="102" t="str">
        <f>IFERROR(LOOKUP($G2137,'قائمة اسعار'!$A$2:$A$5,'قائمة اسعار'!$E$2:$E$5),"")</f>
        <v/>
      </c>
      <c r="L2137" s="102" t="str">
        <f>IFERROR(LOOKUP($G2137,'قائمة اسعار'!$A$2:$A$5,'قائمة اسعار'!$D$2:$D$5),"")</f>
        <v/>
      </c>
      <c r="M2137" s="102" t="str">
        <f t="shared" si="104"/>
        <v/>
      </c>
      <c r="N2137" s="103" t="str">
        <f t="shared" si="105"/>
        <v/>
      </c>
      <c r="O2137" s="104"/>
      <c r="P2137" s="105"/>
      <c r="Q2137" s="103"/>
      <c r="R2137" s="103" t="str">
        <f t="shared" si="106"/>
        <v/>
      </c>
      <c r="S2137" s="106"/>
    </row>
    <row r="2138" spans="1:19" ht="25.5" customHeight="1" x14ac:dyDescent="0.2">
      <c r="A2138" s="3" t="str">
        <f>CONCATENATE(COUNTIF($E$156:E2138,E2138),E2138)</f>
        <v>0</v>
      </c>
      <c r="D2138" s="73"/>
      <c r="E2138" s="74"/>
      <c r="F2138" s="75"/>
      <c r="G2138" s="7"/>
      <c r="H2138" s="7"/>
      <c r="I2138" s="7"/>
      <c r="J2138" s="7" t="str">
        <f>IFERROR(LOOKUP($G2138,'قائمة اسعار'!A$2:A$5,'قائمة اسعار'!B$2:B$5),"")</f>
        <v/>
      </c>
      <c r="K2138" s="7" t="str">
        <f>IFERROR(LOOKUP($G2138,'قائمة اسعار'!$A$2:$A$5,'قائمة اسعار'!$E$2:$E$5),"")</f>
        <v/>
      </c>
      <c r="L2138" s="76" t="str">
        <f>IFERROR(LOOKUP($G2138,'قائمة اسعار'!$A$2:$A$5,'قائمة اسعار'!$D$2:$D$5),"")</f>
        <v/>
      </c>
      <c r="M2138" s="7" t="str">
        <f t="shared" si="104"/>
        <v/>
      </c>
      <c r="N2138" s="77" t="str">
        <f t="shared" si="105"/>
        <v/>
      </c>
      <c r="O2138" s="78"/>
      <c r="P2138" s="79"/>
      <c r="Q2138" s="77"/>
      <c r="R2138" s="77" t="str">
        <f t="shared" si="106"/>
        <v/>
      </c>
      <c r="S2138" s="80"/>
    </row>
    <row r="2139" spans="1:19" ht="25.5" customHeight="1" x14ac:dyDescent="0.2">
      <c r="A2139" s="3" t="str">
        <f>CONCATENATE(COUNTIF($E$156:E2139,E2139),E2139)</f>
        <v>0</v>
      </c>
      <c r="D2139" s="99"/>
      <c r="E2139" s="100"/>
      <c r="F2139" s="101"/>
      <c r="G2139" s="102"/>
      <c r="H2139" s="102"/>
      <c r="I2139" s="102"/>
      <c r="J2139" s="102" t="str">
        <f>IFERROR(LOOKUP($G2139,'قائمة اسعار'!A$2:A$5,'قائمة اسعار'!B$2:B$5),"")</f>
        <v/>
      </c>
      <c r="K2139" s="102" t="str">
        <f>IFERROR(LOOKUP($G2139,'قائمة اسعار'!$A$2:$A$5,'قائمة اسعار'!$E$2:$E$5),"")</f>
        <v/>
      </c>
      <c r="L2139" s="102" t="str">
        <f>IFERROR(LOOKUP($G2139,'قائمة اسعار'!$A$2:$A$5,'قائمة اسعار'!$D$2:$D$5),"")</f>
        <v/>
      </c>
      <c r="M2139" s="102" t="str">
        <f t="shared" si="104"/>
        <v/>
      </c>
      <c r="N2139" s="103" t="str">
        <f t="shared" si="105"/>
        <v/>
      </c>
      <c r="O2139" s="104"/>
      <c r="P2139" s="105"/>
      <c r="Q2139" s="103"/>
      <c r="R2139" s="103" t="str">
        <f t="shared" si="106"/>
        <v/>
      </c>
      <c r="S2139" s="106"/>
    </row>
    <row r="2140" spans="1:19" ht="25.5" customHeight="1" x14ac:dyDescent="0.2">
      <c r="A2140" s="3" t="str">
        <f>CONCATENATE(COUNTIF($E$156:E2140,E2140),E2140)</f>
        <v>0</v>
      </c>
      <c r="D2140" s="73"/>
      <c r="E2140" s="74"/>
      <c r="F2140" s="75"/>
      <c r="G2140" s="7"/>
      <c r="H2140" s="7"/>
      <c r="I2140" s="7"/>
      <c r="J2140" s="7" t="str">
        <f>IFERROR(LOOKUP($G2140,'قائمة اسعار'!A$2:A$5,'قائمة اسعار'!B$2:B$5),"")</f>
        <v/>
      </c>
      <c r="K2140" s="7" t="str">
        <f>IFERROR(LOOKUP($G2140,'قائمة اسعار'!$A$2:$A$5,'قائمة اسعار'!$E$2:$E$5),"")</f>
        <v/>
      </c>
      <c r="L2140" s="76" t="str">
        <f>IFERROR(LOOKUP($G2140,'قائمة اسعار'!$A$2:$A$5,'قائمة اسعار'!$D$2:$D$5),"")</f>
        <v/>
      </c>
      <c r="M2140" s="7" t="str">
        <f t="shared" si="104"/>
        <v/>
      </c>
      <c r="N2140" s="77" t="str">
        <f t="shared" si="105"/>
        <v/>
      </c>
      <c r="O2140" s="78"/>
      <c r="P2140" s="79"/>
      <c r="Q2140" s="77"/>
      <c r="R2140" s="77" t="str">
        <f t="shared" si="106"/>
        <v/>
      </c>
      <c r="S2140" s="80"/>
    </row>
    <row r="2141" spans="1:19" ht="25.5" customHeight="1" x14ac:dyDescent="0.2">
      <c r="A2141" s="3" t="str">
        <f>CONCATENATE(COUNTIF($E$156:E2141,E2141),E2141)</f>
        <v>0</v>
      </c>
      <c r="D2141" s="99"/>
      <c r="E2141" s="100"/>
      <c r="F2141" s="101"/>
      <c r="G2141" s="102"/>
      <c r="H2141" s="102"/>
      <c r="I2141" s="102"/>
      <c r="J2141" s="102" t="str">
        <f>IFERROR(LOOKUP($G2141,'قائمة اسعار'!A$2:A$5,'قائمة اسعار'!B$2:B$5),"")</f>
        <v/>
      </c>
      <c r="K2141" s="102" t="str">
        <f>IFERROR(LOOKUP($G2141,'قائمة اسعار'!$A$2:$A$5,'قائمة اسعار'!$E$2:$E$5),"")</f>
        <v/>
      </c>
      <c r="L2141" s="102" t="str">
        <f>IFERROR(LOOKUP($G2141,'قائمة اسعار'!$A$2:$A$5,'قائمة اسعار'!$D$2:$D$5),"")</f>
        <v/>
      </c>
      <c r="M2141" s="102" t="str">
        <f t="shared" si="104"/>
        <v/>
      </c>
      <c r="N2141" s="103" t="str">
        <f t="shared" si="105"/>
        <v/>
      </c>
      <c r="O2141" s="104"/>
      <c r="P2141" s="105"/>
      <c r="Q2141" s="103"/>
      <c r="R2141" s="103" t="str">
        <f t="shared" si="106"/>
        <v/>
      </c>
      <c r="S2141" s="106"/>
    </row>
    <row r="2142" spans="1:19" ht="25.5" customHeight="1" x14ac:dyDescent="0.2">
      <c r="A2142" s="3" t="str">
        <f>CONCATENATE(COUNTIF($E$156:E2142,E2142),E2142)</f>
        <v>0</v>
      </c>
      <c r="D2142" s="73"/>
      <c r="E2142" s="74"/>
      <c r="F2142" s="75"/>
      <c r="G2142" s="7"/>
      <c r="H2142" s="7"/>
      <c r="I2142" s="7"/>
      <c r="J2142" s="7" t="str">
        <f>IFERROR(LOOKUP($G2142,'قائمة اسعار'!A$2:A$5,'قائمة اسعار'!B$2:B$5),"")</f>
        <v/>
      </c>
      <c r="K2142" s="7" t="str">
        <f>IFERROR(LOOKUP($G2142,'قائمة اسعار'!$A$2:$A$5,'قائمة اسعار'!$E$2:$E$5),"")</f>
        <v/>
      </c>
      <c r="L2142" s="76" t="str">
        <f>IFERROR(LOOKUP($G2142,'قائمة اسعار'!$A$2:$A$5,'قائمة اسعار'!$D$2:$D$5),"")</f>
        <v/>
      </c>
      <c r="M2142" s="7" t="str">
        <f t="shared" si="104"/>
        <v/>
      </c>
      <c r="N2142" s="77" t="str">
        <f t="shared" si="105"/>
        <v/>
      </c>
      <c r="O2142" s="78"/>
      <c r="P2142" s="79"/>
      <c r="Q2142" s="77"/>
      <c r="R2142" s="77" t="str">
        <f t="shared" si="106"/>
        <v/>
      </c>
      <c r="S2142" s="80"/>
    </row>
    <row r="2143" spans="1:19" ht="25.5" customHeight="1" x14ac:dyDescent="0.2">
      <c r="A2143" s="3" t="str">
        <f>CONCATENATE(COUNTIF($E$156:E2143,E2143),E2143)</f>
        <v>0</v>
      </c>
      <c r="D2143" s="99"/>
      <c r="E2143" s="100"/>
      <c r="F2143" s="101"/>
      <c r="G2143" s="102"/>
      <c r="H2143" s="102"/>
      <c r="I2143" s="102"/>
      <c r="J2143" s="102" t="str">
        <f>IFERROR(LOOKUP($G2143,'قائمة اسعار'!A$2:A$5,'قائمة اسعار'!B$2:B$5),"")</f>
        <v/>
      </c>
      <c r="K2143" s="102" t="str">
        <f>IFERROR(LOOKUP($G2143,'قائمة اسعار'!$A$2:$A$5,'قائمة اسعار'!$E$2:$E$5),"")</f>
        <v/>
      </c>
      <c r="L2143" s="102" t="str">
        <f>IFERROR(LOOKUP($G2143,'قائمة اسعار'!$A$2:$A$5,'قائمة اسعار'!$D$2:$D$5),"")</f>
        <v/>
      </c>
      <c r="M2143" s="102" t="str">
        <f t="shared" si="104"/>
        <v/>
      </c>
      <c r="N2143" s="103" t="str">
        <f t="shared" si="105"/>
        <v/>
      </c>
      <c r="O2143" s="104"/>
      <c r="P2143" s="105"/>
      <c r="Q2143" s="103"/>
      <c r="R2143" s="103" t="str">
        <f t="shared" si="106"/>
        <v/>
      </c>
      <c r="S2143" s="106"/>
    </row>
    <row r="2144" spans="1:19" ht="25.5" customHeight="1" x14ac:dyDescent="0.2">
      <c r="A2144" s="3" t="str">
        <f>CONCATENATE(COUNTIF($E$156:E2144,E2144),E2144)</f>
        <v>0</v>
      </c>
      <c r="D2144" s="73"/>
      <c r="E2144" s="74"/>
      <c r="F2144" s="75"/>
      <c r="G2144" s="7"/>
      <c r="H2144" s="7"/>
      <c r="I2144" s="7"/>
      <c r="J2144" s="7" t="str">
        <f>IFERROR(LOOKUP($G2144,'قائمة اسعار'!A$2:A$5,'قائمة اسعار'!B$2:B$5),"")</f>
        <v/>
      </c>
      <c r="K2144" s="7" t="str">
        <f>IFERROR(LOOKUP($G2144,'قائمة اسعار'!$A$2:$A$5,'قائمة اسعار'!$E$2:$E$5),"")</f>
        <v/>
      </c>
      <c r="L2144" s="76" t="str">
        <f>IFERROR(LOOKUP($G2144,'قائمة اسعار'!$A$2:$A$5,'قائمة اسعار'!$D$2:$D$5),"")</f>
        <v/>
      </c>
      <c r="M2144" s="7" t="str">
        <f t="shared" si="104"/>
        <v/>
      </c>
      <c r="N2144" s="77" t="str">
        <f t="shared" si="105"/>
        <v/>
      </c>
      <c r="O2144" s="78"/>
      <c r="P2144" s="79"/>
      <c r="Q2144" s="77"/>
      <c r="R2144" s="77" t="str">
        <f t="shared" si="106"/>
        <v/>
      </c>
      <c r="S2144" s="80"/>
    </row>
    <row r="2145" spans="1:19" ht="25.5" customHeight="1" x14ac:dyDescent="0.2">
      <c r="A2145" s="3" t="str">
        <f>CONCATENATE(COUNTIF($E$156:E2145,E2145),E2145)</f>
        <v>0</v>
      </c>
      <c r="D2145" s="99"/>
      <c r="E2145" s="100"/>
      <c r="F2145" s="101"/>
      <c r="G2145" s="102"/>
      <c r="H2145" s="102"/>
      <c r="I2145" s="102"/>
      <c r="J2145" s="102" t="str">
        <f>IFERROR(LOOKUP($G2145,'قائمة اسعار'!A$2:A$5,'قائمة اسعار'!B$2:B$5),"")</f>
        <v/>
      </c>
      <c r="K2145" s="102" t="str">
        <f>IFERROR(LOOKUP($G2145,'قائمة اسعار'!$A$2:$A$5,'قائمة اسعار'!$E$2:$E$5),"")</f>
        <v/>
      </c>
      <c r="L2145" s="102" t="str">
        <f>IFERROR(LOOKUP($G2145,'قائمة اسعار'!$A$2:$A$5,'قائمة اسعار'!$D$2:$D$5),"")</f>
        <v/>
      </c>
      <c r="M2145" s="102" t="str">
        <f t="shared" si="104"/>
        <v/>
      </c>
      <c r="N2145" s="103" t="str">
        <f t="shared" si="105"/>
        <v/>
      </c>
      <c r="O2145" s="104"/>
      <c r="P2145" s="105"/>
      <c r="Q2145" s="103"/>
      <c r="R2145" s="103" t="str">
        <f t="shared" si="106"/>
        <v/>
      </c>
      <c r="S2145" s="106"/>
    </row>
    <row r="2146" spans="1:19" ht="25.5" customHeight="1" x14ac:dyDescent="0.2">
      <c r="A2146" s="3" t="str">
        <f>CONCATENATE(COUNTIF($E$156:E2146,E2146),E2146)</f>
        <v>0</v>
      </c>
      <c r="D2146" s="73"/>
      <c r="E2146" s="74"/>
      <c r="F2146" s="75"/>
      <c r="G2146" s="7"/>
      <c r="H2146" s="7"/>
      <c r="I2146" s="7"/>
      <c r="J2146" s="7" t="str">
        <f>IFERROR(LOOKUP($G2146,'قائمة اسعار'!A$2:A$5,'قائمة اسعار'!B$2:B$5),"")</f>
        <v/>
      </c>
      <c r="K2146" s="7" t="str">
        <f>IFERROR(LOOKUP($G2146,'قائمة اسعار'!$A$2:$A$5,'قائمة اسعار'!$E$2:$E$5),"")</f>
        <v/>
      </c>
      <c r="L2146" s="76" t="str">
        <f>IFERROR(LOOKUP($G2146,'قائمة اسعار'!$A$2:$A$5,'قائمة اسعار'!$D$2:$D$5),"")</f>
        <v/>
      </c>
      <c r="M2146" s="7" t="str">
        <f t="shared" si="104"/>
        <v/>
      </c>
      <c r="N2146" s="77" t="str">
        <f t="shared" si="105"/>
        <v/>
      </c>
      <c r="O2146" s="78"/>
      <c r="P2146" s="79"/>
      <c r="Q2146" s="77"/>
      <c r="R2146" s="77" t="str">
        <f t="shared" si="106"/>
        <v/>
      </c>
      <c r="S2146" s="80"/>
    </row>
    <row r="2147" spans="1:19" ht="25.5" customHeight="1" x14ac:dyDescent="0.2">
      <c r="A2147" s="3" t="str">
        <f>CONCATENATE(COUNTIF($E$156:E2147,E2147),E2147)</f>
        <v>0</v>
      </c>
      <c r="D2147" s="99"/>
      <c r="E2147" s="100"/>
      <c r="F2147" s="101"/>
      <c r="G2147" s="102"/>
      <c r="H2147" s="102"/>
      <c r="I2147" s="102"/>
      <c r="J2147" s="102" t="str">
        <f>IFERROR(LOOKUP($G2147,'قائمة اسعار'!A$2:A$5,'قائمة اسعار'!B$2:B$5),"")</f>
        <v/>
      </c>
      <c r="K2147" s="102" t="str">
        <f>IFERROR(LOOKUP($G2147,'قائمة اسعار'!$A$2:$A$5,'قائمة اسعار'!$E$2:$E$5),"")</f>
        <v/>
      </c>
      <c r="L2147" s="102" t="str">
        <f>IFERROR(LOOKUP($G2147,'قائمة اسعار'!$A$2:$A$5,'قائمة اسعار'!$D$2:$D$5),"")</f>
        <v/>
      </c>
      <c r="M2147" s="102" t="str">
        <f t="shared" si="104"/>
        <v/>
      </c>
      <c r="N2147" s="103" t="str">
        <f t="shared" si="105"/>
        <v/>
      </c>
      <c r="O2147" s="104"/>
      <c r="P2147" s="105"/>
      <c r="Q2147" s="103"/>
      <c r="R2147" s="103" t="str">
        <f t="shared" si="106"/>
        <v/>
      </c>
      <c r="S2147" s="106"/>
    </row>
    <row r="2148" spans="1:19" ht="25.5" customHeight="1" x14ac:dyDescent="0.2">
      <c r="A2148" s="3" t="str">
        <f>CONCATENATE(COUNTIF($E$156:E2148,E2148),E2148)</f>
        <v>0</v>
      </c>
      <c r="D2148" s="73"/>
      <c r="E2148" s="74"/>
      <c r="F2148" s="75"/>
      <c r="G2148" s="7"/>
      <c r="H2148" s="7"/>
      <c r="I2148" s="7"/>
      <c r="J2148" s="7" t="str">
        <f>IFERROR(LOOKUP($G2148,'قائمة اسعار'!A$2:A$5,'قائمة اسعار'!B$2:B$5),"")</f>
        <v/>
      </c>
      <c r="K2148" s="7" t="str">
        <f>IFERROR(LOOKUP($G2148,'قائمة اسعار'!$A$2:$A$5,'قائمة اسعار'!$E$2:$E$5),"")</f>
        <v/>
      </c>
      <c r="L2148" s="76" t="str">
        <f>IFERROR(LOOKUP($G2148,'قائمة اسعار'!$A$2:$A$5,'قائمة اسعار'!$D$2:$D$5),"")</f>
        <v/>
      </c>
      <c r="M2148" s="7" t="str">
        <f t="shared" si="104"/>
        <v/>
      </c>
      <c r="N2148" s="77" t="str">
        <f t="shared" si="105"/>
        <v/>
      </c>
      <c r="O2148" s="78"/>
      <c r="P2148" s="79"/>
      <c r="Q2148" s="77"/>
      <c r="R2148" s="77" t="str">
        <f t="shared" si="106"/>
        <v/>
      </c>
      <c r="S2148" s="80"/>
    </row>
    <row r="2149" spans="1:19" ht="25.5" customHeight="1" x14ac:dyDescent="0.2">
      <c r="A2149" s="3" t="str">
        <f>CONCATENATE(COUNTIF($E$156:E2149,E2149),E2149)</f>
        <v>0</v>
      </c>
      <c r="D2149" s="99"/>
      <c r="E2149" s="100"/>
      <c r="F2149" s="101"/>
      <c r="G2149" s="102"/>
      <c r="H2149" s="102"/>
      <c r="I2149" s="102"/>
      <c r="J2149" s="102" t="str">
        <f>IFERROR(LOOKUP($G2149,'قائمة اسعار'!A$2:A$5,'قائمة اسعار'!B$2:B$5),"")</f>
        <v/>
      </c>
      <c r="K2149" s="102" t="str">
        <f>IFERROR(LOOKUP($G2149,'قائمة اسعار'!$A$2:$A$5,'قائمة اسعار'!$E$2:$E$5),"")</f>
        <v/>
      </c>
      <c r="L2149" s="102" t="str">
        <f>IFERROR(LOOKUP($G2149,'قائمة اسعار'!$A$2:$A$5,'قائمة اسعار'!$D$2:$D$5),"")</f>
        <v/>
      </c>
      <c r="M2149" s="102" t="str">
        <f t="shared" si="104"/>
        <v/>
      </c>
      <c r="N2149" s="103" t="str">
        <f t="shared" si="105"/>
        <v/>
      </c>
      <c r="O2149" s="104"/>
      <c r="P2149" s="105"/>
      <c r="Q2149" s="103"/>
      <c r="R2149" s="103" t="str">
        <f t="shared" si="106"/>
        <v/>
      </c>
      <c r="S2149" s="106"/>
    </row>
    <row r="2150" spans="1:19" ht="25.5" customHeight="1" x14ac:dyDescent="0.2">
      <c r="A2150" s="3" t="str">
        <f>CONCATENATE(COUNTIF($E$156:E2150,E2150),E2150)</f>
        <v>0</v>
      </c>
      <c r="D2150" s="73"/>
      <c r="E2150" s="74"/>
      <c r="F2150" s="75"/>
      <c r="G2150" s="7"/>
      <c r="H2150" s="7"/>
      <c r="I2150" s="7"/>
      <c r="J2150" s="7" t="str">
        <f>IFERROR(LOOKUP($G2150,'قائمة اسعار'!A$2:A$5,'قائمة اسعار'!B$2:B$5),"")</f>
        <v/>
      </c>
      <c r="K2150" s="7" t="str">
        <f>IFERROR(LOOKUP($G2150,'قائمة اسعار'!$A$2:$A$5,'قائمة اسعار'!$E$2:$E$5),"")</f>
        <v/>
      </c>
      <c r="L2150" s="76" t="str">
        <f>IFERROR(LOOKUP($G2150,'قائمة اسعار'!$A$2:$A$5,'قائمة اسعار'!$D$2:$D$5),"")</f>
        <v/>
      </c>
      <c r="M2150" s="7" t="str">
        <f t="shared" si="104"/>
        <v/>
      </c>
      <c r="N2150" s="77" t="str">
        <f t="shared" si="105"/>
        <v/>
      </c>
      <c r="O2150" s="78"/>
      <c r="P2150" s="79"/>
      <c r="Q2150" s="77"/>
      <c r="R2150" s="77" t="str">
        <f t="shared" si="106"/>
        <v/>
      </c>
      <c r="S2150" s="80"/>
    </row>
    <row r="2151" spans="1:19" ht="25.5" customHeight="1" x14ac:dyDescent="0.2">
      <c r="A2151" s="3" t="str">
        <f>CONCATENATE(COUNTIF($E$156:E2151,E2151),E2151)</f>
        <v>0</v>
      </c>
      <c r="D2151" s="99"/>
      <c r="E2151" s="100"/>
      <c r="F2151" s="101"/>
      <c r="G2151" s="102"/>
      <c r="H2151" s="102"/>
      <c r="I2151" s="102"/>
      <c r="J2151" s="102" t="str">
        <f>IFERROR(LOOKUP($G2151,'قائمة اسعار'!A$2:A$5,'قائمة اسعار'!B$2:B$5),"")</f>
        <v/>
      </c>
      <c r="K2151" s="102" t="str">
        <f>IFERROR(LOOKUP($G2151,'قائمة اسعار'!$A$2:$A$5,'قائمة اسعار'!$E$2:$E$5),"")</f>
        <v/>
      </c>
      <c r="L2151" s="102" t="str">
        <f>IFERROR(LOOKUP($G2151,'قائمة اسعار'!$A$2:$A$5,'قائمة اسعار'!$D$2:$D$5),"")</f>
        <v/>
      </c>
      <c r="M2151" s="102" t="str">
        <f t="shared" si="104"/>
        <v/>
      </c>
      <c r="N2151" s="103" t="str">
        <f t="shared" si="105"/>
        <v/>
      </c>
      <c r="O2151" s="104"/>
      <c r="P2151" s="105"/>
      <c r="Q2151" s="103"/>
      <c r="R2151" s="103" t="str">
        <f t="shared" si="106"/>
        <v/>
      </c>
      <c r="S2151" s="106"/>
    </row>
    <row r="2152" spans="1:19" ht="25.5" customHeight="1" x14ac:dyDescent="0.2">
      <c r="A2152" s="3" t="str">
        <f>CONCATENATE(COUNTIF($E$156:E2152,E2152),E2152)</f>
        <v>0</v>
      </c>
      <c r="D2152" s="73"/>
      <c r="E2152" s="74"/>
      <c r="F2152" s="75"/>
      <c r="G2152" s="7"/>
      <c r="H2152" s="7"/>
      <c r="I2152" s="7"/>
      <c r="J2152" s="7" t="str">
        <f>IFERROR(LOOKUP($G2152,'قائمة اسعار'!A$2:A$5,'قائمة اسعار'!B$2:B$5),"")</f>
        <v/>
      </c>
      <c r="K2152" s="7" t="str">
        <f>IFERROR(LOOKUP($G2152,'قائمة اسعار'!$A$2:$A$5,'قائمة اسعار'!$E$2:$E$5),"")</f>
        <v/>
      </c>
      <c r="L2152" s="76" t="str">
        <f>IFERROR(LOOKUP($G2152,'قائمة اسعار'!$A$2:$A$5,'قائمة اسعار'!$D$2:$D$5),"")</f>
        <v/>
      </c>
      <c r="M2152" s="7" t="str">
        <f t="shared" si="104"/>
        <v/>
      </c>
      <c r="N2152" s="77" t="str">
        <f t="shared" si="105"/>
        <v/>
      </c>
      <c r="O2152" s="78"/>
      <c r="P2152" s="79"/>
      <c r="Q2152" s="77"/>
      <c r="R2152" s="77" t="str">
        <f t="shared" si="106"/>
        <v/>
      </c>
      <c r="S2152" s="80"/>
    </row>
    <row r="2153" spans="1:19" ht="25.5" customHeight="1" x14ac:dyDescent="0.2">
      <c r="A2153" s="3" t="str">
        <f>CONCATENATE(COUNTIF($E$156:E2153,E2153),E2153)</f>
        <v>0</v>
      </c>
      <c r="D2153" s="99"/>
      <c r="E2153" s="100"/>
      <c r="F2153" s="101"/>
      <c r="G2153" s="102"/>
      <c r="H2153" s="102"/>
      <c r="I2153" s="102"/>
      <c r="J2153" s="102" t="str">
        <f>IFERROR(LOOKUP($G2153,'قائمة اسعار'!A$2:A$5,'قائمة اسعار'!B$2:B$5),"")</f>
        <v/>
      </c>
      <c r="K2153" s="102" t="str">
        <f>IFERROR(LOOKUP($G2153,'قائمة اسعار'!$A$2:$A$5,'قائمة اسعار'!$E$2:$E$5),"")</f>
        <v/>
      </c>
      <c r="L2153" s="102" t="str">
        <f>IFERROR(LOOKUP($G2153,'قائمة اسعار'!$A$2:$A$5,'قائمة اسعار'!$D$2:$D$5),"")</f>
        <v/>
      </c>
      <c r="M2153" s="102" t="str">
        <f t="shared" si="104"/>
        <v/>
      </c>
      <c r="N2153" s="103" t="str">
        <f t="shared" si="105"/>
        <v/>
      </c>
      <c r="O2153" s="104"/>
      <c r="P2153" s="105"/>
      <c r="Q2153" s="103"/>
      <c r="R2153" s="103" t="str">
        <f t="shared" si="106"/>
        <v/>
      </c>
      <c r="S2153" s="106"/>
    </row>
    <row r="2154" spans="1:19" ht="25.5" customHeight="1" x14ac:dyDescent="0.2">
      <c r="A2154" s="3" t="str">
        <f>CONCATENATE(COUNTIF($E$156:E2154,E2154),E2154)</f>
        <v>0</v>
      </c>
      <c r="D2154" s="73"/>
      <c r="E2154" s="74"/>
      <c r="F2154" s="75"/>
      <c r="G2154" s="7"/>
      <c r="H2154" s="7"/>
      <c r="I2154" s="7"/>
      <c r="J2154" s="7" t="str">
        <f>IFERROR(LOOKUP($G2154,'قائمة اسعار'!A$2:A$5,'قائمة اسعار'!B$2:B$5),"")</f>
        <v/>
      </c>
      <c r="K2154" s="7" t="str">
        <f>IFERROR(LOOKUP($G2154,'قائمة اسعار'!$A$2:$A$5,'قائمة اسعار'!$E$2:$E$5),"")</f>
        <v/>
      </c>
      <c r="L2154" s="76" t="str">
        <f>IFERROR(LOOKUP($G2154,'قائمة اسعار'!$A$2:$A$5,'قائمة اسعار'!$D$2:$D$5),"")</f>
        <v/>
      </c>
      <c r="M2154" s="7" t="str">
        <f t="shared" si="104"/>
        <v/>
      </c>
      <c r="N2154" s="77" t="str">
        <f t="shared" si="105"/>
        <v/>
      </c>
      <c r="O2154" s="78"/>
      <c r="P2154" s="79"/>
      <c r="Q2154" s="77"/>
      <c r="R2154" s="77" t="str">
        <f t="shared" si="106"/>
        <v/>
      </c>
      <c r="S2154" s="80"/>
    </row>
    <row r="2155" spans="1:19" ht="25.5" customHeight="1" x14ac:dyDescent="0.2">
      <c r="A2155" s="3" t="str">
        <f>CONCATENATE(COUNTIF($E$156:E2155,E2155),E2155)</f>
        <v>0</v>
      </c>
      <c r="D2155" s="99"/>
      <c r="E2155" s="100"/>
      <c r="F2155" s="101"/>
      <c r="G2155" s="102"/>
      <c r="H2155" s="102"/>
      <c r="I2155" s="102"/>
      <c r="J2155" s="102" t="str">
        <f>IFERROR(LOOKUP($G2155,'قائمة اسعار'!A$2:A$5,'قائمة اسعار'!B$2:B$5),"")</f>
        <v/>
      </c>
      <c r="K2155" s="102" t="str">
        <f>IFERROR(LOOKUP($G2155,'قائمة اسعار'!$A$2:$A$5,'قائمة اسعار'!$E$2:$E$5),"")</f>
        <v/>
      </c>
      <c r="L2155" s="102" t="str">
        <f>IFERROR(LOOKUP($G2155,'قائمة اسعار'!$A$2:$A$5,'قائمة اسعار'!$D$2:$D$5),"")</f>
        <v/>
      </c>
      <c r="M2155" s="102" t="str">
        <f t="shared" si="104"/>
        <v/>
      </c>
      <c r="N2155" s="103" t="str">
        <f t="shared" si="105"/>
        <v/>
      </c>
      <c r="O2155" s="104"/>
      <c r="P2155" s="105"/>
      <c r="Q2155" s="103"/>
      <c r="R2155" s="103" t="str">
        <f t="shared" si="106"/>
        <v/>
      </c>
      <c r="S2155" s="106"/>
    </row>
    <row r="2156" spans="1:19" ht="25.5" customHeight="1" x14ac:dyDescent="0.2">
      <c r="A2156" s="3" t="str">
        <f>CONCATENATE(COUNTIF($E$156:E2156,E2156),E2156)</f>
        <v>0</v>
      </c>
      <c r="D2156" s="73"/>
      <c r="E2156" s="74"/>
      <c r="F2156" s="75"/>
      <c r="G2156" s="7"/>
      <c r="H2156" s="7"/>
      <c r="I2156" s="7"/>
      <c r="J2156" s="7" t="str">
        <f>IFERROR(LOOKUP($G2156,'قائمة اسعار'!A$2:A$5,'قائمة اسعار'!B$2:B$5),"")</f>
        <v/>
      </c>
      <c r="K2156" s="7" t="str">
        <f>IFERROR(LOOKUP($G2156,'قائمة اسعار'!$A$2:$A$5,'قائمة اسعار'!$E$2:$E$5),"")</f>
        <v/>
      </c>
      <c r="L2156" s="76" t="str">
        <f>IFERROR(LOOKUP($G2156,'قائمة اسعار'!$A$2:$A$5,'قائمة اسعار'!$D$2:$D$5),"")</f>
        <v/>
      </c>
      <c r="M2156" s="7" t="str">
        <f t="shared" si="104"/>
        <v/>
      </c>
      <c r="N2156" s="77" t="str">
        <f t="shared" si="105"/>
        <v/>
      </c>
      <c r="O2156" s="78"/>
      <c r="P2156" s="79"/>
      <c r="Q2156" s="77"/>
      <c r="R2156" s="77" t="str">
        <f t="shared" si="106"/>
        <v/>
      </c>
      <c r="S2156" s="80"/>
    </row>
    <row r="2157" spans="1:19" ht="25.5" customHeight="1" x14ac:dyDescent="0.2">
      <c r="A2157" s="3" t="str">
        <f>CONCATENATE(COUNTIF($E$156:E2157,E2157),E2157)</f>
        <v>0</v>
      </c>
      <c r="D2157" s="99"/>
      <c r="E2157" s="100"/>
      <c r="F2157" s="101"/>
      <c r="G2157" s="102"/>
      <c r="H2157" s="102"/>
      <c r="I2157" s="102"/>
      <c r="J2157" s="102" t="str">
        <f>IFERROR(LOOKUP($G2157,'قائمة اسعار'!A$2:A$5,'قائمة اسعار'!B$2:B$5),"")</f>
        <v/>
      </c>
      <c r="K2157" s="102" t="str">
        <f>IFERROR(LOOKUP($G2157,'قائمة اسعار'!$A$2:$A$5,'قائمة اسعار'!$E$2:$E$5),"")</f>
        <v/>
      </c>
      <c r="L2157" s="102" t="str">
        <f>IFERROR(LOOKUP($G2157,'قائمة اسعار'!$A$2:$A$5,'قائمة اسعار'!$D$2:$D$5),"")</f>
        <v/>
      </c>
      <c r="M2157" s="102" t="str">
        <f t="shared" si="104"/>
        <v/>
      </c>
      <c r="N2157" s="103" t="str">
        <f t="shared" si="105"/>
        <v/>
      </c>
      <c r="O2157" s="104"/>
      <c r="P2157" s="105"/>
      <c r="Q2157" s="103"/>
      <c r="R2157" s="103" t="str">
        <f t="shared" si="106"/>
        <v/>
      </c>
      <c r="S2157" s="106"/>
    </row>
    <row r="2158" spans="1:19" ht="25.5" customHeight="1" x14ac:dyDescent="0.2">
      <c r="A2158" s="3" t="str">
        <f>CONCATENATE(COUNTIF($E$156:E2158,E2158),E2158)</f>
        <v>0</v>
      </c>
      <c r="D2158" s="73"/>
      <c r="E2158" s="74"/>
      <c r="F2158" s="75"/>
      <c r="G2158" s="7"/>
      <c r="H2158" s="7"/>
      <c r="I2158" s="7"/>
      <c r="J2158" s="7" t="str">
        <f>IFERROR(LOOKUP($G2158,'قائمة اسعار'!A$2:A$5,'قائمة اسعار'!B$2:B$5),"")</f>
        <v/>
      </c>
      <c r="K2158" s="7" t="str">
        <f>IFERROR(LOOKUP($G2158,'قائمة اسعار'!$A$2:$A$5,'قائمة اسعار'!$E$2:$E$5),"")</f>
        <v/>
      </c>
      <c r="L2158" s="76" t="str">
        <f>IFERROR(LOOKUP($G2158,'قائمة اسعار'!$A$2:$A$5,'قائمة اسعار'!$D$2:$D$5),"")</f>
        <v/>
      </c>
      <c r="M2158" s="7" t="str">
        <f t="shared" si="104"/>
        <v/>
      </c>
      <c r="N2158" s="77" t="str">
        <f t="shared" si="105"/>
        <v/>
      </c>
      <c r="O2158" s="78"/>
      <c r="P2158" s="79"/>
      <c r="Q2158" s="77"/>
      <c r="R2158" s="77" t="str">
        <f t="shared" si="106"/>
        <v/>
      </c>
      <c r="S2158" s="80"/>
    </row>
    <row r="2159" spans="1:19" ht="25.5" customHeight="1" x14ac:dyDescent="0.2">
      <c r="A2159" s="3" t="str">
        <f>CONCATENATE(COUNTIF($E$156:E2159,E2159),E2159)</f>
        <v>0</v>
      </c>
      <c r="D2159" s="99"/>
      <c r="E2159" s="100"/>
      <c r="F2159" s="101"/>
      <c r="G2159" s="102"/>
      <c r="H2159" s="102"/>
      <c r="I2159" s="102"/>
      <c r="J2159" s="102" t="str">
        <f>IFERROR(LOOKUP($G2159,'قائمة اسعار'!A$2:A$5,'قائمة اسعار'!B$2:B$5),"")</f>
        <v/>
      </c>
      <c r="K2159" s="102" t="str">
        <f>IFERROR(LOOKUP($G2159,'قائمة اسعار'!$A$2:$A$5,'قائمة اسعار'!$E$2:$E$5),"")</f>
        <v/>
      </c>
      <c r="L2159" s="102" t="str">
        <f>IFERROR(LOOKUP($G2159,'قائمة اسعار'!$A$2:$A$5,'قائمة اسعار'!$D$2:$D$5),"")</f>
        <v/>
      </c>
      <c r="M2159" s="102" t="str">
        <f t="shared" si="104"/>
        <v/>
      </c>
      <c r="N2159" s="103" t="str">
        <f t="shared" si="105"/>
        <v/>
      </c>
      <c r="O2159" s="104"/>
      <c r="P2159" s="105"/>
      <c r="Q2159" s="103"/>
      <c r="R2159" s="103" t="str">
        <f t="shared" si="106"/>
        <v/>
      </c>
      <c r="S2159" s="106"/>
    </row>
    <row r="2160" spans="1:19" ht="25.5" customHeight="1" x14ac:dyDescent="0.2">
      <c r="A2160" s="3" t="str">
        <f>CONCATENATE(COUNTIF($E$156:E2160,E2160),E2160)</f>
        <v>0</v>
      </c>
      <c r="D2160" s="73"/>
      <c r="E2160" s="74"/>
      <c r="F2160" s="75"/>
      <c r="G2160" s="7"/>
      <c r="H2160" s="7"/>
      <c r="I2160" s="7"/>
      <c r="J2160" s="7" t="str">
        <f>IFERROR(LOOKUP($G2160,'قائمة اسعار'!A$2:A$5,'قائمة اسعار'!B$2:B$5),"")</f>
        <v/>
      </c>
      <c r="K2160" s="7" t="str">
        <f>IFERROR(LOOKUP($G2160,'قائمة اسعار'!$A$2:$A$5,'قائمة اسعار'!$E$2:$E$5),"")</f>
        <v/>
      </c>
      <c r="L2160" s="76" t="str">
        <f>IFERROR(LOOKUP($G2160,'قائمة اسعار'!$A$2:$A$5,'قائمة اسعار'!$D$2:$D$5),"")</f>
        <v/>
      </c>
      <c r="M2160" s="7" t="str">
        <f t="shared" si="104"/>
        <v/>
      </c>
      <c r="N2160" s="77" t="str">
        <f t="shared" si="105"/>
        <v/>
      </c>
      <c r="O2160" s="78"/>
      <c r="P2160" s="79"/>
      <c r="Q2160" s="77"/>
      <c r="R2160" s="77" t="str">
        <f t="shared" si="106"/>
        <v/>
      </c>
      <c r="S2160" s="80"/>
    </row>
    <row r="2161" spans="1:19" ht="25.5" customHeight="1" x14ac:dyDescent="0.2">
      <c r="A2161" s="3" t="str">
        <f>CONCATENATE(COUNTIF($E$156:E2161,E2161),E2161)</f>
        <v>0</v>
      </c>
      <c r="D2161" s="99"/>
      <c r="E2161" s="100"/>
      <c r="F2161" s="101"/>
      <c r="G2161" s="102"/>
      <c r="H2161" s="102"/>
      <c r="I2161" s="102"/>
      <c r="J2161" s="102" t="str">
        <f>IFERROR(LOOKUP($G2161,'قائمة اسعار'!A$2:A$5,'قائمة اسعار'!B$2:B$5),"")</f>
        <v/>
      </c>
      <c r="K2161" s="102" t="str">
        <f>IFERROR(LOOKUP($G2161,'قائمة اسعار'!$A$2:$A$5,'قائمة اسعار'!$E$2:$E$5),"")</f>
        <v/>
      </c>
      <c r="L2161" s="102" t="str">
        <f>IFERROR(LOOKUP($G2161,'قائمة اسعار'!$A$2:$A$5,'قائمة اسعار'!$D$2:$D$5),"")</f>
        <v/>
      </c>
      <c r="M2161" s="102" t="str">
        <f t="shared" si="104"/>
        <v/>
      </c>
      <c r="N2161" s="103" t="str">
        <f t="shared" si="105"/>
        <v/>
      </c>
      <c r="O2161" s="104"/>
      <c r="P2161" s="105"/>
      <c r="Q2161" s="103"/>
      <c r="R2161" s="103" t="str">
        <f t="shared" si="106"/>
        <v/>
      </c>
      <c r="S2161" s="106"/>
    </row>
    <row r="2162" spans="1:19" ht="25.5" customHeight="1" x14ac:dyDescent="0.2">
      <c r="A2162" s="3" t="str">
        <f>CONCATENATE(COUNTIF($E$156:E2162,E2162),E2162)</f>
        <v>0</v>
      </c>
      <c r="D2162" s="73"/>
      <c r="E2162" s="74"/>
      <c r="F2162" s="75"/>
      <c r="G2162" s="7"/>
      <c r="H2162" s="7"/>
      <c r="I2162" s="7"/>
      <c r="J2162" s="7" t="str">
        <f>IFERROR(LOOKUP($G2162,'قائمة اسعار'!A$2:A$5,'قائمة اسعار'!B$2:B$5),"")</f>
        <v/>
      </c>
      <c r="K2162" s="7" t="str">
        <f>IFERROR(LOOKUP($G2162,'قائمة اسعار'!$A$2:$A$5,'قائمة اسعار'!$E$2:$E$5),"")</f>
        <v/>
      </c>
      <c r="L2162" s="76" t="str">
        <f>IFERROR(LOOKUP($G2162,'قائمة اسعار'!$A$2:$A$5,'قائمة اسعار'!$D$2:$D$5),"")</f>
        <v/>
      </c>
      <c r="M2162" s="7" t="str">
        <f t="shared" si="104"/>
        <v/>
      </c>
      <c r="N2162" s="77" t="str">
        <f t="shared" si="105"/>
        <v/>
      </c>
      <c r="O2162" s="78"/>
      <c r="P2162" s="79"/>
      <c r="Q2162" s="77"/>
      <c r="R2162" s="77" t="str">
        <f t="shared" si="106"/>
        <v/>
      </c>
      <c r="S2162" s="80"/>
    </row>
    <row r="2163" spans="1:19" ht="25.5" customHeight="1" x14ac:dyDescent="0.2">
      <c r="A2163" s="3" t="str">
        <f>CONCATENATE(COUNTIF($E$156:E2163,E2163),E2163)</f>
        <v>0</v>
      </c>
      <c r="D2163" s="99"/>
      <c r="E2163" s="100"/>
      <c r="F2163" s="101"/>
      <c r="G2163" s="102"/>
      <c r="H2163" s="102"/>
      <c r="I2163" s="102"/>
      <c r="J2163" s="102" t="str">
        <f>IFERROR(LOOKUP($G2163,'قائمة اسعار'!A$2:A$5,'قائمة اسعار'!B$2:B$5),"")</f>
        <v/>
      </c>
      <c r="K2163" s="102" t="str">
        <f>IFERROR(LOOKUP($G2163,'قائمة اسعار'!$A$2:$A$5,'قائمة اسعار'!$E$2:$E$5),"")</f>
        <v/>
      </c>
      <c r="L2163" s="102" t="str">
        <f>IFERROR(LOOKUP($G2163,'قائمة اسعار'!$A$2:$A$5,'قائمة اسعار'!$D$2:$D$5),"")</f>
        <v/>
      </c>
      <c r="M2163" s="102" t="str">
        <f t="shared" si="104"/>
        <v/>
      </c>
      <c r="N2163" s="103" t="str">
        <f t="shared" si="105"/>
        <v/>
      </c>
      <c r="O2163" s="104"/>
      <c r="P2163" s="105"/>
      <c r="Q2163" s="103"/>
      <c r="R2163" s="103" t="str">
        <f t="shared" si="106"/>
        <v/>
      </c>
      <c r="S2163" s="106"/>
    </row>
    <row r="2164" spans="1:19" ht="25.5" customHeight="1" x14ac:dyDescent="0.2">
      <c r="A2164" s="3" t="str">
        <f>CONCATENATE(COUNTIF($E$156:E2164,E2164),E2164)</f>
        <v>0</v>
      </c>
      <c r="D2164" s="73"/>
      <c r="E2164" s="74"/>
      <c r="F2164" s="75"/>
      <c r="G2164" s="7"/>
      <c r="H2164" s="7"/>
      <c r="I2164" s="7"/>
      <c r="J2164" s="7" t="str">
        <f>IFERROR(LOOKUP($G2164,'قائمة اسعار'!A$2:A$5,'قائمة اسعار'!B$2:B$5),"")</f>
        <v/>
      </c>
      <c r="K2164" s="7" t="str">
        <f>IFERROR(LOOKUP($G2164,'قائمة اسعار'!$A$2:$A$5,'قائمة اسعار'!$E$2:$E$5),"")</f>
        <v/>
      </c>
      <c r="L2164" s="76" t="str">
        <f>IFERROR(LOOKUP($G2164,'قائمة اسعار'!$A$2:$A$5,'قائمة اسعار'!$D$2:$D$5),"")</f>
        <v/>
      </c>
      <c r="M2164" s="7" t="str">
        <f t="shared" si="104"/>
        <v/>
      </c>
      <c r="N2164" s="77" t="str">
        <f t="shared" si="105"/>
        <v/>
      </c>
      <c r="O2164" s="78"/>
      <c r="P2164" s="79"/>
      <c r="Q2164" s="77"/>
      <c r="R2164" s="77" t="str">
        <f t="shared" si="106"/>
        <v/>
      </c>
      <c r="S2164" s="80"/>
    </row>
    <row r="2165" spans="1:19" ht="25.5" customHeight="1" x14ac:dyDescent="0.2">
      <c r="A2165" s="3" t="str">
        <f>CONCATENATE(COUNTIF($E$156:E2165,E2165),E2165)</f>
        <v>0</v>
      </c>
      <c r="D2165" s="99"/>
      <c r="E2165" s="100"/>
      <c r="F2165" s="101"/>
      <c r="G2165" s="102"/>
      <c r="H2165" s="102"/>
      <c r="I2165" s="102"/>
      <c r="J2165" s="102" t="str">
        <f>IFERROR(LOOKUP($G2165,'قائمة اسعار'!A$2:A$5,'قائمة اسعار'!B$2:B$5),"")</f>
        <v/>
      </c>
      <c r="K2165" s="102" t="str">
        <f>IFERROR(LOOKUP($G2165,'قائمة اسعار'!$A$2:$A$5,'قائمة اسعار'!$E$2:$E$5),"")</f>
        <v/>
      </c>
      <c r="L2165" s="102" t="str">
        <f>IFERROR(LOOKUP($G2165,'قائمة اسعار'!$A$2:$A$5,'قائمة اسعار'!$D$2:$D$5),"")</f>
        <v/>
      </c>
      <c r="M2165" s="102" t="str">
        <f t="shared" si="104"/>
        <v/>
      </c>
      <c r="N2165" s="103" t="str">
        <f t="shared" si="105"/>
        <v/>
      </c>
      <c r="O2165" s="104"/>
      <c r="P2165" s="105"/>
      <c r="Q2165" s="103"/>
      <c r="R2165" s="103" t="str">
        <f t="shared" si="106"/>
        <v/>
      </c>
      <c r="S2165" s="106"/>
    </row>
    <row r="2166" spans="1:19" ht="25.5" customHeight="1" x14ac:dyDescent="0.2">
      <c r="A2166" s="3" t="str">
        <f>CONCATENATE(COUNTIF($E$156:E2166,E2166),E2166)</f>
        <v>0</v>
      </c>
      <c r="D2166" s="73"/>
      <c r="E2166" s="74"/>
      <c r="F2166" s="75"/>
      <c r="G2166" s="7"/>
      <c r="H2166" s="7"/>
      <c r="I2166" s="7"/>
      <c r="J2166" s="7" t="str">
        <f>IFERROR(LOOKUP($G2166,'قائمة اسعار'!A$2:A$5,'قائمة اسعار'!B$2:B$5),"")</f>
        <v/>
      </c>
      <c r="K2166" s="7" t="str">
        <f>IFERROR(LOOKUP($G2166,'قائمة اسعار'!$A$2:$A$5,'قائمة اسعار'!$E$2:$E$5),"")</f>
        <v/>
      </c>
      <c r="L2166" s="76" t="str">
        <f>IFERROR(LOOKUP($G2166,'قائمة اسعار'!$A$2:$A$5,'قائمة اسعار'!$D$2:$D$5),"")</f>
        <v/>
      </c>
      <c r="M2166" s="7" t="str">
        <f t="shared" si="104"/>
        <v/>
      </c>
      <c r="N2166" s="77" t="str">
        <f t="shared" si="105"/>
        <v/>
      </c>
      <c r="O2166" s="78"/>
      <c r="P2166" s="79"/>
      <c r="Q2166" s="77"/>
      <c r="R2166" s="77" t="str">
        <f t="shared" si="106"/>
        <v/>
      </c>
      <c r="S2166" s="80"/>
    </row>
    <row r="2167" spans="1:19" ht="25.5" customHeight="1" x14ac:dyDescent="0.2">
      <c r="A2167" s="3" t="str">
        <f>CONCATENATE(COUNTIF($E$156:E2167,E2167),E2167)</f>
        <v>0</v>
      </c>
      <c r="D2167" s="99"/>
      <c r="E2167" s="100"/>
      <c r="F2167" s="101"/>
      <c r="G2167" s="102"/>
      <c r="H2167" s="102"/>
      <c r="I2167" s="102"/>
      <c r="J2167" s="102" t="str">
        <f>IFERROR(LOOKUP($G2167,'قائمة اسعار'!A$2:A$5,'قائمة اسعار'!B$2:B$5),"")</f>
        <v/>
      </c>
      <c r="K2167" s="102" t="str">
        <f>IFERROR(LOOKUP($G2167,'قائمة اسعار'!$A$2:$A$5,'قائمة اسعار'!$E$2:$E$5),"")</f>
        <v/>
      </c>
      <c r="L2167" s="102" t="str">
        <f>IFERROR(LOOKUP($G2167,'قائمة اسعار'!$A$2:$A$5,'قائمة اسعار'!$D$2:$D$5),"")</f>
        <v/>
      </c>
      <c r="M2167" s="102" t="str">
        <f t="shared" si="104"/>
        <v/>
      </c>
      <c r="N2167" s="103" t="str">
        <f t="shared" si="105"/>
        <v/>
      </c>
      <c r="O2167" s="104"/>
      <c r="P2167" s="105"/>
      <c r="Q2167" s="103"/>
      <c r="R2167" s="103" t="str">
        <f t="shared" si="106"/>
        <v/>
      </c>
      <c r="S2167" s="106"/>
    </row>
    <row r="2168" spans="1:19" ht="25.5" customHeight="1" x14ac:dyDescent="0.2">
      <c r="A2168" s="3" t="str">
        <f>CONCATENATE(COUNTIF($E$156:E2168,E2168),E2168)</f>
        <v>0</v>
      </c>
      <c r="D2168" s="73"/>
      <c r="E2168" s="74"/>
      <c r="F2168" s="75"/>
      <c r="G2168" s="7"/>
      <c r="H2168" s="7"/>
      <c r="I2168" s="7"/>
      <c r="J2168" s="7" t="str">
        <f>IFERROR(LOOKUP($G2168,'قائمة اسعار'!A$2:A$5,'قائمة اسعار'!B$2:B$5),"")</f>
        <v/>
      </c>
      <c r="K2168" s="7" t="str">
        <f>IFERROR(LOOKUP($G2168,'قائمة اسعار'!$A$2:$A$5,'قائمة اسعار'!$E$2:$E$5),"")</f>
        <v/>
      </c>
      <c r="L2168" s="76" t="str">
        <f>IFERROR(LOOKUP($G2168,'قائمة اسعار'!$A$2:$A$5,'قائمة اسعار'!$D$2:$D$5),"")</f>
        <v/>
      </c>
      <c r="M2168" s="7" t="str">
        <f t="shared" si="104"/>
        <v/>
      </c>
      <c r="N2168" s="77" t="str">
        <f t="shared" si="105"/>
        <v/>
      </c>
      <c r="O2168" s="78"/>
      <c r="P2168" s="79"/>
      <c r="Q2168" s="77"/>
      <c r="R2168" s="77" t="str">
        <f t="shared" si="106"/>
        <v/>
      </c>
      <c r="S2168" s="80"/>
    </row>
    <row r="2169" spans="1:19" ht="25.5" customHeight="1" x14ac:dyDescent="0.2">
      <c r="A2169" s="3" t="str">
        <f>CONCATENATE(COUNTIF($E$156:E2169,E2169),E2169)</f>
        <v>0</v>
      </c>
      <c r="D2169" s="99"/>
      <c r="E2169" s="100"/>
      <c r="F2169" s="101"/>
      <c r="G2169" s="102"/>
      <c r="H2169" s="102"/>
      <c r="I2169" s="102"/>
      <c r="J2169" s="102" t="str">
        <f>IFERROR(LOOKUP($G2169,'قائمة اسعار'!A$2:A$5,'قائمة اسعار'!B$2:B$5),"")</f>
        <v/>
      </c>
      <c r="K2169" s="102" t="str">
        <f>IFERROR(LOOKUP($G2169,'قائمة اسعار'!$A$2:$A$5,'قائمة اسعار'!$E$2:$E$5),"")</f>
        <v/>
      </c>
      <c r="L2169" s="102" t="str">
        <f>IFERROR(LOOKUP($G2169,'قائمة اسعار'!$A$2:$A$5,'قائمة اسعار'!$D$2:$D$5),"")</f>
        <v/>
      </c>
      <c r="M2169" s="102" t="str">
        <f t="shared" si="104"/>
        <v/>
      </c>
      <c r="N2169" s="103" t="str">
        <f t="shared" si="105"/>
        <v/>
      </c>
      <c r="O2169" s="104"/>
      <c r="P2169" s="105"/>
      <c r="Q2169" s="103"/>
      <c r="R2169" s="103" t="str">
        <f t="shared" si="106"/>
        <v/>
      </c>
      <c r="S2169" s="106"/>
    </row>
    <row r="2170" spans="1:19" ht="25.5" customHeight="1" x14ac:dyDescent="0.2">
      <c r="A2170" s="3" t="str">
        <f>CONCATENATE(COUNTIF($E$156:E2170,E2170),E2170)</f>
        <v>0</v>
      </c>
      <c r="D2170" s="73"/>
      <c r="E2170" s="74"/>
      <c r="F2170" s="75"/>
      <c r="G2170" s="7"/>
      <c r="H2170" s="7"/>
      <c r="I2170" s="7"/>
      <c r="J2170" s="7" t="str">
        <f>IFERROR(LOOKUP($G2170,'قائمة اسعار'!A$2:A$5,'قائمة اسعار'!B$2:B$5),"")</f>
        <v/>
      </c>
      <c r="K2170" s="7" t="str">
        <f>IFERROR(LOOKUP($G2170,'قائمة اسعار'!$A$2:$A$5,'قائمة اسعار'!$E$2:$E$5),"")</f>
        <v/>
      </c>
      <c r="L2170" s="76" t="str">
        <f>IFERROR(LOOKUP($G2170,'قائمة اسعار'!$A$2:$A$5,'قائمة اسعار'!$D$2:$D$5),"")</f>
        <v/>
      </c>
      <c r="M2170" s="7" t="str">
        <f t="shared" si="104"/>
        <v/>
      </c>
      <c r="N2170" s="77" t="str">
        <f t="shared" si="105"/>
        <v/>
      </c>
      <c r="O2170" s="78"/>
      <c r="P2170" s="79"/>
      <c r="Q2170" s="77"/>
      <c r="R2170" s="77" t="str">
        <f t="shared" si="106"/>
        <v/>
      </c>
      <c r="S2170" s="80"/>
    </row>
    <row r="2171" spans="1:19" ht="25.5" customHeight="1" x14ac:dyDescent="0.2">
      <c r="A2171" s="3" t="str">
        <f>CONCATENATE(COUNTIF($E$156:E2171,E2171),E2171)</f>
        <v>0</v>
      </c>
      <c r="D2171" s="99"/>
      <c r="E2171" s="100"/>
      <c r="F2171" s="101"/>
      <c r="G2171" s="102"/>
      <c r="H2171" s="102"/>
      <c r="I2171" s="102"/>
      <c r="J2171" s="102" t="str">
        <f>IFERROR(LOOKUP($G2171,'قائمة اسعار'!A$2:A$5,'قائمة اسعار'!B$2:B$5),"")</f>
        <v/>
      </c>
      <c r="K2171" s="102" t="str">
        <f>IFERROR(LOOKUP($G2171,'قائمة اسعار'!$A$2:$A$5,'قائمة اسعار'!$E$2:$E$5),"")</f>
        <v/>
      </c>
      <c r="L2171" s="102" t="str">
        <f>IFERROR(LOOKUP($G2171,'قائمة اسعار'!$A$2:$A$5,'قائمة اسعار'!$D$2:$D$5),"")</f>
        <v/>
      </c>
      <c r="M2171" s="102" t="str">
        <f t="shared" si="104"/>
        <v/>
      </c>
      <c r="N2171" s="103" t="str">
        <f t="shared" si="105"/>
        <v/>
      </c>
      <c r="O2171" s="104"/>
      <c r="P2171" s="105"/>
      <c r="Q2171" s="103"/>
      <c r="R2171" s="103" t="str">
        <f t="shared" si="106"/>
        <v/>
      </c>
      <c r="S2171" s="106"/>
    </row>
    <row r="2172" spans="1:19" ht="25.5" customHeight="1" x14ac:dyDescent="0.2">
      <c r="A2172" s="3" t="str">
        <f>CONCATENATE(COUNTIF($E$156:E2172,E2172),E2172)</f>
        <v>0</v>
      </c>
      <c r="D2172" s="73"/>
      <c r="E2172" s="74"/>
      <c r="F2172" s="75"/>
      <c r="G2172" s="7"/>
      <c r="H2172" s="7"/>
      <c r="I2172" s="7"/>
      <c r="J2172" s="7" t="str">
        <f>IFERROR(LOOKUP($G2172,'قائمة اسعار'!A$2:A$5,'قائمة اسعار'!B$2:B$5),"")</f>
        <v/>
      </c>
      <c r="K2172" s="7" t="str">
        <f>IFERROR(LOOKUP($G2172,'قائمة اسعار'!$A$2:$A$5,'قائمة اسعار'!$E$2:$E$5),"")</f>
        <v/>
      </c>
      <c r="L2172" s="76" t="str">
        <f>IFERROR(LOOKUP($G2172,'قائمة اسعار'!$A$2:$A$5,'قائمة اسعار'!$D$2:$D$5),"")</f>
        <v/>
      </c>
      <c r="M2172" s="7" t="str">
        <f t="shared" si="104"/>
        <v/>
      </c>
      <c r="N2172" s="77" t="str">
        <f t="shared" si="105"/>
        <v/>
      </c>
      <c r="O2172" s="78"/>
      <c r="P2172" s="79"/>
      <c r="Q2172" s="77"/>
      <c r="R2172" s="77" t="str">
        <f t="shared" si="106"/>
        <v/>
      </c>
      <c r="S2172" s="80"/>
    </row>
    <row r="2173" spans="1:19" ht="25.5" customHeight="1" x14ac:dyDescent="0.2">
      <c r="A2173" s="3" t="str">
        <f>CONCATENATE(COUNTIF($E$156:E2173,E2173),E2173)</f>
        <v>0</v>
      </c>
      <c r="D2173" s="99"/>
      <c r="E2173" s="100"/>
      <c r="F2173" s="101"/>
      <c r="G2173" s="102"/>
      <c r="H2173" s="102"/>
      <c r="I2173" s="102"/>
      <c r="J2173" s="102" t="str">
        <f>IFERROR(LOOKUP($G2173,'قائمة اسعار'!A$2:A$5,'قائمة اسعار'!B$2:B$5),"")</f>
        <v/>
      </c>
      <c r="K2173" s="102" t="str">
        <f>IFERROR(LOOKUP($G2173,'قائمة اسعار'!$A$2:$A$5,'قائمة اسعار'!$E$2:$E$5),"")</f>
        <v/>
      </c>
      <c r="L2173" s="102" t="str">
        <f>IFERROR(LOOKUP($G2173,'قائمة اسعار'!$A$2:$A$5,'قائمة اسعار'!$D$2:$D$5),"")</f>
        <v/>
      </c>
      <c r="M2173" s="102" t="str">
        <f t="shared" si="104"/>
        <v/>
      </c>
      <c r="N2173" s="103" t="str">
        <f t="shared" si="105"/>
        <v/>
      </c>
      <c r="O2173" s="104"/>
      <c r="P2173" s="105"/>
      <c r="Q2173" s="103"/>
      <c r="R2173" s="103" t="str">
        <f t="shared" si="106"/>
        <v/>
      </c>
      <c r="S2173" s="106"/>
    </row>
    <row r="2174" spans="1:19" ht="25.5" customHeight="1" x14ac:dyDescent="0.2">
      <c r="A2174" s="3" t="str">
        <f>CONCATENATE(COUNTIF($E$156:E2174,E2174),E2174)</f>
        <v>0</v>
      </c>
      <c r="D2174" s="73"/>
      <c r="E2174" s="74"/>
      <c r="F2174" s="75"/>
      <c r="G2174" s="7"/>
      <c r="H2174" s="7"/>
      <c r="I2174" s="7"/>
      <c r="J2174" s="7" t="str">
        <f>IFERROR(LOOKUP($G2174,'قائمة اسعار'!A$2:A$5,'قائمة اسعار'!B$2:B$5),"")</f>
        <v/>
      </c>
      <c r="K2174" s="7" t="str">
        <f>IFERROR(LOOKUP($G2174,'قائمة اسعار'!$A$2:$A$5,'قائمة اسعار'!$E$2:$E$5),"")</f>
        <v/>
      </c>
      <c r="L2174" s="76" t="str">
        <f>IFERROR(LOOKUP($G2174,'قائمة اسعار'!$A$2:$A$5,'قائمة اسعار'!$D$2:$D$5),"")</f>
        <v/>
      </c>
      <c r="M2174" s="7" t="str">
        <f t="shared" si="104"/>
        <v/>
      </c>
      <c r="N2174" s="77" t="str">
        <f t="shared" si="105"/>
        <v/>
      </c>
      <c r="O2174" s="78"/>
      <c r="P2174" s="79"/>
      <c r="Q2174" s="77"/>
      <c r="R2174" s="77" t="str">
        <f t="shared" si="106"/>
        <v/>
      </c>
      <c r="S2174" s="80"/>
    </row>
    <row r="2175" spans="1:19" ht="25.5" customHeight="1" x14ac:dyDescent="0.2">
      <c r="A2175" s="3" t="str">
        <f>CONCATENATE(COUNTIF($E$156:E2175,E2175),E2175)</f>
        <v>0</v>
      </c>
      <c r="D2175" s="99"/>
      <c r="E2175" s="100"/>
      <c r="F2175" s="101"/>
      <c r="G2175" s="102"/>
      <c r="H2175" s="102"/>
      <c r="I2175" s="102"/>
      <c r="J2175" s="102" t="str">
        <f>IFERROR(LOOKUP($G2175,'قائمة اسعار'!A$2:A$5,'قائمة اسعار'!B$2:B$5),"")</f>
        <v/>
      </c>
      <c r="K2175" s="102" t="str">
        <f>IFERROR(LOOKUP($G2175,'قائمة اسعار'!$A$2:$A$5,'قائمة اسعار'!$E$2:$E$5),"")</f>
        <v/>
      </c>
      <c r="L2175" s="102" t="str">
        <f>IFERROR(LOOKUP($G2175,'قائمة اسعار'!$A$2:$A$5,'قائمة اسعار'!$D$2:$D$5),"")</f>
        <v/>
      </c>
      <c r="M2175" s="102" t="str">
        <f t="shared" si="104"/>
        <v/>
      </c>
      <c r="N2175" s="103" t="str">
        <f t="shared" si="105"/>
        <v/>
      </c>
      <c r="O2175" s="104"/>
      <c r="P2175" s="105"/>
      <c r="Q2175" s="103"/>
      <c r="R2175" s="103" t="str">
        <f t="shared" si="106"/>
        <v/>
      </c>
      <c r="S2175" s="106"/>
    </row>
    <row r="2176" spans="1:19" ht="25.5" customHeight="1" x14ac:dyDescent="0.2">
      <c r="A2176" s="3" t="str">
        <f>CONCATENATE(COUNTIF($E$156:E2176,E2176),E2176)</f>
        <v>0</v>
      </c>
      <c r="D2176" s="73"/>
      <c r="E2176" s="74"/>
      <c r="F2176" s="75"/>
      <c r="G2176" s="7"/>
      <c r="H2176" s="7"/>
      <c r="I2176" s="7"/>
      <c r="J2176" s="7" t="str">
        <f>IFERROR(LOOKUP($G2176,'قائمة اسعار'!A$2:A$5,'قائمة اسعار'!B$2:B$5),"")</f>
        <v/>
      </c>
      <c r="K2176" s="7" t="str">
        <f>IFERROR(LOOKUP($G2176,'قائمة اسعار'!$A$2:$A$5,'قائمة اسعار'!$E$2:$E$5),"")</f>
        <v/>
      </c>
      <c r="L2176" s="76" t="str">
        <f>IFERROR(LOOKUP($G2176,'قائمة اسعار'!$A$2:$A$5,'قائمة اسعار'!$D$2:$D$5),"")</f>
        <v/>
      </c>
      <c r="M2176" s="7" t="str">
        <f t="shared" si="104"/>
        <v/>
      </c>
      <c r="N2176" s="77" t="str">
        <f t="shared" si="105"/>
        <v/>
      </c>
      <c r="O2176" s="78"/>
      <c r="P2176" s="79"/>
      <c r="Q2176" s="77"/>
      <c r="R2176" s="77" t="str">
        <f t="shared" si="106"/>
        <v/>
      </c>
      <c r="S2176" s="80"/>
    </row>
    <row r="2177" spans="1:19" ht="25.5" customHeight="1" x14ac:dyDescent="0.2">
      <c r="A2177" s="3" t="str">
        <f>CONCATENATE(COUNTIF($E$156:E2177,E2177),E2177)</f>
        <v>0</v>
      </c>
      <c r="D2177" s="99"/>
      <c r="E2177" s="100"/>
      <c r="F2177" s="101"/>
      <c r="G2177" s="102"/>
      <c r="H2177" s="102"/>
      <c r="I2177" s="102"/>
      <c r="J2177" s="102" t="str">
        <f>IFERROR(LOOKUP($G2177,'قائمة اسعار'!A$2:A$5,'قائمة اسعار'!B$2:B$5),"")</f>
        <v/>
      </c>
      <c r="K2177" s="102" t="str">
        <f>IFERROR(LOOKUP($G2177,'قائمة اسعار'!$A$2:$A$5,'قائمة اسعار'!$E$2:$E$5),"")</f>
        <v/>
      </c>
      <c r="L2177" s="102" t="str">
        <f>IFERROR(LOOKUP($G2177,'قائمة اسعار'!$A$2:$A$5,'قائمة اسعار'!$D$2:$D$5),"")</f>
        <v/>
      </c>
      <c r="M2177" s="102" t="str">
        <f t="shared" si="104"/>
        <v/>
      </c>
      <c r="N2177" s="103" t="str">
        <f t="shared" si="105"/>
        <v/>
      </c>
      <c r="O2177" s="104"/>
      <c r="P2177" s="105"/>
      <c r="Q2177" s="103"/>
      <c r="R2177" s="103" t="str">
        <f t="shared" si="106"/>
        <v/>
      </c>
      <c r="S2177" s="106"/>
    </row>
    <row r="2178" spans="1:19" ht="25.5" customHeight="1" x14ac:dyDescent="0.2">
      <c r="A2178" s="3" t="str">
        <f>CONCATENATE(COUNTIF($E$156:E2178,E2178),E2178)</f>
        <v>0</v>
      </c>
      <c r="D2178" s="73"/>
      <c r="E2178" s="74"/>
      <c r="F2178" s="75"/>
      <c r="G2178" s="7"/>
      <c r="H2178" s="7"/>
      <c r="I2178" s="7"/>
      <c r="J2178" s="7" t="str">
        <f>IFERROR(LOOKUP($G2178,'قائمة اسعار'!A$2:A$5,'قائمة اسعار'!B$2:B$5),"")</f>
        <v/>
      </c>
      <c r="K2178" s="7" t="str">
        <f>IFERROR(LOOKUP($G2178,'قائمة اسعار'!$A$2:$A$5,'قائمة اسعار'!$E$2:$E$5),"")</f>
        <v/>
      </c>
      <c r="L2178" s="76" t="str">
        <f>IFERROR(LOOKUP($G2178,'قائمة اسعار'!$A$2:$A$5,'قائمة اسعار'!$D$2:$D$5),"")</f>
        <v/>
      </c>
      <c r="M2178" s="7" t="str">
        <f t="shared" si="104"/>
        <v/>
      </c>
      <c r="N2178" s="77" t="str">
        <f t="shared" si="105"/>
        <v/>
      </c>
      <c r="O2178" s="78"/>
      <c r="P2178" s="79"/>
      <c r="Q2178" s="77"/>
      <c r="R2178" s="77" t="str">
        <f t="shared" si="106"/>
        <v/>
      </c>
      <c r="S2178" s="80"/>
    </row>
    <row r="2179" spans="1:19" ht="25.5" customHeight="1" x14ac:dyDescent="0.2">
      <c r="A2179" s="3" t="str">
        <f>CONCATENATE(COUNTIF($E$156:E2179,E2179),E2179)</f>
        <v>0</v>
      </c>
      <c r="D2179" s="99"/>
      <c r="E2179" s="100"/>
      <c r="F2179" s="101"/>
      <c r="G2179" s="102"/>
      <c r="H2179" s="102"/>
      <c r="I2179" s="102"/>
      <c r="J2179" s="102" t="str">
        <f>IFERROR(LOOKUP($G2179,'قائمة اسعار'!A$2:A$5,'قائمة اسعار'!B$2:B$5),"")</f>
        <v/>
      </c>
      <c r="K2179" s="102" t="str">
        <f>IFERROR(LOOKUP($G2179,'قائمة اسعار'!$A$2:$A$5,'قائمة اسعار'!$E$2:$E$5),"")</f>
        <v/>
      </c>
      <c r="L2179" s="102" t="str">
        <f>IFERROR(LOOKUP($G2179,'قائمة اسعار'!$A$2:$A$5,'قائمة اسعار'!$D$2:$D$5),"")</f>
        <v/>
      </c>
      <c r="M2179" s="102" t="str">
        <f t="shared" si="104"/>
        <v/>
      </c>
      <c r="N2179" s="103" t="str">
        <f t="shared" si="105"/>
        <v/>
      </c>
      <c r="O2179" s="104"/>
      <c r="P2179" s="105"/>
      <c r="Q2179" s="103"/>
      <c r="R2179" s="103" t="str">
        <f t="shared" si="106"/>
        <v/>
      </c>
      <c r="S2179" s="106"/>
    </row>
    <row r="2180" spans="1:19" ht="25.5" customHeight="1" x14ac:dyDescent="0.2">
      <c r="A2180" s="3" t="str">
        <f>CONCATENATE(COUNTIF($E$156:E2180,E2180),E2180)</f>
        <v>0</v>
      </c>
      <c r="D2180" s="73"/>
      <c r="E2180" s="74"/>
      <c r="F2180" s="75"/>
      <c r="G2180" s="7"/>
      <c r="H2180" s="7"/>
      <c r="I2180" s="7"/>
      <c r="J2180" s="7" t="str">
        <f>IFERROR(LOOKUP($G2180,'قائمة اسعار'!A$2:A$5,'قائمة اسعار'!B$2:B$5),"")</f>
        <v/>
      </c>
      <c r="K2180" s="7" t="str">
        <f>IFERROR(LOOKUP($G2180,'قائمة اسعار'!$A$2:$A$5,'قائمة اسعار'!$E$2:$E$5),"")</f>
        <v/>
      </c>
      <c r="L2180" s="76" t="str">
        <f>IFERROR(LOOKUP($G2180,'قائمة اسعار'!$A$2:$A$5,'قائمة اسعار'!$D$2:$D$5),"")</f>
        <v/>
      </c>
      <c r="M2180" s="7" t="str">
        <f t="shared" ref="M2180:M2243" si="107">IFERROR($H2180*$L2180,"")</f>
        <v/>
      </c>
      <c r="N2180" s="77" t="str">
        <f t="shared" ref="N2180:N2243" si="108">IFERROR(($M2180-15%*$M2180)-5%*($M2180-15%*$M2180),"")</f>
        <v/>
      </c>
      <c r="O2180" s="78"/>
      <c r="P2180" s="79"/>
      <c r="Q2180" s="77"/>
      <c r="R2180" s="77" t="str">
        <f t="shared" ref="R2180:R2243" si="109">IFERROR($N2180-$P2180-$Q2180,"")</f>
        <v/>
      </c>
      <c r="S2180" s="80"/>
    </row>
    <row r="2181" spans="1:19" ht="25.5" customHeight="1" x14ac:dyDescent="0.2">
      <c r="A2181" s="3" t="str">
        <f>CONCATENATE(COUNTIF($E$156:E2181,E2181),E2181)</f>
        <v>0</v>
      </c>
      <c r="D2181" s="99"/>
      <c r="E2181" s="100"/>
      <c r="F2181" s="101"/>
      <c r="G2181" s="102"/>
      <c r="H2181" s="102"/>
      <c r="I2181" s="102"/>
      <c r="J2181" s="102" t="str">
        <f>IFERROR(LOOKUP($G2181,'قائمة اسعار'!A$2:A$5,'قائمة اسعار'!B$2:B$5),"")</f>
        <v/>
      </c>
      <c r="K2181" s="102" t="str">
        <f>IFERROR(LOOKUP($G2181,'قائمة اسعار'!$A$2:$A$5,'قائمة اسعار'!$E$2:$E$5),"")</f>
        <v/>
      </c>
      <c r="L2181" s="102" t="str">
        <f>IFERROR(LOOKUP($G2181,'قائمة اسعار'!$A$2:$A$5,'قائمة اسعار'!$D$2:$D$5),"")</f>
        <v/>
      </c>
      <c r="M2181" s="102" t="str">
        <f t="shared" si="107"/>
        <v/>
      </c>
      <c r="N2181" s="103" t="str">
        <f t="shared" si="108"/>
        <v/>
      </c>
      <c r="O2181" s="104"/>
      <c r="P2181" s="105"/>
      <c r="Q2181" s="103"/>
      <c r="R2181" s="103" t="str">
        <f t="shared" si="109"/>
        <v/>
      </c>
      <c r="S2181" s="106"/>
    </row>
    <row r="2182" spans="1:19" ht="25.5" customHeight="1" x14ac:dyDescent="0.2">
      <c r="A2182" s="3" t="str">
        <f>CONCATENATE(COUNTIF($E$156:E2182,E2182),E2182)</f>
        <v>0</v>
      </c>
      <c r="D2182" s="73"/>
      <c r="E2182" s="74"/>
      <c r="F2182" s="75"/>
      <c r="G2182" s="7"/>
      <c r="H2182" s="7"/>
      <c r="I2182" s="7"/>
      <c r="J2182" s="7" t="str">
        <f>IFERROR(LOOKUP($G2182,'قائمة اسعار'!A$2:A$5,'قائمة اسعار'!B$2:B$5),"")</f>
        <v/>
      </c>
      <c r="K2182" s="7" t="str">
        <f>IFERROR(LOOKUP($G2182,'قائمة اسعار'!$A$2:$A$5,'قائمة اسعار'!$E$2:$E$5),"")</f>
        <v/>
      </c>
      <c r="L2182" s="76" t="str">
        <f>IFERROR(LOOKUP($G2182,'قائمة اسعار'!$A$2:$A$5,'قائمة اسعار'!$D$2:$D$5),"")</f>
        <v/>
      </c>
      <c r="M2182" s="7" t="str">
        <f t="shared" si="107"/>
        <v/>
      </c>
      <c r="N2182" s="77" t="str">
        <f t="shared" si="108"/>
        <v/>
      </c>
      <c r="O2182" s="78"/>
      <c r="P2182" s="79"/>
      <c r="Q2182" s="77"/>
      <c r="R2182" s="77" t="str">
        <f t="shared" si="109"/>
        <v/>
      </c>
      <c r="S2182" s="80"/>
    </row>
    <row r="2183" spans="1:19" ht="25.5" customHeight="1" x14ac:dyDescent="0.2">
      <c r="A2183" s="3" t="str">
        <f>CONCATENATE(COUNTIF($E$156:E2183,E2183),E2183)</f>
        <v>0</v>
      </c>
      <c r="D2183" s="99"/>
      <c r="E2183" s="100"/>
      <c r="F2183" s="101"/>
      <c r="G2183" s="102"/>
      <c r="H2183" s="102"/>
      <c r="I2183" s="102"/>
      <c r="J2183" s="102" t="str">
        <f>IFERROR(LOOKUP($G2183,'قائمة اسعار'!A$2:A$5,'قائمة اسعار'!B$2:B$5),"")</f>
        <v/>
      </c>
      <c r="K2183" s="102" t="str">
        <f>IFERROR(LOOKUP($G2183,'قائمة اسعار'!$A$2:$A$5,'قائمة اسعار'!$E$2:$E$5),"")</f>
        <v/>
      </c>
      <c r="L2183" s="102" t="str">
        <f>IFERROR(LOOKUP($G2183,'قائمة اسعار'!$A$2:$A$5,'قائمة اسعار'!$D$2:$D$5),"")</f>
        <v/>
      </c>
      <c r="M2183" s="102" t="str">
        <f t="shared" si="107"/>
        <v/>
      </c>
      <c r="N2183" s="103" t="str">
        <f t="shared" si="108"/>
        <v/>
      </c>
      <c r="O2183" s="104"/>
      <c r="P2183" s="105"/>
      <c r="Q2183" s="103"/>
      <c r="R2183" s="103" t="str">
        <f t="shared" si="109"/>
        <v/>
      </c>
      <c r="S2183" s="106"/>
    </row>
    <row r="2184" spans="1:19" ht="25.5" customHeight="1" x14ac:dyDescent="0.2">
      <c r="A2184" s="3" t="str">
        <f>CONCATENATE(COUNTIF($E$156:E2184,E2184),E2184)</f>
        <v>0</v>
      </c>
      <c r="D2184" s="73"/>
      <c r="E2184" s="74"/>
      <c r="F2184" s="75"/>
      <c r="G2184" s="7"/>
      <c r="H2184" s="7"/>
      <c r="I2184" s="7"/>
      <c r="J2184" s="7" t="str">
        <f>IFERROR(LOOKUP($G2184,'قائمة اسعار'!A$2:A$5,'قائمة اسعار'!B$2:B$5),"")</f>
        <v/>
      </c>
      <c r="K2184" s="7" t="str">
        <f>IFERROR(LOOKUP($G2184,'قائمة اسعار'!$A$2:$A$5,'قائمة اسعار'!$E$2:$E$5),"")</f>
        <v/>
      </c>
      <c r="L2184" s="76" t="str">
        <f>IFERROR(LOOKUP($G2184,'قائمة اسعار'!$A$2:$A$5,'قائمة اسعار'!$D$2:$D$5),"")</f>
        <v/>
      </c>
      <c r="M2184" s="7" t="str">
        <f t="shared" si="107"/>
        <v/>
      </c>
      <c r="N2184" s="77" t="str">
        <f t="shared" si="108"/>
        <v/>
      </c>
      <c r="O2184" s="78"/>
      <c r="P2184" s="79"/>
      <c r="Q2184" s="77"/>
      <c r="R2184" s="77" t="str">
        <f t="shared" si="109"/>
        <v/>
      </c>
      <c r="S2184" s="80"/>
    </row>
    <row r="2185" spans="1:19" ht="25.5" customHeight="1" x14ac:dyDescent="0.2">
      <c r="A2185" s="3" t="str">
        <f>CONCATENATE(COUNTIF($E$156:E2185,E2185),E2185)</f>
        <v>0</v>
      </c>
      <c r="D2185" s="99"/>
      <c r="E2185" s="100"/>
      <c r="F2185" s="101"/>
      <c r="G2185" s="102"/>
      <c r="H2185" s="102"/>
      <c r="I2185" s="102"/>
      <c r="J2185" s="102" t="str">
        <f>IFERROR(LOOKUP($G2185,'قائمة اسعار'!A$2:A$5,'قائمة اسعار'!B$2:B$5),"")</f>
        <v/>
      </c>
      <c r="K2185" s="102" t="str">
        <f>IFERROR(LOOKUP($G2185,'قائمة اسعار'!$A$2:$A$5,'قائمة اسعار'!$E$2:$E$5),"")</f>
        <v/>
      </c>
      <c r="L2185" s="102" t="str">
        <f>IFERROR(LOOKUP($G2185,'قائمة اسعار'!$A$2:$A$5,'قائمة اسعار'!$D$2:$D$5),"")</f>
        <v/>
      </c>
      <c r="M2185" s="102" t="str">
        <f t="shared" si="107"/>
        <v/>
      </c>
      <c r="N2185" s="103" t="str">
        <f t="shared" si="108"/>
        <v/>
      </c>
      <c r="O2185" s="104"/>
      <c r="P2185" s="105"/>
      <c r="Q2185" s="103"/>
      <c r="R2185" s="103" t="str">
        <f t="shared" si="109"/>
        <v/>
      </c>
      <c r="S2185" s="106"/>
    </row>
    <row r="2186" spans="1:19" ht="25.5" customHeight="1" x14ac:dyDescent="0.2">
      <c r="A2186" s="3" t="str">
        <f>CONCATENATE(COUNTIF($E$156:E2186,E2186),E2186)</f>
        <v>0</v>
      </c>
      <c r="D2186" s="73"/>
      <c r="E2186" s="74"/>
      <c r="F2186" s="75"/>
      <c r="G2186" s="7"/>
      <c r="H2186" s="7"/>
      <c r="I2186" s="7"/>
      <c r="J2186" s="7" t="str">
        <f>IFERROR(LOOKUP($G2186,'قائمة اسعار'!A$2:A$5,'قائمة اسعار'!B$2:B$5),"")</f>
        <v/>
      </c>
      <c r="K2186" s="7" t="str">
        <f>IFERROR(LOOKUP($G2186,'قائمة اسعار'!$A$2:$A$5,'قائمة اسعار'!$E$2:$E$5),"")</f>
        <v/>
      </c>
      <c r="L2186" s="76" t="str">
        <f>IFERROR(LOOKUP($G2186,'قائمة اسعار'!$A$2:$A$5,'قائمة اسعار'!$D$2:$D$5),"")</f>
        <v/>
      </c>
      <c r="M2186" s="7" t="str">
        <f t="shared" si="107"/>
        <v/>
      </c>
      <c r="N2186" s="77" t="str">
        <f t="shared" si="108"/>
        <v/>
      </c>
      <c r="O2186" s="78"/>
      <c r="P2186" s="79"/>
      <c r="Q2186" s="77"/>
      <c r="R2186" s="77" t="str">
        <f t="shared" si="109"/>
        <v/>
      </c>
      <c r="S2186" s="80"/>
    </row>
    <row r="2187" spans="1:19" ht="25.5" customHeight="1" x14ac:dyDescent="0.2">
      <c r="A2187" s="3" t="str">
        <f>CONCATENATE(COUNTIF($E$156:E2187,E2187),E2187)</f>
        <v>0</v>
      </c>
      <c r="D2187" s="99"/>
      <c r="E2187" s="100"/>
      <c r="F2187" s="101"/>
      <c r="G2187" s="102"/>
      <c r="H2187" s="102"/>
      <c r="I2187" s="102"/>
      <c r="J2187" s="102" t="str">
        <f>IFERROR(LOOKUP($G2187,'قائمة اسعار'!A$2:A$5,'قائمة اسعار'!B$2:B$5),"")</f>
        <v/>
      </c>
      <c r="K2187" s="102" t="str">
        <f>IFERROR(LOOKUP($G2187,'قائمة اسعار'!$A$2:$A$5,'قائمة اسعار'!$E$2:$E$5),"")</f>
        <v/>
      </c>
      <c r="L2187" s="102" t="str">
        <f>IFERROR(LOOKUP($G2187,'قائمة اسعار'!$A$2:$A$5,'قائمة اسعار'!$D$2:$D$5),"")</f>
        <v/>
      </c>
      <c r="M2187" s="102" t="str">
        <f t="shared" si="107"/>
        <v/>
      </c>
      <c r="N2187" s="103" t="str">
        <f t="shared" si="108"/>
        <v/>
      </c>
      <c r="O2187" s="104"/>
      <c r="P2187" s="105"/>
      <c r="Q2187" s="103"/>
      <c r="R2187" s="103" t="str">
        <f t="shared" si="109"/>
        <v/>
      </c>
      <c r="S2187" s="106"/>
    </row>
    <row r="2188" spans="1:19" ht="25.5" customHeight="1" x14ac:dyDescent="0.2">
      <c r="A2188" s="3" t="str">
        <f>CONCATENATE(COUNTIF($E$156:E2188,E2188),E2188)</f>
        <v>0</v>
      </c>
      <c r="D2188" s="73"/>
      <c r="E2188" s="74"/>
      <c r="F2188" s="75"/>
      <c r="G2188" s="7"/>
      <c r="H2188" s="7"/>
      <c r="I2188" s="7"/>
      <c r="J2188" s="7" t="str">
        <f>IFERROR(LOOKUP($G2188,'قائمة اسعار'!A$2:A$5,'قائمة اسعار'!B$2:B$5),"")</f>
        <v/>
      </c>
      <c r="K2188" s="7" t="str">
        <f>IFERROR(LOOKUP($G2188,'قائمة اسعار'!$A$2:$A$5,'قائمة اسعار'!$E$2:$E$5),"")</f>
        <v/>
      </c>
      <c r="L2188" s="76" t="str">
        <f>IFERROR(LOOKUP($G2188,'قائمة اسعار'!$A$2:$A$5,'قائمة اسعار'!$D$2:$D$5),"")</f>
        <v/>
      </c>
      <c r="M2188" s="7" t="str">
        <f t="shared" si="107"/>
        <v/>
      </c>
      <c r="N2188" s="77" t="str">
        <f t="shared" si="108"/>
        <v/>
      </c>
      <c r="O2188" s="78"/>
      <c r="P2188" s="79"/>
      <c r="Q2188" s="77"/>
      <c r="R2188" s="77" t="str">
        <f t="shared" si="109"/>
        <v/>
      </c>
      <c r="S2188" s="80"/>
    </row>
    <row r="2189" spans="1:19" ht="25.5" customHeight="1" x14ac:dyDescent="0.2">
      <c r="A2189" s="3" t="str">
        <f>CONCATENATE(COUNTIF($E$156:E2189,E2189),E2189)</f>
        <v>0</v>
      </c>
      <c r="D2189" s="99"/>
      <c r="E2189" s="100"/>
      <c r="F2189" s="101"/>
      <c r="G2189" s="102"/>
      <c r="H2189" s="102"/>
      <c r="I2189" s="102"/>
      <c r="J2189" s="102" t="str">
        <f>IFERROR(LOOKUP($G2189,'قائمة اسعار'!A$2:A$5,'قائمة اسعار'!B$2:B$5),"")</f>
        <v/>
      </c>
      <c r="K2189" s="102" t="str">
        <f>IFERROR(LOOKUP($G2189,'قائمة اسعار'!$A$2:$A$5,'قائمة اسعار'!$E$2:$E$5),"")</f>
        <v/>
      </c>
      <c r="L2189" s="102" t="str">
        <f>IFERROR(LOOKUP($G2189,'قائمة اسعار'!$A$2:$A$5,'قائمة اسعار'!$D$2:$D$5),"")</f>
        <v/>
      </c>
      <c r="M2189" s="102" t="str">
        <f t="shared" si="107"/>
        <v/>
      </c>
      <c r="N2189" s="103" t="str">
        <f t="shared" si="108"/>
        <v/>
      </c>
      <c r="O2189" s="104"/>
      <c r="P2189" s="105"/>
      <c r="Q2189" s="103"/>
      <c r="R2189" s="103" t="str">
        <f t="shared" si="109"/>
        <v/>
      </c>
      <c r="S2189" s="106"/>
    </row>
    <row r="2190" spans="1:19" ht="25.5" customHeight="1" x14ac:dyDescent="0.2">
      <c r="A2190" s="3" t="str">
        <f>CONCATENATE(COUNTIF($E$156:E2190,E2190),E2190)</f>
        <v>0</v>
      </c>
      <c r="D2190" s="73"/>
      <c r="E2190" s="74"/>
      <c r="F2190" s="75"/>
      <c r="G2190" s="7"/>
      <c r="H2190" s="7"/>
      <c r="I2190" s="7"/>
      <c r="J2190" s="7" t="str">
        <f>IFERROR(LOOKUP($G2190,'قائمة اسعار'!A$2:A$5,'قائمة اسعار'!B$2:B$5),"")</f>
        <v/>
      </c>
      <c r="K2190" s="7" t="str">
        <f>IFERROR(LOOKUP($G2190,'قائمة اسعار'!$A$2:$A$5,'قائمة اسعار'!$E$2:$E$5),"")</f>
        <v/>
      </c>
      <c r="L2190" s="76" t="str">
        <f>IFERROR(LOOKUP($G2190,'قائمة اسعار'!$A$2:$A$5,'قائمة اسعار'!$D$2:$D$5),"")</f>
        <v/>
      </c>
      <c r="M2190" s="7" t="str">
        <f t="shared" si="107"/>
        <v/>
      </c>
      <c r="N2190" s="77" t="str">
        <f t="shared" si="108"/>
        <v/>
      </c>
      <c r="O2190" s="78"/>
      <c r="P2190" s="79"/>
      <c r="Q2190" s="77"/>
      <c r="R2190" s="77" t="str">
        <f t="shared" si="109"/>
        <v/>
      </c>
      <c r="S2190" s="80"/>
    </row>
    <row r="2191" spans="1:19" ht="25.5" customHeight="1" x14ac:dyDescent="0.2">
      <c r="A2191" s="3" t="str">
        <f>CONCATENATE(COUNTIF($E$156:E2191,E2191),E2191)</f>
        <v>0</v>
      </c>
      <c r="D2191" s="99"/>
      <c r="E2191" s="100"/>
      <c r="F2191" s="101"/>
      <c r="G2191" s="102"/>
      <c r="H2191" s="102"/>
      <c r="I2191" s="102"/>
      <c r="J2191" s="102" t="str">
        <f>IFERROR(LOOKUP($G2191,'قائمة اسعار'!A$2:A$5,'قائمة اسعار'!B$2:B$5),"")</f>
        <v/>
      </c>
      <c r="K2191" s="102" t="str">
        <f>IFERROR(LOOKUP($G2191,'قائمة اسعار'!$A$2:$A$5,'قائمة اسعار'!$E$2:$E$5),"")</f>
        <v/>
      </c>
      <c r="L2191" s="102" t="str">
        <f>IFERROR(LOOKUP($G2191,'قائمة اسعار'!$A$2:$A$5,'قائمة اسعار'!$D$2:$D$5),"")</f>
        <v/>
      </c>
      <c r="M2191" s="102" t="str">
        <f t="shared" si="107"/>
        <v/>
      </c>
      <c r="N2191" s="103" t="str">
        <f t="shared" si="108"/>
        <v/>
      </c>
      <c r="O2191" s="104"/>
      <c r="P2191" s="105"/>
      <c r="Q2191" s="103"/>
      <c r="R2191" s="103" t="str">
        <f t="shared" si="109"/>
        <v/>
      </c>
      <c r="S2191" s="106"/>
    </row>
    <row r="2192" spans="1:19" ht="25.5" customHeight="1" x14ac:dyDescent="0.2">
      <c r="A2192" s="3" t="str">
        <f>CONCATENATE(COUNTIF($E$156:E2192,E2192),E2192)</f>
        <v>0</v>
      </c>
      <c r="D2192" s="73"/>
      <c r="E2192" s="74"/>
      <c r="F2192" s="75"/>
      <c r="G2192" s="7"/>
      <c r="H2192" s="7"/>
      <c r="I2192" s="7"/>
      <c r="J2192" s="7" t="str">
        <f>IFERROR(LOOKUP($G2192,'قائمة اسعار'!A$2:A$5,'قائمة اسعار'!B$2:B$5),"")</f>
        <v/>
      </c>
      <c r="K2192" s="7" t="str">
        <f>IFERROR(LOOKUP($G2192,'قائمة اسعار'!$A$2:$A$5,'قائمة اسعار'!$E$2:$E$5),"")</f>
        <v/>
      </c>
      <c r="L2192" s="76" t="str">
        <f>IFERROR(LOOKUP($G2192,'قائمة اسعار'!$A$2:$A$5,'قائمة اسعار'!$D$2:$D$5),"")</f>
        <v/>
      </c>
      <c r="M2192" s="7" t="str">
        <f t="shared" si="107"/>
        <v/>
      </c>
      <c r="N2192" s="77" t="str">
        <f t="shared" si="108"/>
        <v/>
      </c>
      <c r="O2192" s="78"/>
      <c r="P2192" s="79"/>
      <c r="Q2192" s="77"/>
      <c r="R2192" s="77" t="str">
        <f t="shared" si="109"/>
        <v/>
      </c>
      <c r="S2192" s="80"/>
    </row>
    <row r="2193" spans="1:19" ht="25.5" customHeight="1" x14ac:dyDescent="0.2">
      <c r="A2193" s="3" t="str">
        <f>CONCATENATE(COUNTIF($E$156:E2193,E2193),E2193)</f>
        <v>0</v>
      </c>
      <c r="D2193" s="99"/>
      <c r="E2193" s="100"/>
      <c r="F2193" s="101"/>
      <c r="G2193" s="102"/>
      <c r="H2193" s="102"/>
      <c r="I2193" s="102"/>
      <c r="J2193" s="102" t="str">
        <f>IFERROR(LOOKUP($G2193,'قائمة اسعار'!A$2:A$5,'قائمة اسعار'!B$2:B$5),"")</f>
        <v/>
      </c>
      <c r="K2193" s="102" t="str">
        <f>IFERROR(LOOKUP($G2193,'قائمة اسعار'!$A$2:$A$5,'قائمة اسعار'!$E$2:$E$5),"")</f>
        <v/>
      </c>
      <c r="L2193" s="102" t="str">
        <f>IFERROR(LOOKUP($G2193,'قائمة اسعار'!$A$2:$A$5,'قائمة اسعار'!$D$2:$D$5),"")</f>
        <v/>
      </c>
      <c r="M2193" s="102" t="str">
        <f t="shared" si="107"/>
        <v/>
      </c>
      <c r="N2193" s="103" t="str">
        <f t="shared" si="108"/>
        <v/>
      </c>
      <c r="O2193" s="104"/>
      <c r="P2193" s="105"/>
      <c r="Q2193" s="103"/>
      <c r="R2193" s="103" t="str">
        <f t="shared" si="109"/>
        <v/>
      </c>
      <c r="S2193" s="106"/>
    </row>
    <row r="2194" spans="1:19" ht="25.5" customHeight="1" x14ac:dyDescent="0.2">
      <c r="A2194" s="3" t="str">
        <f>CONCATENATE(COUNTIF($E$156:E2194,E2194),E2194)</f>
        <v>0</v>
      </c>
      <c r="D2194" s="73"/>
      <c r="E2194" s="74"/>
      <c r="F2194" s="75"/>
      <c r="G2194" s="7"/>
      <c r="H2194" s="7"/>
      <c r="I2194" s="7"/>
      <c r="J2194" s="7" t="str">
        <f>IFERROR(LOOKUP($G2194,'قائمة اسعار'!A$2:A$5,'قائمة اسعار'!B$2:B$5),"")</f>
        <v/>
      </c>
      <c r="K2194" s="7" t="str">
        <f>IFERROR(LOOKUP($G2194,'قائمة اسعار'!$A$2:$A$5,'قائمة اسعار'!$E$2:$E$5),"")</f>
        <v/>
      </c>
      <c r="L2194" s="76" t="str">
        <f>IFERROR(LOOKUP($G2194,'قائمة اسعار'!$A$2:$A$5,'قائمة اسعار'!$D$2:$D$5),"")</f>
        <v/>
      </c>
      <c r="M2194" s="7" t="str">
        <f t="shared" si="107"/>
        <v/>
      </c>
      <c r="N2194" s="77" t="str">
        <f t="shared" si="108"/>
        <v/>
      </c>
      <c r="O2194" s="78"/>
      <c r="P2194" s="79"/>
      <c r="Q2194" s="77"/>
      <c r="R2194" s="77" t="str">
        <f t="shared" si="109"/>
        <v/>
      </c>
      <c r="S2194" s="80"/>
    </row>
    <row r="2195" spans="1:19" ht="25.5" customHeight="1" x14ac:dyDescent="0.2">
      <c r="A2195" s="3" t="str">
        <f>CONCATENATE(COUNTIF($E$156:E2195,E2195),E2195)</f>
        <v>0</v>
      </c>
      <c r="D2195" s="99"/>
      <c r="E2195" s="100"/>
      <c r="F2195" s="101"/>
      <c r="G2195" s="102"/>
      <c r="H2195" s="102"/>
      <c r="I2195" s="102"/>
      <c r="J2195" s="102" t="str">
        <f>IFERROR(LOOKUP($G2195,'قائمة اسعار'!A$2:A$5,'قائمة اسعار'!B$2:B$5),"")</f>
        <v/>
      </c>
      <c r="K2195" s="102" t="str">
        <f>IFERROR(LOOKUP($G2195,'قائمة اسعار'!$A$2:$A$5,'قائمة اسعار'!$E$2:$E$5),"")</f>
        <v/>
      </c>
      <c r="L2195" s="102" t="str">
        <f>IFERROR(LOOKUP($G2195,'قائمة اسعار'!$A$2:$A$5,'قائمة اسعار'!$D$2:$D$5),"")</f>
        <v/>
      </c>
      <c r="M2195" s="102" t="str">
        <f t="shared" si="107"/>
        <v/>
      </c>
      <c r="N2195" s="103" t="str">
        <f t="shared" si="108"/>
        <v/>
      </c>
      <c r="O2195" s="104"/>
      <c r="P2195" s="105"/>
      <c r="Q2195" s="103"/>
      <c r="R2195" s="103" t="str">
        <f t="shared" si="109"/>
        <v/>
      </c>
      <c r="S2195" s="106"/>
    </row>
    <row r="2196" spans="1:19" ht="25.5" customHeight="1" x14ac:dyDescent="0.2">
      <c r="A2196" s="3" t="str">
        <f>CONCATENATE(COUNTIF($E$156:E2196,E2196),E2196)</f>
        <v>0</v>
      </c>
      <c r="D2196" s="73"/>
      <c r="E2196" s="74"/>
      <c r="F2196" s="75"/>
      <c r="G2196" s="7"/>
      <c r="H2196" s="7"/>
      <c r="I2196" s="7"/>
      <c r="J2196" s="7" t="str">
        <f>IFERROR(LOOKUP($G2196,'قائمة اسعار'!A$2:A$5,'قائمة اسعار'!B$2:B$5),"")</f>
        <v/>
      </c>
      <c r="K2196" s="7" t="str">
        <f>IFERROR(LOOKUP($G2196,'قائمة اسعار'!$A$2:$A$5,'قائمة اسعار'!$E$2:$E$5),"")</f>
        <v/>
      </c>
      <c r="L2196" s="76" t="str">
        <f>IFERROR(LOOKUP($G2196,'قائمة اسعار'!$A$2:$A$5,'قائمة اسعار'!$D$2:$D$5),"")</f>
        <v/>
      </c>
      <c r="M2196" s="7" t="str">
        <f t="shared" si="107"/>
        <v/>
      </c>
      <c r="N2196" s="77" t="str">
        <f t="shared" si="108"/>
        <v/>
      </c>
      <c r="O2196" s="78"/>
      <c r="P2196" s="79"/>
      <c r="Q2196" s="77"/>
      <c r="R2196" s="77" t="str">
        <f t="shared" si="109"/>
        <v/>
      </c>
      <c r="S2196" s="80"/>
    </row>
    <row r="2197" spans="1:19" ht="25.5" customHeight="1" x14ac:dyDescent="0.2">
      <c r="A2197" s="3" t="str">
        <f>CONCATENATE(COUNTIF($E$156:E2197,E2197),E2197)</f>
        <v>0</v>
      </c>
      <c r="D2197" s="99"/>
      <c r="E2197" s="100"/>
      <c r="F2197" s="101"/>
      <c r="G2197" s="102"/>
      <c r="H2197" s="102"/>
      <c r="I2197" s="102"/>
      <c r="J2197" s="102" t="str">
        <f>IFERROR(LOOKUP($G2197,'قائمة اسعار'!A$2:A$5,'قائمة اسعار'!B$2:B$5),"")</f>
        <v/>
      </c>
      <c r="K2197" s="102" t="str">
        <f>IFERROR(LOOKUP($G2197,'قائمة اسعار'!$A$2:$A$5,'قائمة اسعار'!$E$2:$E$5),"")</f>
        <v/>
      </c>
      <c r="L2197" s="102" t="str">
        <f>IFERROR(LOOKUP($G2197,'قائمة اسعار'!$A$2:$A$5,'قائمة اسعار'!$D$2:$D$5),"")</f>
        <v/>
      </c>
      <c r="M2197" s="102" t="str">
        <f t="shared" si="107"/>
        <v/>
      </c>
      <c r="N2197" s="103" t="str">
        <f t="shared" si="108"/>
        <v/>
      </c>
      <c r="O2197" s="104"/>
      <c r="P2197" s="105"/>
      <c r="Q2197" s="103"/>
      <c r="R2197" s="103" t="str">
        <f t="shared" si="109"/>
        <v/>
      </c>
      <c r="S2197" s="106"/>
    </row>
    <row r="2198" spans="1:19" ht="25.5" customHeight="1" x14ac:dyDescent="0.2">
      <c r="A2198" s="3" t="str">
        <f>CONCATENATE(COUNTIF($E$156:E2198,E2198),E2198)</f>
        <v>0</v>
      </c>
      <c r="D2198" s="73"/>
      <c r="E2198" s="74"/>
      <c r="F2198" s="75"/>
      <c r="G2198" s="7"/>
      <c r="H2198" s="7"/>
      <c r="I2198" s="7"/>
      <c r="J2198" s="7" t="str">
        <f>IFERROR(LOOKUP($G2198,'قائمة اسعار'!A$2:A$5,'قائمة اسعار'!B$2:B$5),"")</f>
        <v/>
      </c>
      <c r="K2198" s="7" t="str">
        <f>IFERROR(LOOKUP($G2198,'قائمة اسعار'!$A$2:$A$5,'قائمة اسعار'!$E$2:$E$5),"")</f>
        <v/>
      </c>
      <c r="L2198" s="76" t="str">
        <f>IFERROR(LOOKUP($G2198,'قائمة اسعار'!$A$2:$A$5,'قائمة اسعار'!$D$2:$D$5),"")</f>
        <v/>
      </c>
      <c r="M2198" s="7" t="str">
        <f t="shared" si="107"/>
        <v/>
      </c>
      <c r="N2198" s="77" t="str">
        <f t="shared" si="108"/>
        <v/>
      </c>
      <c r="O2198" s="78"/>
      <c r="P2198" s="79"/>
      <c r="Q2198" s="77"/>
      <c r="R2198" s="77" t="str">
        <f t="shared" si="109"/>
        <v/>
      </c>
      <c r="S2198" s="80"/>
    </row>
    <row r="2199" spans="1:19" ht="25.5" customHeight="1" x14ac:dyDescent="0.2">
      <c r="A2199" s="3" t="str">
        <f>CONCATENATE(COUNTIF($E$156:E2199,E2199),E2199)</f>
        <v>0</v>
      </c>
      <c r="D2199" s="99"/>
      <c r="E2199" s="100"/>
      <c r="F2199" s="101"/>
      <c r="G2199" s="102"/>
      <c r="H2199" s="102"/>
      <c r="I2199" s="102"/>
      <c r="J2199" s="102" t="str">
        <f>IFERROR(LOOKUP($G2199,'قائمة اسعار'!A$2:A$5,'قائمة اسعار'!B$2:B$5),"")</f>
        <v/>
      </c>
      <c r="K2199" s="102" t="str">
        <f>IFERROR(LOOKUP($G2199,'قائمة اسعار'!$A$2:$A$5,'قائمة اسعار'!$E$2:$E$5),"")</f>
        <v/>
      </c>
      <c r="L2199" s="102" t="str">
        <f>IFERROR(LOOKUP($G2199,'قائمة اسعار'!$A$2:$A$5,'قائمة اسعار'!$D$2:$D$5),"")</f>
        <v/>
      </c>
      <c r="M2199" s="102" t="str">
        <f t="shared" si="107"/>
        <v/>
      </c>
      <c r="N2199" s="103" t="str">
        <f t="shared" si="108"/>
        <v/>
      </c>
      <c r="O2199" s="104"/>
      <c r="P2199" s="105"/>
      <c r="Q2199" s="103"/>
      <c r="R2199" s="103" t="str">
        <f t="shared" si="109"/>
        <v/>
      </c>
      <c r="S2199" s="106"/>
    </row>
    <row r="2200" spans="1:19" ht="25.5" customHeight="1" x14ac:dyDescent="0.2">
      <c r="A2200" s="3" t="str">
        <f>CONCATENATE(COUNTIF($E$156:E2200,E2200),E2200)</f>
        <v>0</v>
      </c>
      <c r="D2200" s="73"/>
      <c r="E2200" s="74"/>
      <c r="F2200" s="75"/>
      <c r="G2200" s="7"/>
      <c r="H2200" s="7"/>
      <c r="I2200" s="7"/>
      <c r="J2200" s="7" t="str">
        <f>IFERROR(LOOKUP($G2200,'قائمة اسعار'!A$2:A$5,'قائمة اسعار'!B$2:B$5),"")</f>
        <v/>
      </c>
      <c r="K2200" s="7" t="str">
        <f>IFERROR(LOOKUP($G2200,'قائمة اسعار'!$A$2:$A$5,'قائمة اسعار'!$E$2:$E$5),"")</f>
        <v/>
      </c>
      <c r="L2200" s="76" t="str">
        <f>IFERROR(LOOKUP($G2200,'قائمة اسعار'!$A$2:$A$5,'قائمة اسعار'!$D$2:$D$5),"")</f>
        <v/>
      </c>
      <c r="M2200" s="7" t="str">
        <f t="shared" si="107"/>
        <v/>
      </c>
      <c r="N2200" s="77" t="str">
        <f t="shared" si="108"/>
        <v/>
      </c>
      <c r="O2200" s="78"/>
      <c r="P2200" s="79"/>
      <c r="Q2200" s="77"/>
      <c r="R2200" s="77" t="str">
        <f t="shared" si="109"/>
        <v/>
      </c>
      <c r="S2200" s="80"/>
    </row>
    <row r="2201" spans="1:19" ht="25.5" customHeight="1" x14ac:dyDescent="0.2">
      <c r="A2201" s="3" t="str">
        <f>CONCATENATE(COUNTIF($E$156:E2201,E2201),E2201)</f>
        <v>0</v>
      </c>
      <c r="D2201" s="99"/>
      <c r="E2201" s="100"/>
      <c r="F2201" s="101"/>
      <c r="G2201" s="102"/>
      <c r="H2201" s="102"/>
      <c r="I2201" s="102"/>
      <c r="J2201" s="102" t="str">
        <f>IFERROR(LOOKUP($G2201,'قائمة اسعار'!A$2:A$5,'قائمة اسعار'!B$2:B$5),"")</f>
        <v/>
      </c>
      <c r="K2201" s="102" t="str">
        <f>IFERROR(LOOKUP($G2201,'قائمة اسعار'!$A$2:$A$5,'قائمة اسعار'!$E$2:$E$5),"")</f>
        <v/>
      </c>
      <c r="L2201" s="102" t="str">
        <f>IFERROR(LOOKUP($G2201,'قائمة اسعار'!$A$2:$A$5,'قائمة اسعار'!$D$2:$D$5),"")</f>
        <v/>
      </c>
      <c r="M2201" s="102" t="str">
        <f t="shared" si="107"/>
        <v/>
      </c>
      <c r="N2201" s="103" t="str">
        <f t="shared" si="108"/>
        <v/>
      </c>
      <c r="O2201" s="104"/>
      <c r="P2201" s="105"/>
      <c r="Q2201" s="103"/>
      <c r="R2201" s="103" t="str">
        <f t="shared" si="109"/>
        <v/>
      </c>
      <c r="S2201" s="106"/>
    </row>
    <row r="2202" spans="1:19" ht="25.5" customHeight="1" x14ac:dyDescent="0.2">
      <c r="A2202" s="3" t="str">
        <f>CONCATENATE(COUNTIF($E$156:E2202,E2202),E2202)</f>
        <v>0</v>
      </c>
      <c r="D2202" s="73"/>
      <c r="E2202" s="74"/>
      <c r="F2202" s="75"/>
      <c r="G2202" s="7"/>
      <c r="H2202" s="7"/>
      <c r="I2202" s="7"/>
      <c r="J2202" s="7" t="str">
        <f>IFERROR(LOOKUP($G2202,'قائمة اسعار'!A$2:A$5,'قائمة اسعار'!B$2:B$5),"")</f>
        <v/>
      </c>
      <c r="K2202" s="7" t="str">
        <f>IFERROR(LOOKUP($G2202,'قائمة اسعار'!$A$2:$A$5,'قائمة اسعار'!$E$2:$E$5),"")</f>
        <v/>
      </c>
      <c r="L2202" s="76" t="str">
        <f>IFERROR(LOOKUP($G2202,'قائمة اسعار'!$A$2:$A$5,'قائمة اسعار'!$D$2:$D$5),"")</f>
        <v/>
      </c>
      <c r="M2202" s="7" t="str">
        <f t="shared" si="107"/>
        <v/>
      </c>
      <c r="N2202" s="77" t="str">
        <f t="shared" si="108"/>
        <v/>
      </c>
      <c r="O2202" s="78"/>
      <c r="P2202" s="79"/>
      <c r="Q2202" s="77"/>
      <c r="R2202" s="77" t="str">
        <f t="shared" si="109"/>
        <v/>
      </c>
      <c r="S2202" s="80"/>
    </row>
    <row r="2203" spans="1:19" ht="25.5" customHeight="1" x14ac:dyDescent="0.2">
      <c r="A2203" s="3" t="str">
        <f>CONCATENATE(COUNTIF($E$156:E2203,E2203),E2203)</f>
        <v>0</v>
      </c>
      <c r="D2203" s="99"/>
      <c r="E2203" s="100"/>
      <c r="F2203" s="101"/>
      <c r="G2203" s="102"/>
      <c r="H2203" s="102"/>
      <c r="I2203" s="102"/>
      <c r="J2203" s="102" t="str">
        <f>IFERROR(LOOKUP($G2203,'قائمة اسعار'!A$2:A$5,'قائمة اسعار'!B$2:B$5),"")</f>
        <v/>
      </c>
      <c r="K2203" s="102" t="str">
        <f>IFERROR(LOOKUP($G2203,'قائمة اسعار'!$A$2:$A$5,'قائمة اسعار'!$E$2:$E$5),"")</f>
        <v/>
      </c>
      <c r="L2203" s="102" t="str">
        <f>IFERROR(LOOKUP($G2203,'قائمة اسعار'!$A$2:$A$5,'قائمة اسعار'!$D$2:$D$5),"")</f>
        <v/>
      </c>
      <c r="M2203" s="102" t="str">
        <f t="shared" si="107"/>
        <v/>
      </c>
      <c r="N2203" s="103" t="str">
        <f t="shared" si="108"/>
        <v/>
      </c>
      <c r="O2203" s="104"/>
      <c r="P2203" s="105"/>
      <c r="Q2203" s="103"/>
      <c r="R2203" s="103" t="str">
        <f t="shared" si="109"/>
        <v/>
      </c>
      <c r="S2203" s="106"/>
    </row>
    <row r="2204" spans="1:19" ht="25.5" customHeight="1" x14ac:dyDescent="0.2">
      <c r="A2204" s="3" t="str">
        <f>CONCATENATE(COUNTIF($E$156:E2204,E2204),E2204)</f>
        <v>0</v>
      </c>
      <c r="D2204" s="73"/>
      <c r="E2204" s="74"/>
      <c r="F2204" s="75"/>
      <c r="G2204" s="7"/>
      <c r="H2204" s="7"/>
      <c r="I2204" s="7"/>
      <c r="J2204" s="7" t="str">
        <f>IFERROR(LOOKUP($G2204,'قائمة اسعار'!A$2:A$5,'قائمة اسعار'!B$2:B$5),"")</f>
        <v/>
      </c>
      <c r="K2204" s="7" t="str">
        <f>IFERROR(LOOKUP($G2204,'قائمة اسعار'!$A$2:$A$5,'قائمة اسعار'!$E$2:$E$5),"")</f>
        <v/>
      </c>
      <c r="L2204" s="76" t="str">
        <f>IFERROR(LOOKUP($G2204,'قائمة اسعار'!$A$2:$A$5,'قائمة اسعار'!$D$2:$D$5),"")</f>
        <v/>
      </c>
      <c r="M2204" s="7" t="str">
        <f t="shared" si="107"/>
        <v/>
      </c>
      <c r="N2204" s="77" t="str">
        <f t="shared" si="108"/>
        <v/>
      </c>
      <c r="O2204" s="78"/>
      <c r="P2204" s="79"/>
      <c r="Q2204" s="77"/>
      <c r="R2204" s="77" t="str">
        <f t="shared" si="109"/>
        <v/>
      </c>
      <c r="S2204" s="80"/>
    </row>
    <row r="2205" spans="1:19" ht="25.5" customHeight="1" x14ac:dyDescent="0.2">
      <c r="A2205" s="3" t="str">
        <f>CONCATENATE(COUNTIF($E$156:E2205,E2205),E2205)</f>
        <v>0</v>
      </c>
      <c r="D2205" s="99"/>
      <c r="E2205" s="100"/>
      <c r="F2205" s="101"/>
      <c r="G2205" s="102"/>
      <c r="H2205" s="102"/>
      <c r="I2205" s="102"/>
      <c r="J2205" s="102" t="str">
        <f>IFERROR(LOOKUP($G2205,'قائمة اسعار'!A$2:A$5,'قائمة اسعار'!B$2:B$5),"")</f>
        <v/>
      </c>
      <c r="K2205" s="102" t="str">
        <f>IFERROR(LOOKUP($G2205,'قائمة اسعار'!$A$2:$A$5,'قائمة اسعار'!$E$2:$E$5),"")</f>
        <v/>
      </c>
      <c r="L2205" s="102" t="str">
        <f>IFERROR(LOOKUP($G2205,'قائمة اسعار'!$A$2:$A$5,'قائمة اسعار'!$D$2:$D$5),"")</f>
        <v/>
      </c>
      <c r="M2205" s="102" t="str">
        <f t="shared" si="107"/>
        <v/>
      </c>
      <c r="N2205" s="103" t="str">
        <f t="shared" si="108"/>
        <v/>
      </c>
      <c r="O2205" s="104"/>
      <c r="P2205" s="105"/>
      <c r="Q2205" s="103"/>
      <c r="R2205" s="103" t="str">
        <f t="shared" si="109"/>
        <v/>
      </c>
      <c r="S2205" s="106"/>
    </row>
    <row r="2206" spans="1:19" ht="25.5" customHeight="1" x14ac:dyDescent="0.2">
      <c r="A2206" s="3" t="str">
        <f>CONCATENATE(COUNTIF($E$156:E2206,E2206),E2206)</f>
        <v>0</v>
      </c>
      <c r="D2206" s="73"/>
      <c r="E2206" s="74"/>
      <c r="F2206" s="75"/>
      <c r="G2206" s="7"/>
      <c r="H2206" s="7"/>
      <c r="I2206" s="7"/>
      <c r="J2206" s="7" t="str">
        <f>IFERROR(LOOKUP($G2206,'قائمة اسعار'!A$2:A$5,'قائمة اسعار'!B$2:B$5),"")</f>
        <v/>
      </c>
      <c r="K2206" s="7" t="str">
        <f>IFERROR(LOOKUP($G2206,'قائمة اسعار'!$A$2:$A$5,'قائمة اسعار'!$E$2:$E$5),"")</f>
        <v/>
      </c>
      <c r="L2206" s="76" t="str">
        <f>IFERROR(LOOKUP($G2206,'قائمة اسعار'!$A$2:$A$5,'قائمة اسعار'!$D$2:$D$5),"")</f>
        <v/>
      </c>
      <c r="M2206" s="7" t="str">
        <f t="shared" si="107"/>
        <v/>
      </c>
      <c r="N2206" s="77" t="str">
        <f t="shared" si="108"/>
        <v/>
      </c>
      <c r="O2206" s="78"/>
      <c r="P2206" s="79"/>
      <c r="Q2206" s="77"/>
      <c r="R2206" s="77" t="str">
        <f t="shared" si="109"/>
        <v/>
      </c>
      <c r="S2206" s="80"/>
    </row>
    <row r="2207" spans="1:19" ht="25.5" customHeight="1" x14ac:dyDescent="0.2">
      <c r="A2207" s="3" t="str">
        <f>CONCATENATE(COUNTIF($E$156:E2207,E2207),E2207)</f>
        <v>0</v>
      </c>
      <c r="D2207" s="99"/>
      <c r="E2207" s="100"/>
      <c r="F2207" s="101"/>
      <c r="G2207" s="102"/>
      <c r="H2207" s="102"/>
      <c r="I2207" s="102"/>
      <c r="J2207" s="102" t="str">
        <f>IFERROR(LOOKUP($G2207,'قائمة اسعار'!A$2:A$5,'قائمة اسعار'!B$2:B$5),"")</f>
        <v/>
      </c>
      <c r="K2207" s="102" t="str">
        <f>IFERROR(LOOKUP($G2207,'قائمة اسعار'!$A$2:$A$5,'قائمة اسعار'!$E$2:$E$5),"")</f>
        <v/>
      </c>
      <c r="L2207" s="102" t="str">
        <f>IFERROR(LOOKUP($G2207,'قائمة اسعار'!$A$2:$A$5,'قائمة اسعار'!$D$2:$D$5),"")</f>
        <v/>
      </c>
      <c r="M2207" s="102" t="str">
        <f t="shared" si="107"/>
        <v/>
      </c>
      <c r="N2207" s="103" t="str">
        <f t="shared" si="108"/>
        <v/>
      </c>
      <c r="O2207" s="104"/>
      <c r="P2207" s="105"/>
      <c r="Q2207" s="103"/>
      <c r="R2207" s="103" t="str">
        <f t="shared" si="109"/>
        <v/>
      </c>
      <c r="S2207" s="106"/>
    </row>
    <row r="2208" spans="1:19" ht="25.5" customHeight="1" x14ac:dyDescent="0.2">
      <c r="A2208" s="3" t="str">
        <f>CONCATENATE(COUNTIF($E$156:E2208,E2208),E2208)</f>
        <v>0</v>
      </c>
      <c r="D2208" s="73"/>
      <c r="E2208" s="74"/>
      <c r="F2208" s="75"/>
      <c r="G2208" s="7"/>
      <c r="H2208" s="7"/>
      <c r="I2208" s="7"/>
      <c r="J2208" s="7" t="str">
        <f>IFERROR(LOOKUP($G2208,'قائمة اسعار'!A$2:A$5,'قائمة اسعار'!B$2:B$5),"")</f>
        <v/>
      </c>
      <c r="K2208" s="7" t="str">
        <f>IFERROR(LOOKUP($G2208,'قائمة اسعار'!$A$2:$A$5,'قائمة اسعار'!$E$2:$E$5),"")</f>
        <v/>
      </c>
      <c r="L2208" s="76" t="str">
        <f>IFERROR(LOOKUP($G2208,'قائمة اسعار'!$A$2:$A$5,'قائمة اسعار'!$D$2:$D$5),"")</f>
        <v/>
      </c>
      <c r="M2208" s="7" t="str">
        <f t="shared" si="107"/>
        <v/>
      </c>
      <c r="N2208" s="77" t="str">
        <f t="shared" si="108"/>
        <v/>
      </c>
      <c r="O2208" s="78"/>
      <c r="P2208" s="79"/>
      <c r="Q2208" s="77"/>
      <c r="R2208" s="77" t="str">
        <f t="shared" si="109"/>
        <v/>
      </c>
      <c r="S2208" s="80"/>
    </row>
    <row r="2209" spans="1:19" ht="25.5" customHeight="1" x14ac:dyDescent="0.2">
      <c r="A2209" s="3" t="str">
        <f>CONCATENATE(COUNTIF($E$156:E2209,E2209),E2209)</f>
        <v>0</v>
      </c>
      <c r="D2209" s="99"/>
      <c r="E2209" s="100"/>
      <c r="F2209" s="101"/>
      <c r="G2209" s="102"/>
      <c r="H2209" s="102"/>
      <c r="I2209" s="102"/>
      <c r="J2209" s="102" t="str">
        <f>IFERROR(LOOKUP($G2209,'قائمة اسعار'!A$2:A$5,'قائمة اسعار'!B$2:B$5),"")</f>
        <v/>
      </c>
      <c r="K2209" s="102" t="str">
        <f>IFERROR(LOOKUP($G2209,'قائمة اسعار'!$A$2:$A$5,'قائمة اسعار'!$E$2:$E$5),"")</f>
        <v/>
      </c>
      <c r="L2209" s="102" t="str">
        <f>IFERROR(LOOKUP($G2209,'قائمة اسعار'!$A$2:$A$5,'قائمة اسعار'!$D$2:$D$5),"")</f>
        <v/>
      </c>
      <c r="M2209" s="102" t="str">
        <f t="shared" si="107"/>
        <v/>
      </c>
      <c r="N2209" s="103" t="str">
        <f t="shared" si="108"/>
        <v/>
      </c>
      <c r="O2209" s="104"/>
      <c r="P2209" s="105"/>
      <c r="Q2209" s="103"/>
      <c r="R2209" s="103" t="str">
        <f t="shared" si="109"/>
        <v/>
      </c>
      <c r="S2209" s="106"/>
    </row>
    <row r="2210" spans="1:19" ht="25.5" customHeight="1" x14ac:dyDescent="0.2">
      <c r="A2210" s="3" t="str">
        <f>CONCATENATE(COUNTIF($E$156:E2210,E2210),E2210)</f>
        <v>0</v>
      </c>
      <c r="D2210" s="73"/>
      <c r="E2210" s="74"/>
      <c r="F2210" s="75"/>
      <c r="G2210" s="7"/>
      <c r="H2210" s="7"/>
      <c r="I2210" s="7"/>
      <c r="J2210" s="7" t="str">
        <f>IFERROR(LOOKUP($G2210,'قائمة اسعار'!A$2:A$5,'قائمة اسعار'!B$2:B$5),"")</f>
        <v/>
      </c>
      <c r="K2210" s="7" t="str">
        <f>IFERROR(LOOKUP($G2210,'قائمة اسعار'!$A$2:$A$5,'قائمة اسعار'!$E$2:$E$5),"")</f>
        <v/>
      </c>
      <c r="L2210" s="76" t="str">
        <f>IFERROR(LOOKUP($G2210,'قائمة اسعار'!$A$2:$A$5,'قائمة اسعار'!$D$2:$D$5),"")</f>
        <v/>
      </c>
      <c r="M2210" s="7" t="str">
        <f t="shared" si="107"/>
        <v/>
      </c>
      <c r="N2210" s="77" t="str">
        <f t="shared" si="108"/>
        <v/>
      </c>
      <c r="O2210" s="78"/>
      <c r="P2210" s="79"/>
      <c r="Q2210" s="77"/>
      <c r="R2210" s="77" t="str">
        <f t="shared" si="109"/>
        <v/>
      </c>
      <c r="S2210" s="80"/>
    </row>
    <row r="2211" spans="1:19" ht="25.5" customHeight="1" x14ac:dyDescent="0.2">
      <c r="A2211" s="3" t="str">
        <f>CONCATENATE(COUNTIF($E$156:E2211,E2211),E2211)</f>
        <v>0</v>
      </c>
      <c r="D2211" s="99"/>
      <c r="E2211" s="100"/>
      <c r="F2211" s="101"/>
      <c r="G2211" s="102"/>
      <c r="H2211" s="102"/>
      <c r="I2211" s="102"/>
      <c r="J2211" s="102" t="str">
        <f>IFERROR(LOOKUP($G2211,'قائمة اسعار'!A$2:A$5,'قائمة اسعار'!B$2:B$5),"")</f>
        <v/>
      </c>
      <c r="K2211" s="102" t="str">
        <f>IFERROR(LOOKUP($G2211,'قائمة اسعار'!$A$2:$A$5,'قائمة اسعار'!$E$2:$E$5),"")</f>
        <v/>
      </c>
      <c r="L2211" s="102" t="str">
        <f>IFERROR(LOOKUP($G2211,'قائمة اسعار'!$A$2:$A$5,'قائمة اسعار'!$D$2:$D$5),"")</f>
        <v/>
      </c>
      <c r="M2211" s="102" t="str">
        <f t="shared" si="107"/>
        <v/>
      </c>
      <c r="N2211" s="103" t="str">
        <f t="shared" si="108"/>
        <v/>
      </c>
      <c r="O2211" s="104"/>
      <c r="P2211" s="105"/>
      <c r="Q2211" s="103"/>
      <c r="R2211" s="103" t="str">
        <f t="shared" si="109"/>
        <v/>
      </c>
      <c r="S2211" s="106"/>
    </row>
    <row r="2212" spans="1:19" ht="25.5" customHeight="1" x14ac:dyDescent="0.2">
      <c r="A2212" s="3" t="str">
        <f>CONCATENATE(COUNTIF($E$156:E2212,E2212),E2212)</f>
        <v>0</v>
      </c>
      <c r="D2212" s="73"/>
      <c r="E2212" s="74"/>
      <c r="F2212" s="75"/>
      <c r="G2212" s="7"/>
      <c r="H2212" s="7"/>
      <c r="I2212" s="7"/>
      <c r="J2212" s="7" t="str">
        <f>IFERROR(LOOKUP($G2212,'قائمة اسعار'!A$2:A$5,'قائمة اسعار'!B$2:B$5),"")</f>
        <v/>
      </c>
      <c r="K2212" s="7" t="str">
        <f>IFERROR(LOOKUP($G2212,'قائمة اسعار'!$A$2:$A$5,'قائمة اسعار'!$E$2:$E$5),"")</f>
        <v/>
      </c>
      <c r="L2212" s="76" t="str">
        <f>IFERROR(LOOKUP($G2212,'قائمة اسعار'!$A$2:$A$5,'قائمة اسعار'!$D$2:$D$5),"")</f>
        <v/>
      </c>
      <c r="M2212" s="7" t="str">
        <f t="shared" si="107"/>
        <v/>
      </c>
      <c r="N2212" s="77" t="str">
        <f t="shared" si="108"/>
        <v/>
      </c>
      <c r="O2212" s="78"/>
      <c r="P2212" s="79"/>
      <c r="Q2212" s="77"/>
      <c r="R2212" s="77" t="str">
        <f t="shared" si="109"/>
        <v/>
      </c>
      <c r="S2212" s="80"/>
    </row>
    <row r="2213" spans="1:19" ht="25.5" customHeight="1" x14ac:dyDescent="0.2">
      <c r="A2213" s="3" t="str">
        <f>CONCATENATE(COUNTIF($E$156:E2213,E2213),E2213)</f>
        <v>0</v>
      </c>
      <c r="D2213" s="99"/>
      <c r="E2213" s="100"/>
      <c r="F2213" s="101"/>
      <c r="G2213" s="102"/>
      <c r="H2213" s="102"/>
      <c r="I2213" s="102"/>
      <c r="J2213" s="102" t="str">
        <f>IFERROR(LOOKUP($G2213,'قائمة اسعار'!A$2:A$5,'قائمة اسعار'!B$2:B$5),"")</f>
        <v/>
      </c>
      <c r="K2213" s="102" t="str">
        <f>IFERROR(LOOKUP($G2213,'قائمة اسعار'!$A$2:$A$5,'قائمة اسعار'!$E$2:$E$5),"")</f>
        <v/>
      </c>
      <c r="L2213" s="102" t="str">
        <f>IFERROR(LOOKUP($G2213,'قائمة اسعار'!$A$2:$A$5,'قائمة اسعار'!$D$2:$D$5),"")</f>
        <v/>
      </c>
      <c r="M2213" s="102" t="str">
        <f t="shared" si="107"/>
        <v/>
      </c>
      <c r="N2213" s="103" t="str">
        <f t="shared" si="108"/>
        <v/>
      </c>
      <c r="O2213" s="104"/>
      <c r="P2213" s="105"/>
      <c r="Q2213" s="103"/>
      <c r="R2213" s="103" t="str">
        <f t="shared" si="109"/>
        <v/>
      </c>
      <c r="S2213" s="106"/>
    </row>
    <row r="2214" spans="1:19" ht="25.5" customHeight="1" x14ac:dyDescent="0.2">
      <c r="A2214" s="3" t="str">
        <f>CONCATENATE(COUNTIF($E$156:E2214,E2214),E2214)</f>
        <v>0</v>
      </c>
      <c r="D2214" s="73"/>
      <c r="E2214" s="74"/>
      <c r="F2214" s="75"/>
      <c r="G2214" s="7"/>
      <c r="H2214" s="7"/>
      <c r="I2214" s="7"/>
      <c r="J2214" s="7" t="str">
        <f>IFERROR(LOOKUP($G2214,'قائمة اسعار'!A$2:A$5,'قائمة اسعار'!B$2:B$5),"")</f>
        <v/>
      </c>
      <c r="K2214" s="7" t="str">
        <f>IFERROR(LOOKUP($G2214,'قائمة اسعار'!$A$2:$A$5,'قائمة اسعار'!$E$2:$E$5),"")</f>
        <v/>
      </c>
      <c r="L2214" s="76" t="str">
        <f>IFERROR(LOOKUP($G2214,'قائمة اسعار'!$A$2:$A$5,'قائمة اسعار'!$D$2:$D$5),"")</f>
        <v/>
      </c>
      <c r="M2214" s="7" t="str">
        <f t="shared" si="107"/>
        <v/>
      </c>
      <c r="N2214" s="77" t="str">
        <f t="shared" si="108"/>
        <v/>
      </c>
      <c r="O2214" s="78"/>
      <c r="P2214" s="79"/>
      <c r="Q2214" s="77"/>
      <c r="R2214" s="77" t="str">
        <f t="shared" si="109"/>
        <v/>
      </c>
      <c r="S2214" s="80"/>
    </row>
    <row r="2215" spans="1:19" ht="25.5" customHeight="1" x14ac:dyDescent="0.2">
      <c r="A2215" s="3" t="str">
        <f>CONCATENATE(COUNTIF($E$156:E2215,E2215),E2215)</f>
        <v>0</v>
      </c>
      <c r="D2215" s="99"/>
      <c r="E2215" s="100"/>
      <c r="F2215" s="101"/>
      <c r="G2215" s="102"/>
      <c r="H2215" s="102"/>
      <c r="I2215" s="102"/>
      <c r="J2215" s="102" t="str">
        <f>IFERROR(LOOKUP($G2215,'قائمة اسعار'!A$2:A$5,'قائمة اسعار'!B$2:B$5),"")</f>
        <v/>
      </c>
      <c r="K2215" s="102" t="str">
        <f>IFERROR(LOOKUP($G2215,'قائمة اسعار'!$A$2:$A$5,'قائمة اسعار'!$E$2:$E$5),"")</f>
        <v/>
      </c>
      <c r="L2215" s="102" t="str">
        <f>IFERROR(LOOKUP($G2215,'قائمة اسعار'!$A$2:$A$5,'قائمة اسعار'!$D$2:$D$5),"")</f>
        <v/>
      </c>
      <c r="M2215" s="102" t="str">
        <f t="shared" si="107"/>
        <v/>
      </c>
      <c r="N2215" s="103" t="str">
        <f t="shared" si="108"/>
        <v/>
      </c>
      <c r="O2215" s="104"/>
      <c r="P2215" s="105"/>
      <c r="Q2215" s="103"/>
      <c r="R2215" s="103" t="str">
        <f t="shared" si="109"/>
        <v/>
      </c>
      <c r="S2215" s="106"/>
    </row>
    <row r="2216" spans="1:19" ht="25.5" customHeight="1" x14ac:dyDescent="0.2">
      <c r="A2216" s="3" t="str">
        <f>CONCATENATE(COUNTIF($E$156:E2216,E2216),E2216)</f>
        <v>0</v>
      </c>
      <c r="D2216" s="73"/>
      <c r="E2216" s="74"/>
      <c r="F2216" s="75"/>
      <c r="G2216" s="7"/>
      <c r="H2216" s="7"/>
      <c r="I2216" s="7"/>
      <c r="J2216" s="7" t="str">
        <f>IFERROR(LOOKUP($G2216,'قائمة اسعار'!A$2:A$5,'قائمة اسعار'!B$2:B$5),"")</f>
        <v/>
      </c>
      <c r="K2216" s="7" t="str">
        <f>IFERROR(LOOKUP($G2216,'قائمة اسعار'!$A$2:$A$5,'قائمة اسعار'!$E$2:$E$5),"")</f>
        <v/>
      </c>
      <c r="L2216" s="76" t="str">
        <f>IFERROR(LOOKUP($G2216,'قائمة اسعار'!$A$2:$A$5,'قائمة اسعار'!$D$2:$D$5),"")</f>
        <v/>
      </c>
      <c r="M2216" s="7" t="str">
        <f t="shared" si="107"/>
        <v/>
      </c>
      <c r="N2216" s="77" t="str">
        <f t="shared" si="108"/>
        <v/>
      </c>
      <c r="O2216" s="78"/>
      <c r="P2216" s="79"/>
      <c r="Q2216" s="77"/>
      <c r="R2216" s="77" t="str">
        <f t="shared" si="109"/>
        <v/>
      </c>
      <c r="S2216" s="80"/>
    </row>
    <row r="2217" spans="1:19" ht="25.5" customHeight="1" x14ac:dyDescent="0.2">
      <c r="A2217" s="3" t="str">
        <f>CONCATENATE(COUNTIF($E$156:E2217,E2217),E2217)</f>
        <v>0</v>
      </c>
      <c r="D2217" s="99"/>
      <c r="E2217" s="100"/>
      <c r="F2217" s="101"/>
      <c r="G2217" s="102"/>
      <c r="H2217" s="102"/>
      <c r="I2217" s="102"/>
      <c r="J2217" s="102" t="str">
        <f>IFERROR(LOOKUP($G2217,'قائمة اسعار'!A$2:A$5,'قائمة اسعار'!B$2:B$5),"")</f>
        <v/>
      </c>
      <c r="K2217" s="102" t="str">
        <f>IFERROR(LOOKUP($G2217,'قائمة اسعار'!$A$2:$A$5,'قائمة اسعار'!$E$2:$E$5),"")</f>
        <v/>
      </c>
      <c r="L2217" s="102" t="str">
        <f>IFERROR(LOOKUP($G2217,'قائمة اسعار'!$A$2:$A$5,'قائمة اسعار'!$D$2:$D$5),"")</f>
        <v/>
      </c>
      <c r="M2217" s="102" t="str">
        <f t="shared" si="107"/>
        <v/>
      </c>
      <c r="N2217" s="103" t="str">
        <f t="shared" si="108"/>
        <v/>
      </c>
      <c r="O2217" s="104"/>
      <c r="P2217" s="105"/>
      <c r="Q2217" s="103"/>
      <c r="R2217" s="103" t="str">
        <f t="shared" si="109"/>
        <v/>
      </c>
      <c r="S2217" s="106"/>
    </row>
    <row r="2218" spans="1:19" ht="25.5" customHeight="1" x14ac:dyDescent="0.2">
      <c r="A2218" s="3" t="str">
        <f>CONCATENATE(COUNTIF($E$156:E2218,E2218),E2218)</f>
        <v>0</v>
      </c>
      <c r="D2218" s="73"/>
      <c r="E2218" s="74"/>
      <c r="F2218" s="75"/>
      <c r="G2218" s="7"/>
      <c r="H2218" s="7"/>
      <c r="I2218" s="7"/>
      <c r="J2218" s="7" t="str">
        <f>IFERROR(LOOKUP($G2218,'قائمة اسعار'!A$2:A$5,'قائمة اسعار'!B$2:B$5),"")</f>
        <v/>
      </c>
      <c r="K2218" s="7" t="str">
        <f>IFERROR(LOOKUP($G2218,'قائمة اسعار'!$A$2:$A$5,'قائمة اسعار'!$E$2:$E$5),"")</f>
        <v/>
      </c>
      <c r="L2218" s="76" t="str">
        <f>IFERROR(LOOKUP($G2218,'قائمة اسعار'!$A$2:$A$5,'قائمة اسعار'!$D$2:$D$5),"")</f>
        <v/>
      </c>
      <c r="M2218" s="7" t="str">
        <f t="shared" si="107"/>
        <v/>
      </c>
      <c r="N2218" s="77" t="str">
        <f t="shared" si="108"/>
        <v/>
      </c>
      <c r="O2218" s="78"/>
      <c r="P2218" s="79"/>
      <c r="Q2218" s="77"/>
      <c r="R2218" s="77" t="str">
        <f t="shared" si="109"/>
        <v/>
      </c>
      <c r="S2218" s="80"/>
    </row>
    <row r="2219" spans="1:19" ht="25.5" customHeight="1" x14ac:dyDescent="0.2">
      <c r="A2219" s="3" t="str">
        <f>CONCATENATE(COUNTIF($E$156:E2219,E2219),E2219)</f>
        <v>0</v>
      </c>
      <c r="D2219" s="99"/>
      <c r="E2219" s="100"/>
      <c r="F2219" s="101"/>
      <c r="G2219" s="102"/>
      <c r="H2219" s="102"/>
      <c r="I2219" s="102"/>
      <c r="J2219" s="102" t="str">
        <f>IFERROR(LOOKUP($G2219,'قائمة اسعار'!A$2:A$5,'قائمة اسعار'!B$2:B$5),"")</f>
        <v/>
      </c>
      <c r="K2219" s="102" t="str">
        <f>IFERROR(LOOKUP($G2219,'قائمة اسعار'!$A$2:$A$5,'قائمة اسعار'!$E$2:$E$5),"")</f>
        <v/>
      </c>
      <c r="L2219" s="102" t="str">
        <f>IFERROR(LOOKUP($G2219,'قائمة اسعار'!$A$2:$A$5,'قائمة اسعار'!$D$2:$D$5),"")</f>
        <v/>
      </c>
      <c r="M2219" s="102" t="str">
        <f t="shared" si="107"/>
        <v/>
      </c>
      <c r="N2219" s="103" t="str">
        <f t="shared" si="108"/>
        <v/>
      </c>
      <c r="O2219" s="104"/>
      <c r="P2219" s="105"/>
      <c r="Q2219" s="103"/>
      <c r="R2219" s="103" t="str">
        <f t="shared" si="109"/>
        <v/>
      </c>
      <c r="S2219" s="106"/>
    </row>
    <row r="2220" spans="1:19" ht="25.5" customHeight="1" x14ac:dyDescent="0.2">
      <c r="A2220" s="3" t="str">
        <f>CONCATENATE(COUNTIF($E$156:E2220,E2220),E2220)</f>
        <v>0</v>
      </c>
      <c r="D2220" s="73"/>
      <c r="E2220" s="74"/>
      <c r="F2220" s="75"/>
      <c r="G2220" s="7"/>
      <c r="H2220" s="7"/>
      <c r="I2220" s="7"/>
      <c r="J2220" s="7" t="str">
        <f>IFERROR(LOOKUP($G2220,'قائمة اسعار'!A$2:A$5,'قائمة اسعار'!B$2:B$5),"")</f>
        <v/>
      </c>
      <c r="K2220" s="7" t="str">
        <f>IFERROR(LOOKUP($G2220,'قائمة اسعار'!$A$2:$A$5,'قائمة اسعار'!$E$2:$E$5),"")</f>
        <v/>
      </c>
      <c r="L2220" s="76" t="str">
        <f>IFERROR(LOOKUP($G2220,'قائمة اسعار'!$A$2:$A$5,'قائمة اسعار'!$D$2:$D$5),"")</f>
        <v/>
      </c>
      <c r="M2220" s="7" t="str">
        <f t="shared" si="107"/>
        <v/>
      </c>
      <c r="N2220" s="77" t="str">
        <f t="shared" si="108"/>
        <v/>
      </c>
      <c r="O2220" s="78"/>
      <c r="P2220" s="79"/>
      <c r="Q2220" s="77"/>
      <c r="R2220" s="77" t="str">
        <f t="shared" si="109"/>
        <v/>
      </c>
      <c r="S2220" s="80"/>
    </row>
    <row r="2221" spans="1:19" ht="25.5" customHeight="1" x14ac:dyDescent="0.2">
      <c r="A2221" s="3" t="str">
        <f>CONCATENATE(COUNTIF($E$156:E2221,E2221),E2221)</f>
        <v>0</v>
      </c>
      <c r="D2221" s="99"/>
      <c r="E2221" s="100"/>
      <c r="F2221" s="101"/>
      <c r="G2221" s="102"/>
      <c r="H2221" s="102"/>
      <c r="I2221" s="102"/>
      <c r="J2221" s="102" t="str">
        <f>IFERROR(LOOKUP($G2221,'قائمة اسعار'!A$2:A$5,'قائمة اسعار'!B$2:B$5),"")</f>
        <v/>
      </c>
      <c r="K2221" s="102" t="str">
        <f>IFERROR(LOOKUP($G2221,'قائمة اسعار'!$A$2:$A$5,'قائمة اسعار'!$E$2:$E$5),"")</f>
        <v/>
      </c>
      <c r="L2221" s="102" t="str">
        <f>IFERROR(LOOKUP($G2221,'قائمة اسعار'!$A$2:$A$5,'قائمة اسعار'!$D$2:$D$5),"")</f>
        <v/>
      </c>
      <c r="M2221" s="102" t="str">
        <f t="shared" si="107"/>
        <v/>
      </c>
      <c r="N2221" s="103" t="str">
        <f t="shared" si="108"/>
        <v/>
      </c>
      <c r="O2221" s="104"/>
      <c r="P2221" s="105"/>
      <c r="Q2221" s="103"/>
      <c r="R2221" s="103" t="str">
        <f t="shared" si="109"/>
        <v/>
      </c>
      <c r="S2221" s="106"/>
    </row>
    <row r="2222" spans="1:19" ht="25.5" customHeight="1" x14ac:dyDescent="0.2">
      <c r="A2222" s="3" t="str">
        <f>CONCATENATE(COUNTIF($E$156:E2222,E2222),E2222)</f>
        <v>0</v>
      </c>
      <c r="D2222" s="73"/>
      <c r="E2222" s="74"/>
      <c r="F2222" s="75"/>
      <c r="G2222" s="7"/>
      <c r="H2222" s="7"/>
      <c r="I2222" s="7"/>
      <c r="J2222" s="7" t="str">
        <f>IFERROR(LOOKUP($G2222,'قائمة اسعار'!A$2:A$5,'قائمة اسعار'!B$2:B$5),"")</f>
        <v/>
      </c>
      <c r="K2222" s="7" t="str">
        <f>IFERROR(LOOKUP($G2222,'قائمة اسعار'!$A$2:$A$5,'قائمة اسعار'!$E$2:$E$5),"")</f>
        <v/>
      </c>
      <c r="L2222" s="76" t="str">
        <f>IFERROR(LOOKUP($G2222,'قائمة اسعار'!$A$2:$A$5,'قائمة اسعار'!$D$2:$D$5),"")</f>
        <v/>
      </c>
      <c r="M2222" s="7" t="str">
        <f t="shared" si="107"/>
        <v/>
      </c>
      <c r="N2222" s="77" t="str">
        <f t="shared" si="108"/>
        <v/>
      </c>
      <c r="O2222" s="78"/>
      <c r="P2222" s="79"/>
      <c r="Q2222" s="77"/>
      <c r="R2222" s="77" t="str">
        <f t="shared" si="109"/>
        <v/>
      </c>
      <c r="S2222" s="80"/>
    </row>
    <row r="2223" spans="1:19" ht="25.5" customHeight="1" x14ac:dyDescent="0.2">
      <c r="A2223" s="3" t="str">
        <f>CONCATENATE(COUNTIF($E$156:E2223,E2223),E2223)</f>
        <v>0</v>
      </c>
      <c r="D2223" s="99"/>
      <c r="E2223" s="100"/>
      <c r="F2223" s="101"/>
      <c r="G2223" s="102"/>
      <c r="H2223" s="102"/>
      <c r="I2223" s="102"/>
      <c r="J2223" s="102" t="str">
        <f>IFERROR(LOOKUP($G2223,'قائمة اسعار'!A$2:A$5,'قائمة اسعار'!B$2:B$5),"")</f>
        <v/>
      </c>
      <c r="K2223" s="102" t="str">
        <f>IFERROR(LOOKUP($G2223,'قائمة اسعار'!$A$2:$A$5,'قائمة اسعار'!$E$2:$E$5),"")</f>
        <v/>
      </c>
      <c r="L2223" s="102" t="str">
        <f>IFERROR(LOOKUP($G2223,'قائمة اسعار'!$A$2:$A$5,'قائمة اسعار'!$D$2:$D$5),"")</f>
        <v/>
      </c>
      <c r="M2223" s="102" t="str">
        <f t="shared" si="107"/>
        <v/>
      </c>
      <c r="N2223" s="103" t="str">
        <f t="shared" si="108"/>
        <v/>
      </c>
      <c r="O2223" s="104"/>
      <c r="P2223" s="105"/>
      <c r="Q2223" s="103"/>
      <c r="R2223" s="103" t="str">
        <f t="shared" si="109"/>
        <v/>
      </c>
      <c r="S2223" s="106"/>
    </row>
    <row r="2224" spans="1:19" ht="25.5" customHeight="1" x14ac:dyDescent="0.2">
      <c r="A2224" s="3" t="str">
        <f>CONCATENATE(COUNTIF($E$156:E2224,E2224),E2224)</f>
        <v>0</v>
      </c>
      <c r="D2224" s="73"/>
      <c r="E2224" s="74"/>
      <c r="F2224" s="75"/>
      <c r="G2224" s="7"/>
      <c r="H2224" s="7"/>
      <c r="I2224" s="7"/>
      <c r="J2224" s="7" t="str">
        <f>IFERROR(LOOKUP($G2224,'قائمة اسعار'!A$2:A$5,'قائمة اسعار'!B$2:B$5),"")</f>
        <v/>
      </c>
      <c r="K2224" s="7" t="str">
        <f>IFERROR(LOOKUP($G2224,'قائمة اسعار'!$A$2:$A$5,'قائمة اسعار'!$E$2:$E$5),"")</f>
        <v/>
      </c>
      <c r="L2224" s="76" t="str">
        <f>IFERROR(LOOKUP($G2224,'قائمة اسعار'!$A$2:$A$5,'قائمة اسعار'!$D$2:$D$5),"")</f>
        <v/>
      </c>
      <c r="M2224" s="7" t="str">
        <f t="shared" si="107"/>
        <v/>
      </c>
      <c r="N2224" s="77" t="str">
        <f t="shared" si="108"/>
        <v/>
      </c>
      <c r="O2224" s="78"/>
      <c r="P2224" s="79"/>
      <c r="Q2224" s="77"/>
      <c r="R2224" s="77" t="str">
        <f t="shared" si="109"/>
        <v/>
      </c>
      <c r="S2224" s="80"/>
    </row>
    <row r="2225" spans="1:19" ht="25.5" customHeight="1" x14ac:dyDescent="0.2">
      <c r="A2225" s="3" t="str">
        <f>CONCATENATE(COUNTIF($E$156:E2225,E2225),E2225)</f>
        <v>0</v>
      </c>
      <c r="D2225" s="99"/>
      <c r="E2225" s="100"/>
      <c r="F2225" s="101"/>
      <c r="G2225" s="102"/>
      <c r="H2225" s="102"/>
      <c r="I2225" s="102"/>
      <c r="J2225" s="102" t="str">
        <f>IFERROR(LOOKUP($G2225,'قائمة اسعار'!A$2:A$5,'قائمة اسعار'!B$2:B$5),"")</f>
        <v/>
      </c>
      <c r="K2225" s="102" t="str">
        <f>IFERROR(LOOKUP($G2225,'قائمة اسعار'!$A$2:$A$5,'قائمة اسعار'!$E$2:$E$5),"")</f>
        <v/>
      </c>
      <c r="L2225" s="102" t="str">
        <f>IFERROR(LOOKUP($G2225,'قائمة اسعار'!$A$2:$A$5,'قائمة اسعار'!$D$2:$D$5),"")</f>
        <v/>
      </c>
      <c r="M2225" s="102" t="str">
        <f t="shared" si="107"/>
        <v/>
      </c>
      <c r="N2225" s="103" t="str">
        <f t="shared" si="108"/>
        <v/>
      </c>
      <c r="O2225" s="104"/>
      <c r="P2225" s="105"/>
      <c r="Q2225" s="103"/>
      <c r="R2225" s="103" t="str">
        <f t="shared" si="109"/>
        <v/>
      </c>
      <c r="S2225" s="106"/>
    </row>
    <row r="2226" spans="1:19" ht="25.5" customHeight="1" x14ac:dyDescent="0.2">
      <c r="A2226" s="3" t="str">
        <f>CONCATENATE(COUNTIF($E$156:E2226,E2226),E2226)</f>
        <v>0</v>
      </c>
      <c r="D2226" s="73"/>
      <c r="E2226" s="74"/>
      <c r="F2226" s="75"/>
      <c r="G2226" s="7"/>
      <c r="H2226" s="7"/>
      <c r="I2226" s="7"/>
      <c r="J2226" s="7" t="str">
        <f>IFERROR(LOOKUP($G2226,'قائمة اسعار'!A$2:A$5,'قائمة اسعار'!B$2:B$5),"")</f>
        <v/>
      </c>
      <c r="K2226" s="7" t="str">
        <f>IFERROR(LOOKUP($G2226,'قائمة اسعار'!$A$2:$A$5,'قائمة اسعار'!$E$2:$E$5),"")</f>
        <v/>
      </c>
      <c r="L2226" s="76" t="str">
        <f>IFERROR(LOOKUP($G2226,'قائمة اسعار'!$A$2:$A$5,'قائمة اسعار'!$D$2:$D$5),"")</f>
        <v/>
      </c>
      <c r="M2226" s="7" t="str">
        <f t="shared" si="107"/>
        <v/>
      </c>
      <c r="N2226" s="77" t="str">
        <f t="shared" si="108"/>
        <v/>
      </c>
      <c r="O2226" s="78"/>
      <c r="P2226" s="79"/>
      <c r="Q2226" s="77"/>
      <c r="R2226" s="77" t="str">
        <f t="shared" si="109"/>
        <v/>
      </c>
      <c r="S2226" s="80"/>
    </row>
    <row r="2227" spans="1:19" ht="25.5" customHeight="1" x14ac:dyDescent="0.2">
      <c r="A2227" s="3" t="str">
        <f>CONCATENATE(COUNTIF($E$156:E2227,E2227),E2227)</f>
        <v>0</v>
      </c>
      <c r="D2227" s="99"/>
      <c r="E2227" s="100"/>
      <c r="F2227" s="101"/>
      <c r="G2227" s="102"/>
      <c r="H2227" s="102"/>
      <c r="I2227" s="102"/>
      <c r="J2227" s="102" t="str">
        <f>IFERROR(LOOKUP($G2227,'قائمة اسعار'!A$2:A$5,'قائمة اسعار'!B$2:B$5),"")</f>
        <v/>
      </c>
      <c r="K2227" s="102" t="str">
        <f>IFERROR(LOOKUP($G2227,'قائمة اسعار'!$A$2:$A$5,'قائمة اسعار'!$E$2:$E$5),"")</f>
        <v/>
      </c>
      <c r="L2227" s="102" t="str">
        <f>IFERROR(LOOKUP($G2227,'قائمة اسعار'!$A$2:$A$5,'قائمة اسعار'!$D$2:$D$5),"")</f>
        <v/>
      </c>
      <c r="M2227" s="102" t="str">
        <f t="shared" si="107"/>
        <v/>
      </c>
      <c r="N2227" s="103" t="str">
        <f t="shared" si="108"/>
        <v/>
      </c>
      <c r="O2227" s="104"/>
      <c r="P2227" s="105"/>
      <c r="Q2227" s="103"/>
      <c r="R2227" s="103" t="str">
        <f t="shared" si="109"/>
        <v/>
      </c>
      <c r="S2227" s="106"/>
    </row>
    <row r="2228" spans="1:19" ht="25.5" customHeight="1" x14ac:dyDescent="0.2">
      <c r="A2228" s="3" t="str">
        <f>CONCATENATE(COUNTIF($E$156:E2228,E2228),E2228)</f>
        <v>0</v>
      </c>
      <c r="D2228" s="73"/>
      <c r="E2228" s="74"/>
      <c r="F2228" s="75"/>
      <c r="G2228" s="7"/>
      <c r="H2228" s="7"/>
      <c r="I2228" s="7"/>
      <c r="J2228" s="7" t="str">
        <f>IFERROR(LOOKUP($G2228,'قائمة اسعار'!A$2:A$5,'قائمة اسعار'!B$2:B$5),"")</f>
        <v/>
      </c>
      <c r="K2228" s="7" t="str">
        <f>IFERROR(LOOKUP($G2228,'قائمة اسعار'!$A$2:$A$5,'قائمة اسعار'!$E$2:$E$5),"")</f>
        <v/>
      </c>
      <c r="L2228" s="76" t="str">
        <f>IFERROR(LOOKUP($G2228,'قائمة اسعار'!$A$2:$A$5,'قائمة اسعار'!$D$2:$D$5),"")</f>
        <v/>
      </c>
      <c r="M2228" s="7" t="str">
        <f t="shared" si="107"/>
        <v/>
      </c>
      <c r="N2228" s="77" t="str">
        <f t="shared" si="108"/>
        <v/>
      </c>
      <c r="O2228" s="78"/>
      <c r="P2228" s="79"/>
      <c r="Q2228" s="77"/>
      <c r="R2228" s="77" t="str">
        <f t="shared" si="109"/>
        <v/>
      </c>
      <c r="S2228" s="80"/>
    </row>
    <row r="2229" spans="1:19" ht="25.5" customHeight="1" x14ac:dyDescent="0.2">
      <c r="A2229" s="3" t="str">
        <f>CONCATENATE(COUNTIF($E$156:E2229,E2229),E2229)</f>
        <v>0</v>
      </c>
      <c r="D2229" s="99"/>
      <c r="E2229" s="100"/>
      <c r="F2229" s="101"/>
      <c r="G2229" s="102"/>
      <c r="H2229" s="102"/>
      <c r="I2229" s="102"/>
      <c r="J2229" s="102" t="str">
        <f>IFERROR(LOOKUP($G2229,'قائمة اسعار'!A$2:A$5,'قائمة اسعار'!B$2:B$5),"")</f>
        <v/>
      </c>
      <c r="K2229" s="102" t="str">
        <f>IFERROR(LOOKUP($G2229,'قائمة اسعار'!$A$2:$A$5,'قائمة اسعار'!$E$2:$E$5),"")</f>
        <v/>
      </c>
      <c r="L2229" s="102" t="str">
        <f>IFERROR(LOOKUP($G2229,'قائمة اسعار'!$A$2:$A$5,'قائمة اسعار'!$D$2:$D$5),"")</f>
        <v/>
      </c>
      <c r="M2229" s="102" t="str">
        <f t="shared" si="107"/>
        <v/>
      </c>
      <c r="N2229" s="103" t="str">
        <f t="shared" si="108"/>
        <v/>
      </c>
      <c r="O2229" s="104"/>
      <c r="P2229" s="105"/>
      <c r="Q2229" s="103"/>
      <c r="R2229" s="103" t="str">
        <f t="shared" si="109"/>
        <v/>
      </c>
      <c r="S2229" s="106"/>
    </row>
    <row r="2230" spans="1:19" ht="25.5" customHeight="1" x14ac:dyDescent="0.2">
      <c r="A2230" s="3" t="str">
        <f>CONCATENATE(COUNTIF($E$156:E2230,E2230),E2230)</f>
        <v>0</v>
      </c>
      <c r="D2230" s="73"/>
      <c r="E2230" s="74"/>
      <c r="F2230" s="75"/>
      <c r="G2230" s="7"/>
      <c r="H2230" s="7"/>
      <c r="I2230" s="7"/>
      <c r="J2230" s="7" t="str">
        <f>IFERROR(LOOKUP($G2230,'قائمة اسعار'!A$2:A$5,'قائمة اسعار'!B$2:B$5),"")</f>
        <v/>
      </c>
      <c r="K2230" s="7" t="str">
        <f>IFERROR(LOOKUP($G2230,'قائمة اسعار'!$A$2:$A$5,'قائمة اسعار'!$E$2:$E$5),"")</f>
        <v/>
      </c>
      <c r="L2230" s="76" t="str">
        <f>IFERROR(LOOKUP($G2230,'قائمة اسعار'!$A$2:$A$5,'قائمة اسعار'!$D$2:$D$5),"")</f>
        <v/>
      </c>
      <c r="M2230" s="7" t="str">
        <f t="shared" si="107"/>
        <v/>
      </c>
      <c r="N2230" s="77" t="str">
        <f t="shared" si="108"/>
        <v/>
      </c>
      <c r="O2230" s="78"/>
      <c r="P2230" s="79"/>
      <c r="Q2230" s="77"/>
      <c r="R2230" s="77" t="str">
        <f t="shared" si="109"/>
        <v/>
      </c>
      <c r="S2230" s="80"/>
    </row>
    <row r="2231" spans="1:19" ht="25.5" customHeight="1" x14ac:dyDescent="0.2">
      <c r="A2231" s="3" t="str">
        <f>CONCATENATE(COUNTIF($E$156:E2231,E2231),E2231)</f>
        <v>0</v>
      </c>
      <c r="D2231" s="99"/>
      <c r="E2231" s="100"/>
      <c r="F2231" s="101"/>
      <c r="G2231" s="102"/>
      <c r="H2231" s="102"/>
      <c r="I2231" s="102"/>
      <c r="J2231" s="102" t="str">
        <f>IFERROR(LOOKUP($G2231,'قائمة اسعار'!A$2:A$5,'قائمة اسعار'!B$2:B$5),"")</f>
        <v/>
      </c>
      <c r="K2231" s="102" t="str">
        <f>IFERROR(LOOKUP($G2231,'قائمة اسعار'!$A$2:$A$5,'قائمة اسعار'!$E$2:$E$5),"")</f>
        <v/>
      </c>
      <c r="L2231" s="102" t="str">
        <f>IFERROR(LOOKUP($G2231,'قائمة اسعار'!$A$2:$A$5,'قائمة اسعار'!$D$2:$D$5),"")</f>
        <v/>
      </c>
      <c r="M2231" s="102" t="str">
        <f t="shared" si="107"/>
        <v/>
      </c>
      <c r="N2231" s="103" t="str">
        <f t="shared" si="108"/>
        <v/>
      </c>
      <c r="O2231" s="104"/>
      <c r="P2231" s="105"/>
      <c r="Q2231" s="103"/>
      <c r="R2231" s="103" t="str">
        <f t="shared" si="109"/>
        <v/>
      </c>
      <c r="S2231" s="106"/>
    </row>
    <row r="2232" spans="1:19" ht="25.5" customHeight="1" x14ac:dyDescent="0.2">
      <c r="A2232" s="3" t="str">
        <f>CONCATENATE(COUNTIF($E$156:E2232,E2232),E2232)</f>
        <v>0</v>
      </c>
      <c r="D2232" s="73"/>
      <c r="E2232" s="74"/>
      <c r="F2232" s="75"/>
      <c r="G2232" s="7"/>
      <c r="H2232" s="7"/>
      <c r="I2232" s="7"/>
      <c r="J2232" s="7" t="str">
        <f>IFERROR(LOOKUP($G2232,'قائمة اسعار'!A$2:A$5,'قائمة اسعار'!B$2:B$5),"")</f>
        <v/>
      </c>
      <c r="K2232" s="7" t="str">
        <f>IFERROR(LOOKUP($G2232,'قائمة اسعار'!$A$2:$A$5,'قائمة اسعار'!$E$2:$E$5),"")</f>
        <v/>
      </c>
      <c r="L2232" s="76" t="str">
        <f>IFERROR(LOOKUP($G2232,'قائمة اسعار'!$A$2:$A$5,'قائمة اسعار'!$D$2:$D$5),"")</f>
        <v/>
      </c>
      <c r="M2232" s="7" t="str">
        <f t="shared" si="107"/>
        <v/>
      </c>
      <c r="N2232" s="77" t="str">
        <f t="shared" si="108"/>
        <v/>
      </c>
      <c r="O2232" s="78"/>
      <c r="P2232" s="79"/>
      <c r="Q2232" s="77"/>
      <c r="R2232" s="77" t="str">
        <f t="shared" si="109"/>
        <v/>
      </c>
      <c r="S2232" s="80"/>
    </row>
    <row r="2233" spans="1:19" ht="25.5" customHeight="1" x14ac:dyDescent="0.2">
      <c r="A2233" s="3" t="str">
        <f>CONCATENATE(COUNTIF($E$156:E2233,E2233),E2233)</f>
        <v>0</v>
      </c>
      <c r="D2233" s="99"/>
      <c r="E2233" s="100"/>
      <c r="F2233" s="101"/>
      <c r="G2233" s="102"/>
      <c r="H2233" s="102"/>
      <c r="I2233" s="102"/>
      <c r="J2233" s="102" t="str">
        <f>IFERROR(LOOKUP($G2233,'قائمة اسعار'!A$2:A$5,'قائمة اسعار'!B$2:B$5),"")</f>
        <v/>
      </c>
      <c r="K2233" s="102" t="str">
        <f>IFERROR(LOOKUP($G2233,'قائمة اسعار'!$A$2:$A$5,'قائمة اسعار'!$E$2:$E$5),"")</f>
        <v/>
      </c>
      <c r="L2233" s="102" t="str">
        <f>IFERROR(LOOKUP($G2233,'قائمة اسعار'!$A$2:$A$5,'قائمة اسعار'!$D$2:$D$5),"")</f>
        <v/>
      </c>
      <c r="M2233" s="102" t="str">
        <f t="shared" si="107"/>
        <v/>
      </c>
      <c r="N2233" s="103" t="str">
        <f t="shared" si="108"/>
        <v/>
      </c>
      <c r="O2233" s="104"/>
      <c r="P2233" s="105"/>
      <c r="Q2233" s="103"/>
      <c r="R2233" s="103" t="str">
        <f t="shared" si="109"/>
        <v/>
      </c>
      <c r="S2233" s="106"/>
    </row>
    <row r="2234" spans="1:19" ht="25.5" customHeight="1" x14ac:dyDescent="0.2">
      <c r="A2234" s="3" t="str">
        <f>CONCATENATE(COUNTIF($E$156:E2234,E2234),E2234)</f>
        <v>0</v>
      </c>
      <c r="D2234" s="73"/>
      <c r="E2234" s="74"/>
      <c r="F2234" s="75"/>
      <c r="G2234" s="7"/>
      <c r="H2234" s="7"/>
      <c r="I2234" s="7"/>
      <c r="J2234" s="7" t="str">
        <f>IFERROR(LOOKUP($G2234,'قائمة اسعار'!A$2:A$5,'قائمة اسعار'!B$2:B$5),"")</f>
        <v/>
      </c>
      <c r="K2234" s="7" t="str">
        <f>IFERROR(LOOKUP($G2234,'قائمة اسعار'!$A$2:$A$5,'قائمة اسعار'!$E$2:$E$5),"")</f>
        <v/>
      </c>
      <c r="L2234" s="76" t="str">
        <f>IFERROR(LOOKUP($G2234,'قائمة اسعار'!$A$2:$A$5,'قائمة اسعار'!$D$2:$D$5),"")</f>
        <v/>
      </c>
      <c r="M2234" s="7" t="str">
        <f t="shared" si="107"/>
        <v/>
      </c>
      <c r="N2234" s="77" t="str">
        <f t="shared" si="108"/>
        <v/>
      </c>
      <c r="O2234" s="78"/>
      <c r="P2234" s="79"/>
      <c r="Q2234" s="77"/>
      <c r="R2234" s="77" t="str">
        <f t="shared" si="109"/>
        <v/>
      </c>
      <c r="S2234" s="80"/>
    </row>
    <row r="2235" spans="1:19" ht="25.5" customHeight="1" x14ac:dyDescent="0.2">
      <c r="A2235" s="3" t="str">
        <f>CONCATENATE(COUNTIF($E$156:E2235,E2235),E2235)</f>
        <v>0</v>
      </c>
      <c r="D2235" s="99"/>
      <c r="E2235" s="100"/>
      <c r="F2235" s="101"/>
      <c r="G2235" s="102"/>
      <c r="H2235" s="102"/>
      <c r="I2235" s="102"/>
      <c r="J2235" s="102" t="str">
        <f>IFERROR(LOOKUP($G2235,'قائمة اسعار'!A$2:A$5,'قائمة اسعار'!B$2:B$5),"")</f>
        <v/>
      </c>
      <c r="K2235" s="102" t="str">
        <f>IFERROR(LOOKUP($G2235,'قائمة اسعار'!$A$2:$A$5,'قائمة اسعار'!$E$2:$E$5),"")</f>
        <v/>
      </c>
      <c r="L2235" s="102" t="str">
        <f>IFERROR(LOOKUP($G2235,'قائمة اسعار'!$A$2:$A$5,'قائمة اسعار'!$D$2:$D$5),"")</f>
        <v/>
      </c>
      <c r="M2235" s="102" t="str">
        <f t="shared" si="107"/>
        <v/>
      </c>
      <c r="N2235" s="103" t="str">
        <f t="shared" si="108"/>
        <v/>
      </c>
      <c r="O2235" s="104"/>
      <c r="P2235" s="105"/>
      <c r="Q2235" s="103"/>
      <c r="R2235" s="103" t="str">
        <f t="shared" si="109"/>
        <v/>
      </c>
      <c r="S2235" s="106"/>
    </row>
    <row r="2236" spans="1:19" ht="25.5" customHeight="1" x14ac:dyDescent="0.2">
      <c r="A2236" s="3" t="str">
        <f>CONCATENATE(COUNTIF($E$156:E2236,E2236),E2236)</f>
        <v>0</v>
      </c>
      <c r="D2236" s="73"/>
      <c r="E2236" s="74"/>
      <c r="F2236" s="75"/>
      <c r="G2236" s="7"/>
      <c r="H2236" s="7"/>
      <c r="I2236" s="7"/>
      <c r="J2236" s="7" t="str">
        <f>IFERROR(LOOKUP($G2236,'قائمة اسعار'!A$2:A$5,'قائمة اسعار'!B$2:B$5),"")</f>
        <v/>
      </c>
      <c r="K2236" s="7" t="str">
        <f>IFERROR(LOOKUP($G2236,'قائمة اسعار'!$A$2:$A$5,'قائمة اسعار'!$E$2:$E$5),"")</f>
        <v/>
      </c>
      <c r="L2236" s="76" t="str">
        <f>IFERROR(LOOKUP($G2236,'قائمة اسعار'!$A$2:$A$5,'قائمة اسعار'!$D$2:$D$5),"")</f>
        <v/>
      </c>
      <c r="M2236" s="7" t="str">
        <f t="shared" si="107"/>
        <v/>
      </c>
      <c r="N2236" s="77" t="str">
        <f t="shared" si="108"/>
        <v/>
      </c>
      <c r="O2236" s="78"/>
      <c r="P2236" s="79"/>
      <c r="Q2236" s="77"/>
      <c r="R2236" s="77" t="str">
        <f t="shared" si="109"/>
        <v/>
      </c>
      <c r="S2236" s="80"/>
    </row>
    <row r="2237" spans="1:19" ht="25.5" customHeight="1" x14ac:dyDescent="0.2">
      <c r="A2237" s="3" t="str">
        <f>CONCATENATE(COUNTIF($E$156:E2237,E2237),E2237)</f>
        <v>0</v>
      </c>
      <c r="D2237" s="99"/>
      <c r="E2237" s="100"/>
      <c r="F2237" s="101"/>
      <c r="G2237" s="102"/>
      <c r="H2237" s="102"/>
      <c r="I2237" s="102"/>
      <c r="J2237" s="102" t="str">
        <f>IFERROR(LOOKUP($G2237,'قائمة اسعار'!A$2:A$5,'قائمة اسعار'!B$2:B$5),"")</f>
        <v/>
      </c>
      <c r="K2237" s="102" t="str">
        <f>IFERROR(LOOKUP($G2237,'قائمة اسعار'!$A$2:$A$5,'قائمة اسعار'!$E$2:$E$5),"")</f>
        <v/>
      </c>
      <c r="L2237" s="102" t="str">
        <f>IFERROR(LOOKUP($G2237,'قائمة اسعار'!$A$2:$A$5,'قائمة اسعار'!$D$2:$D$5),"")</f>
        <v/>
      </c>
      <c r="M2237" s="102" t="str">
        <f t="shared" si="107"/>
        <v/>
      </c>
      <c r="N2237" s="103" t="str">
        <f t="shared" si="108"/>
        <v/>
      </c>
      <c r="O2237" s="104"/>
      <c r="P2237" s="105"/>
      <c r="Q2237" s="103"/>
      <c r="R2237" s="103" t="str">
        <f t="shared" si="109"/>
        <v/>
      </c>
      <c r="S2237" s="106"/>
    </row>
    <row r="2238" spans="1:19" ht="25.5" customHeight="1" x14ac:dyDescent="0.2">
      <c r="A2238" s="3" t="str">
        <f>CONCATENATE(COUNTIF($E$156:E2238,E2238),E2238)</f>
        <v>0</v>
      </c>
      <c r="D2238" s="73"/>
      <c r="E2238" s="74"/>
      <c r="F2238" s="75"/>
      <c r="G2238" s="7"/>
      <c r="H2238" s="7"/>
      <c r="I2238" s="7"/>
      <c r="J2238" s="7" t="str">
        <f>IFERROR(LOOKUP($G2238,'قائمة اسعار'!A$2:A$5,'قائمة اسعار'!B$2:B$5),"")</f>
        <v/>
      </c>
      <c r="K2238" s="7" t="str">
        <f>IFERROR(LOOKUP($G2238,'قائمة اسعار'!$A$2:$A$5,'قائمة اسعار'!$E$2:$E$5),"")</f>
        <v/>
      </c>
      <c r="L2238" s="76" t="str">
        <f>IFERROR(LOOKUP($G2238,'قائمة اسعار'!$A$2:$A$5,'قائمة اسعار'!$D$2:$D$5),"")</f>
        <v/>
      </c>
      <c r="M2238" s="7" t="str">
        <f t="shared" si="107"/>
        <v/>
      </c>
      <c r="N2238" s="77" t="str">
        <f t="shared" si="108"/>
        <v/>
      </c>
      <c r="O2238" s="78"/>
      <c r="P2238" s="79"/>
      <c r="Q2238" s="77"/>
      <c r="R2238" s="77" t="str">
        <f t="shared" si="109"/>
        <v/>
      </c>
      <c r="S2238" s="80"/>
    </row>
    <row r="2239" spans="1:19" ht="25.5" customHeight="1" x14ac:dyDescent="0.2">
      <c r="A2239" s="3" t="str">
        <f>CONCATENATE(COUNTIF($E$156:E2239,E2239),E2239)</f>
        <v>0</v>
      </c>
      <c r="D2239" s="99"/>
      <c r="E2239" s="100"/>
      <c r="F2239" s="101"/>
      <c r="G2239" s="102"/>
      <c r="H2239" s="102"/>
      <c r="I2239" s="102"/>
      <c r="J2239" s="102" t="str">
        <f>IFERROR(LOOKUP($G2239,'قائمة اسعار'!A$2:A$5,'قائمة اسعار'!B$2:B$5),"")</f>
        <v/>
      </c>
      <c r="K2239" s="102" t="str">
        <f>IFERROR(LOOKUP($G2239,'قائمة اسعار'!$A$2:$A$5,'قائمة اسعار'!$E$2:$E$5),"")</f>
        <v/>
      </c>
      <c r="L2239" s="102" t="str">
        <f>IFERROR(LOOKUP($G2239,'قائمة اسعار'!$A$2:$A$5,'قائمة اسعار'!$D$2:$D$5),"")</f>
        <v/>
      </c>
      <c r="M2239" s="102" t="str">
        <f t="shared" si="107"/>
        <v/>
      </c>
      <c r="N2239" s="103" t="str">
        <f t="shared" si="108"/>
        <v/>
      </c>
      <c r="O2239" s="104"/>
      <c r="P2239" s="105"/>
      <c r="Q2239" s="103"/>
      <c r="R2239" s="103" t="str">
        <f t="shared" si="109"/>
        <v/>
      </c>
      <c r="S2239" s="106"/>
    </row>
    <row r="2240" spans="1:19" ht="25.5" customHeight="1" x14ac:dyDescent="0.2">
      <c r="A2240" s="3" t="str">
        <f>CONCATENATE(COUNTIF($E$156:E2240,E2240),E2240)</f>
        <v>0</v>
      </c>
      <c r="D2240" s="73"/>
      <c r="E2240" s="74"/>
      <c r="F2240" s="75"/>
      <c r="G2240" s="7"/>
      <c r="H2240" s="7"/>
      <c r="I2240" s="7"/>
      <c r="J2240" s="7" t="str">
        <f>IFERROR(LOOKUP($G2240,'قائمة اسعار'!A$2:A$5,'قائمة اسعار'!B$2:B$5),"")</f>
        <v/>
      </c>
      <c r="K2240" s="7" t="str">
        <f>IFERROR(LOOKUP($G2240,'قائمة اسعار'!$A$2:$A$5,'قائمة اسعار'!$E$2:$E$5),"")</f>
        <v/>
      </c>
      <c r="L2240" s="76" t="str">
        <f>IFERROR(LOOKUP($G2240,'قائمة اسعار'!$A$2:$A$5,'قائمة اسعار'!$D$2:$D$5),"")</f>
        <v/>
      </c>
      <c r="M2240" s="7" t="str">
        <f t="shared" si="107"/>
        <v/>
      </c>
      <c r="N2240" s="77" t="str">
        <f t="shared" si="108"/>
        <v/>
      </c>
      <c r="O2240" s="78"/>
      <c r="P2240" s="79"/>
      <c r="Q2240" s="77"/>
      <c r="R2240" s="77" t="str">
        <f t="shared" si="109"/>
        <v/>
      </c>
      <c r="S2240" s="80"/>
    </row>
    <row r="2241" spans="1:19" ht="25.5" customHeight="1" x14ac:dyDescent="0.2">
      <c r="A2241" s="3" t="str">
        <f>CONCATENATE(COUNTIF($E$156:E2241,E2241),E2241)</f>
        <v>0</v>
      </c>
      <c r="D2241" s="99"/>
      <c r="E2241" s="100"/>
      <c r="F2241" s="101"/>
      <c r="G2241" s="102"/>
      <c r="H2241" s="102"/>
      <c r="I2241" s="102"/>
      <c r="J2241" s="102" t="str">
        <f>IFERROR(LOOKUP($G2241,'قائمة اسعار'!A$2:A$5,'قائمة اسعار'!B$2:B$5),"")</f>
        <v/>
      </c>
      <c r="K2241" s="102" t="str">
        <f>IFERROR(LOOKUP($G2241,'قائمة اسعار'!$A$2:$A$5,'قائمة اسعار'!$E$2:$E$5),"")</f>
        <v/>
      </c>
      <c r="L2241" s="102" t="str">
        <f>IFERROR(LOOKUP($G2241,'قائمة اسعار'!$A$2:$A$5,'قائمة اسعار'!$D$2:$D$5),"")</f>
        <v/>
      </c>
      <c r="M2241" s="102" t="str">
        <f t="shared" si="107"/>
        <v/>
      </c>
      <c r="N2241" s="103" t="str">
        <f t="shared" si="108"/>
        <v/>
      </c>
      <c r="O2241" s="104"/>
      <c r="P2241" s="105"/>
      <c r="Q2241" s="103"/>
      <c r="R2241" s="103" t="str">
        <f t="shared" si="109"/>
        <v/>
      </c>
      <c r="S2241" s="106"/>
    </row>
    <row r="2242" spans="1:19" ht="25.5" customHeight="1" x14ac:dyDescent="0.2">
      <c r="A2242" s="3" t="str">
        <f>CONCATENATE(COUNTIF($E$156:E2242,E2242),E2242)</f>
        <v>0</v>
      </c>
      <c r="D2242" s="73"/>
      <c r="E2242" s="74"/>
      <c r="F2242" s="75"/>
      <c r="G2242" s="7"/>
      <c r="H2242" s="7"/>
      <c r="I2242" s="7"/>
      <c r="J2242" s="7" t="str">
        <f>IFERROR(LOOKUP($G2242,'قائمة اسعار'!A$2:A$5,'قائمة اسعار'!B$2:B$5),"")</f>
        <v/>
      </c>
      <c r="K2242" s="7" t="str">
        <f>IFERROR(LOOKUP($G2242,'قائمة اسعار'!$A$2:$A$5,'قائمة اسعار'!$E$2:$E$5),"")</f>
        <v/>
      </c>
      <c r="L2242" s="76" t="str">
        <f>IFERROR(LOOKUP($G2242,'قائمة اسعار'!$A$2:$A$5,'قائمة اسعار'!$D$2:$D$5),"")</f>
        <v/>
      </c>
      <c r="M2242" s="7" t="str">
        <f t="shared" si="107"/>
        <v/>
      </c>
      <c r="N2242" s="77" t="str">
        <f t="shared" si="108"/>
        <v/>
      </c>
      <c r="O2242" s="78"/>
      <c r="P2242" s="79"/>
      <c r="Q2242" s="77"/>
      <c r="R2242" s="77" t="str">
        <f t="shared" si="109"/>
        <v/>
      </c>
      <c r="S2242" s="80"/>
    </row>
    <row r="2243" spans="1:19" ht="25.5" customHeight="1" x14ac:dyDescent="0.2">
      <c r="A2243" s="3" t="str">
        <f>CONCATENATE(COUNTIF($E$156:E2243,E2243),E2243)</f>
        <v>0</v>
      </c>
      <c r="D2243" s="99"/>
      <c r="E2243" s="100"/>
      <c r="F2243" s="101"/>
      <c r="G2243" s="102"/>
      <c r="H2243" s="102"/>
      <c r="I2243" s="102"/>
      <c r="J2243" s="102" t="str">
        <f>IFERROR(LOOKUP($G2243,'قائمة اسعار'!A$2:A$5,'قائمة اسعار'!B$2:B$5),"")</f>
        <v/>
      </c>
      <c r="K2243" s="102" t="str">
        <f>IFERROR(LOOKUP($G2243,'قائمة اسعار'!$A$2:$A$5,'قائمة اسعار'!$E$2:$E$5),"")</f>
        <v/>
      </c>
      <c r="L2243" s="102" t="str">
        <f>IFERROR(LOOKUP($G2243,'قائمة اسعار'!$A$2:$A$5,'قائمة اسعار'!$D$2:$D$5),"")</f>
        <v/>
      </c>
      <c r="M2243" s="102" t="str">
        <f t="shared" si="107"/>
        <v/>
      </c>
      <c r="N2243" s="103" t="str">
        <f t="shared" si="108"/>
        <v/>
      </c>
      <c r="O2243" s="104"/>
      <c r="P2243" s="105"/>
      <c r="Q2243" s="103"/>
      <c r="R2243" s="103" t="str">
        <f t="shared" si="109"/>
        <v/>
      </c>
      <c r="S2243" s="106"/>
    </row>
    <row r="2244" spans="1:19" ht="25.5" customHeight="1" x14ac:dyDescent="0.2">
      <c r="A2244" s="3" t="str">
        <f>CONCATENATE(COUNTIF($E$156:E2244,E2244),E2244)</f>
        <v>0</v>
      </c>
      <c r="D2244" s="73"/>
      <c r="E2244" s="74"/>
      <c r="F2244" s="75"/>
      <c r="G2244" s="7"/>
      <c r="H2244" s="7"/>
      <c r="I2244" s="7"/>
      <c r="J2244" s="7" t="str">
        <f>IFERROR(LOOKUP($G2244,'قائمة اسعار'!A$2:A$5,'قائمة اسعار'!B$2:B$5),"")</f>
        <v/>
      </c>
      <c r="K2244" s="7" t="str">
        <f>IFERROR(LOOKUP($G2244,'قائمة اسعار'!$A$2:$A$5,'قائمة اسعار'!$E$2:$E$5),"")</f>
        <v/>
      </c>
      <c r="L2244" s="76" t="str">
        <f>IFERROR(LOOKUP($G2244,'قائمة اسعار'!$A$2:$A$5,'قائمة اسعار'!$D$2:$D$5),"")</f>
        <v/>
      </c>
      <c r="M2244" s="7" t="str">
        <f t="shared" ref="M2244:M2307" si="110">IFERROR($H2244*$L2244,"")</f>
        <v/>
      </c>
      <c r="N2244" s="77" t="str">
        <f t="shared" ref="N2244:N2307" si="111">IFERROR(($M2244-15%*$M2244)-5%*($M2244-15%*$M2244),"")</f>
        <v/>
      </c>
      <c r="O2244" s="78"/>
      <c r="P2244" s="79"/>
      <c r="Q2244" s="77"/>
      <c r="R2244" s="77" t="str">
        <f t="shared" ref="R2244:R2307" si="112">IFERROR($N2244-$P2244-$Q2244,"")</f>
        <v/>
      </c>
      <c r="S2244" s="80"/>
    </row>
    <row r="2245" spans="1:19" ht="25.5" customHeight="1" x14ac:dyDescent="0.2">
      <c r="A2245" s="3" t="str">
        <f>CONCATENATE(COUNTIF($E$156:E2245,E2245),E2245)</f>
        <v>0</v>
      </c>
      <c r="D2245" s="99"/>
      <c r="E2245" s="100"/>
      <c r="F2245" s="101"/>
      <c r="G2245" s="102"/>
      <c r="H2245" s="102"/>
      <c r="I2245" s="102"/>
      <c r="J2245" s="102" t="str">
        <f>IFERROR(LOOKUP($G2245,'قائمة اسعار'!A$2:A$5,'قائمة اسعار'!B$2:B$5),"")</f>
        <v/>
      </c>
      <c r="K2245" s="102" t="str">
        <f>IFERROR(LOOKUP($G2245,'قائمة اسعار'!$A$2:$A$5,'قائمة اسعار'!$E$2:$E$5),"")</f>
        <v/>
      </c>
      <c r="L2245" s="102" t="str">
        <f>IFERROR(LOOKUP($G2245,'قائمة اسعار'!$A$2:$A$5,'قائمة اسعار'!$D$2:$D$5),"")</f>
        <v/>
      </c>
      <c r="M2245" s="102" t="str">
        <f t="shared" si="110"/>
        <v/>
      </c>
      <c r="N2245" s="103" t="str">
        <f t="shared" si="111"/>
        <v/>
      </c>
      <c r="O2245" s="104"/>
      <c r="P2245" s="105"/>
      <c r="Q2245" s="103"/>
      <c r="R2245" s="103" t="str">
        <f t="shared" si="112"/>
        <v/>
      </c>
      <c r="S2245" s="106"/>
    </row>
    <row r="2246" spans="1:19" ht="25.5" customHeight="1" x14ac:dyDescent="0.2">
      <c r="A2246" s="3" t="str">
        <f>CONCATENATE(COUNTIF($E$156:E2246,E2246),E2246)</f>
        <v>0</v>
      </c>
      <c r="D2246" s="73"/>
      <c r="E2246" s="74"/>
      <c r="F2246" s="75"/>
      <c r="G2246" s="7"/>
      <c r="H2246" s="7"/>
      <c r="I2246" s="7"/>
      <c r="J2246" s="7" t="str">
        <f>IFERROR(LOOKUP($G2246,'قائمة اسعار'!A$2:A$5,'قائمة اسعار'!B$2:B$5),"")</f>
        <v/>
      </c>
      <c r="K2246" s="7" t="str">
        <f>IFERROR(LOOKUP($G2246,'قائمة اسعار'!$A$2:$A$5,'قائمة اسعار'!$E$2:$E$5),"")</f>
        <v/>
      </c>
      <c r="L2246" s="76" t="str">
        <f>IFERROR(LOOKUP($G2246,'قائمة اسعار'!$A$2:$A$5,'قائمة اسعار'!$D$2:$D$5),"")</f>
        <v/>
      </c>
      <c r="M2246" s="7" t="str">
        <f t="shared" si="110"/>
        <v/>
      </c>
      <c r="N2246" s="77" t="str">
        <f t="shared" si="111"/>
        <v/>
      </c>
      <c r="O2246" s="78"/>
      <c r="P2246" s="79"/>
      <c r="Q2246" s="77"/>
      <c r="R2246" s="77" t="str">
        <f t="shared" si="112"/>
        <v/>
      </c>
      <c r="S2246" s="80"/>
    </row>
    <row r="2247" spans="1:19" ht="25.5" customHeight="1" x14ac:dyDescent="0.2">
      <c r="A2247" s="3" t="str">
        <f>CONCATENATE(COUNTIF($E$156:E2247,E2247),E2247)</f>
        <v>0</v>
      </c>
      <c r="D2247" s="99"/>
      <c r="E2247" s="100"/>
      <c r="F2247" s="101"/>
      <c r="G2247" s="102"/>
      <c r="H2247" s="102"/>
      <c r="I2247" s="102"/>
      <c r="J2247" s="102" t="str">
        <f>IFERROR(LOOKUP($G2247,'قائمة اسعار'!A$2:A$5,'قائمة اسعار'!B$2:B$5),"")</f>
        <v/>
      </c>
      <c r="K2247" s="102" t="str">
        <f>IFERROR(LOOKUP($G2247,'قائمة اسعار'!$A$2:$A$5,'قائمة اسعار'!$E$2:$E$5),"")</f>
        <v/>
      </c>
      <c r="L2247" s="102" t="str">
        <f>IFERROR(LOOKUP($G2247,'قائمة اسعار'!$A$2:$A$5,'قائمة اسعار'!$D$2:$D$5),"")</f>
        <v/>
      </c>
      <c r="M2247" s="102" t="str">
        <f t="shared" si="110"/>
        <v/>
      </c>
      <c r="N2247" s="103" t="str">
        <f t="shared" si="111"/>
        <v/>
      </c>
      <c r="O2247" s="104"/>
      <c r="P2247" s="105"/>
      <c r="Q2247" s="103"/>
      <c r="R2247" s="103" t="str">
        <f t="shared" si="112"/>
        <v/>
      </c>
      <c r="S2247" s="106"/>
    </row>
    <row r="2248" spans="1:19" ht="25.5" customHeight="1" x14ac:dyDescent="0.2">
      <c r="A2248" s="3" t="str">
        <f>CONCATENATE(COUNTIF($E$156:E2248,E2248),E2248)</f>
        <v>0</v>
      </c>
      <c r="D2248" s="73"/>
      <c r="E2248" s="74"/>
      <c r="F2248" s="75"/>
      <c r="G2248" s="7"/>
      <c r="H2248" s="7"/>
      <c r="I2248" s="7"/>
      <c r="J2248" s="7" t="str">
        <f>IFERROR(LOOKUP($G2248,'قائمة اسعار'!A$2:A$5,'قائمة اسعار'!B$2:B$5),"")</f>
        <v/>
      </c>
      <c r="K2248" s="7" t="str">
        <f>IFERROR(LOOKUP($G2248,'قائمة اسعار'!$A$2:$A$5,'قائمة اسعار'!$E$2:$E$5),"")</f>
        <v/>
      </c>
      <c r="L2248" s="76" t="str">
        <f>IFERROR(LOOKUP($G2248,'قائمة اسعار'!$A$2:$A$5,'قائمة اسعار'!$D$2:$D$5),"")</f>
        <v/>
      </c>
      <c r="M2248" s="7" t="str">
        <f t="shared" si="110"/>
        <v/>
      </c>
      <c r="N2248" s="77" t="str">
        <f t="shared" si="111"/>
        <v/>
      </c>
      <c r="O2248" s="78"/>
      <c r="P2248" s="79"/>
      <c r="Q2248" s="77"/>
      <c r="R2248" s="77" t="str">
        <f t="shared" si="112"/>
        <v/>
      </c>
      <c r="S2248" s="80"/>
    </row>
    <row r="2249" spans="1:19" ht="25.5" customHeight="1" x14ac:dyDescent="0.2">
      <c r="A2249" s="3" t="str">
        <f>CONCATENATE(COUNTIF($E$156:E2249,E2249),E2249)</f>
        <v>0</v>
      </c>
      <c r="D2249" s="99"/>
      <c r="E2249" s="100"/>
      <c r="F2249" s="101"/>
      <c r="G2249" s="102"/>
      <c r="H2249" s="102"/>
      <c r="I2249" s="102"/>
      <c r="J2249" s="102" t="str">
        <f>IFERROR(LOOKUP($G2249,'قائمة اسعار'!A$2:A$5,'قائمة اسعار'!B$2:B$5),"")</f>
        <v/>
      </c>
      <c r="K2249" s="102" t="str">
        <f>IFERROR(LOOKUP($G2249,'قائمة اسعار'!$A$2:$A$5,'قائمة اسعار'!$E$2:$E$5),"")</f>
        <v/>
      </c>
      <c r="L2249" s="102" t="str">
        <f>IFERROR(LOOKUP($G2249,'قائمة اسعار'!$A$2:$A$5,'قائمة اسعار'!$D$2:$D$5),"")</f>
        <v/>
      </c>
      <c r="M2249" s="102" t="str">
        <f t="shared" si="110"/>
        <v/>
      </c>
      <c r="N2249" s="103" t="str">
        <f t="shared" si="111"/>
        <v/>
      </c>
      <c r="O2249" s="104"/>
      <c r="P2249" s="105"/>
      <c r="Q2249" s="103"/>
      <c r="R2249" s="103" t="str">
        <f t="shared" si="112"/>
        <v/>
      </c>
      <c r="S2249" s="106"/>
    </row>
    <row r="2250" spans="1:19" ht="25.5" customHeight="1" x14ac:dyDescent="0.2">
      <c r="A2250" s="3" t="str">
        <f>CONCATENATE(COUNTIF($E$156:E2250,E2250),E2250)</f>
        <v>0</v>
      </c>
      <c r="D2250" s="73"/>
      <c r="E2250" s="74"/>
      <c r="F2250" s="75"/>
      <c r="G2250" s="7"/>
      <c r="H2250" s="7"/>
      <c r="I2250" s="7"/>
      <c r="J2250" s="7" t="str">
        <f>IFERROR(LOOKUP($G2250,'قائمة اسعار'!A$2:A$5,'قائمة اسعار'!B$2:B$5),"")</f>
        <v/>
      </c>
      <c r="K2250" s="7" t="str">
        <f>IFERROR(LOOKUP($G2250,'قائمة اسعار'!$A$2:$A$5,'قائمة اسعار'!$E$2:$E$5),"")</f>
        <v/>
      </c>
      <c r="L2250" s="76" t="str">
        <f>IFERROR(LOOKUP($G2250,'قائمة اسعار'!$A$2:$A$5,'قائمة اسعار'!$D$2:$D$5),"")</f>
        <v/>
      </c>
      <c r="M2250" s="7" t="str">
        <f t="shared" si="110"/>
        <v/>
      </c>
      <c r="N2250" s="77" t="str">
        <f t="shared" si="111"/>
        <v/>
      </c>
      <c r="O2250" s="78"/>
      <c r="P2250" s="79"/>
      <c r="Q2250" s="77"/>
      <c r="R2250" s="77" t="str">
        <f t="shared" si="112"/>
        <v/>
      </c>
      <c r="S2250" s="80"/>
    </row>
    <row r="2251" spans="1:19" ht="25.5" customHeight="1" x14ac:dyDescent="0.2">
      <c r="A2251" s="3" t="str">
        <f>CONCATENATE(COUNTIF($E$156:E2251,E2251),E2251)</f>
        <v>0</v>
      </c>
      <c r="D2251" s="99"/>
      <c r="E2251" s="100"/>
      <c r="F2251" s="101"/>
      <c r="G2251" s="102"/>
      <c r="H2251" s="102"/>
      <c r="I2251" s="102"/>
      <c r="J2251" s="102" t="str">
        <f>IFERROR(LOOKUP($G2251,'قائمة اسعار'!A$2:A$5,'قائمة اسعار'!B$2:B$5),"")</f>
        <v/>
      </c>
      <c r="K2251" s="102" t="str">
        <f>IFERROR(LOOKUP($G2251,'قائمة اسعار'!$A$2:$A$5,'قائمة اسعار'!$E$2:$E$5),"")</f>
        <v/>
      </c>
      <c r="L2251" s="102" t="str">
        <f>IFERROR(LOOKUP($G2251,'قائمة اسعار'!$A$2:$A$5,'قائمة اسعار'!$D$2:$D$5),"")</f>
        <v/>
      </c>
      <c r="M2251" s="102" t="str">
        <f t="shared" si="110"/>
        <v/>
      </c>
      <c r="N2251" s="103" t="str">
        <f t="shared" si="111"/>
        <v/>
      </c>
      <c r="O2251" s="104"/>
      <c r="P2251" s="105"/>
      <c r="Q2251" s="103"/>
      <c r="R2251" s="103" t="str">
        <f t="shared" si="112"/>
        <v/>
      </c>
      <c r="S2251" s="106"/>
    </row>
    <row r="2252" spans="1:19" ht="25.5" customHeight="1" x14ac:dyDescent="0.2">
      <c r="A2252" s="3" t="str">
        <f>CONCATENATE(COUNTIF($E$156:E2252,E2252),E2252)</f>
        <v>0</v>
      </c>
      <c r="D2252" s="73"/>
      <c r="E2252" s="74"/>
      <c r="F2252" s="75"/>
      <c r="G2252" s="7"/>
      <c r="H2252" s="7"/>
      <c r="I2252" s="7"/>
      <c r="J2252" s="7" t="str">
        <f>IFERROR(LOOKUP($G2252,'قائمة اسعار'!A$2:A$5,'قائمة اسعار'!B$2:B$5),"")</f>
        <v/>
      </c>
      <c r="K2252" s="7" t="str">
        <f>IFERROR(LOOKUP($G2252,'قائمة اسعار'!$A$2:$A$5,'قائمة اسعار'!$E$2:$E$5),"")</f>
        <v/>
      </c>
      <c r="L2252" s="76" t="str">
        <f>IFERROR(LOOKUP($G2252,'قائمة اسعار'!$A$2:$A$5,'قائمة اسعار'!$D$2:$D$5),"")</f>
        <v/>
      </c>
      <c r="M2252" s="7" t="str">
        <f t="shared" si="110"/>
        <v/>
      </c>
      <c r="N2252" s="77" t="str">
        <f t="shared" si="111"/>
        <v/>
      </c>
      <c r="O2252" s="78"/>
      <c r="P2252" s="79"/>
      <c r="Q2252" s="77"/>
      <c r="R2252" s="77" t="str">
        <f t="shared" si="112"/>
        <v/>
      </c>
      <c r="S2252" s="80"/>
    </row>
    <row r="2253" spans="1:19" ht="25.5" customHeight="1" x14ac:dyDescent="0.2">
      <c r="A2253" s="3" t="str">
        <f>CONCATENATE(COUNTIF($E$156:E2253,E2253),E2253)</f>
        <v>0</v>
      </c>
      <c r="D2253" s="99"/>
      <c r="E2253" s="100"/>
      <c r="F2253" s="101"/>
      <c r="G2253" s="102"/>
      <c r="H2253" s="102"/>
      <c r="I2253" s="102"/>
      <c r="J2253" s="102" t="str">
        <f>IFERROR(LOOKUP($G2253,'قائمة اسعار'!A$2:A$5,'قائمة اسعار'!B$2:B$5),"")</f>
        <v/>
      </c>
      <c r="K2253" s="102" t="str">
        <f>IFERROR(LOOKUP($G2253,'قائمة اسعار'!$A$2:$A$5,'قائمة اسعار'!$E$2:$E$5),"")</f>
        <v/>
      </c>
      <c r="L2253" s="102" t="str">
        <f>IFERROR(LOOKUP($G2253,'قائمة اسعار'!$A$2:$A$5,'قائمة اسعار'!$D$2:$D$5),"")</f>
        <v/>
      </c>
      <c r="M2253" s="102" t="str">
        <f t="shared" si="110"/>
        <v/>
      </c>
      <c r="N2253" s="103" t="str">
        <f t="shared" si="111"/>
        <v/>
      </c>
      <c r="O2253" s="104"/>
      <c r="P2253" s="105"/>
      <c r="Q2253" s="103"/>
      <c r="R2253" s="103" t="str">
        <f t="shared" si="112"/>
        <v/>
      </c>
      <c r="S2253" s="106"/>
    </row>
    <row r="2254" spans="1:19" ht="25.5" customHeight="1" x14ac:dyDescent="0.2">
      <c r="A2254" s="3" t="str">
        <f>CONCATENATE(COUNTIF($E$156:E2254,E2254),E2254)</f>
        <v>0</v>
      </c>
      <c r="D2254" s="73"/>
      <c r="E2254" s="74"/>
      <c r="F2254" s="75"/>
      <c r="G2254" s="7"/>
      <c r="H2254" s="7"/>
      <c r="I2254" s="7"/>
      <c r="J2254" s="7" t="str">
        <f>IFERROR(LOOKUP($G2254,'قائمة اسعار'!A$2:A$5,'قائمة اسعار'!B$2:B$5),"")</f>
        <v/>
      </c>
      <c r="K2254" s="7" t="str">
        <f>IFERROR(LOOKUP($G2254,'قائمة اسعار'!$A$2:$A$5,'قائمة اسعار'!$E$2:$E$5),"")</f>
        <v/>
      </c>
      <c r="L2254" s="76" t="str">
        <f>IFERROR(LOOKUP($G2254,'قائمة اسعار'!$A$2:$A$5,'قائمة اسعار'!$D$2:$D$5),"")</f>
        <v/>
      </c>
      <c r="M2254" s="7" t="str">
        <f t="shared" si="110"/>
        <v/>
      </c>
      <c r="N2254" s="77" t="str">
        <f t="shared" si="111"/>
        <v/>
      </c>
      <c r="O2254" s="78"/>
      <c r="P2254" s="79"/>
      <c r="Q2254" s="77"/>
      <c r="R2254" s="77" t="str">
        <f t="shared" si="112"/>
        <v/>
      </c>
      <c r="S2254" s="80"/>
    </row>
    <row r="2255" spans="1:19" ht="25.5" customHeight="1" x14ac:dyDescent="0.2">
      <c r="A2255" s="3" t="str">
        <f>CONCATENATE(COUNTIF($E$156:E2255,E2255),E2255)</f>
        <v>0</v>
      </c>
      <c r="D2255" s="99"/>
      <c r="E2255" s="100"/>
      <c r="F2255" s="101"/>
      <c r="G2255" s="102"/>
      <c r="H2255" s="102"/>
      <c r="I2255" s="102"/>
      <c r="J2255" s="102" t="str">
        <f>IFERROR(LOOKUP($G2255,'قائمة اسعار'!A$2:A$5,'قائمة اسعار'!B$2:B$5),"")</f>
        <v/>
      </c>
      <c r="K2255" s="102" t="str">
        <f>IFERROR(LOOKUP($G2255,'قائمة اسعار'!$A$2:$A$5,'قائمة اسعار'!$E$2:$E$5),"")</f>
        <v/>
      </c>
      <c r="L2255" s="102" t="str">
        <f>IFERROR(LOOKUP($G2255,'قائمة اسعار'!$A$2:$A$5,'قائمة اسعار'!$D$2:$D$5),"")</f>
        <v/>
      </c>
      <c r="M2255" s="102" t="str">
        <f t="shared" si="110"/>
        <v/>
      </c>
      <c r="N2255" s="103" t="str">
        <f t="shared" si="111"/>
        <v/>
      </c>
      <c r="O2255" s="104"/>
      <c r="P2255" s="105"/>
      <c r="Q2255" s="103"/>
      <c r="R2255" s="103" t="str">
        <f t="shared" si="112"/>
        <v/>
      </c>
      <c r="S2255" s="106"/>
    </row>
    <row r="2256" spans="1:19" ht="25.5" customHeight="1" x14ac:dyDescent="0.2">
      <c r="A2256" s="3" t="str">
        <f>CONCATENATE(COUNTIF($E$156:E2256,E2256),E2256)</f>
        <v>0</v>
      </c>
      <c r="D2256" s="73"/>
      <c r="E2256" s="74"/>
      <c r="F2256" s="75"/>
      <c r="G2256" s="7"/>
      <c r="H2256" s="7"/>
      <c r="I2256" s="7"/>
      <c r="J2256" s="7" t="str">
        <f>IFERROR(LOOKUP($G2256,'قائمة اسعار'!A$2:A$5,'قائمة اسعار'!B$2:B$5),"")</f>
        <v/>
      </c>
      <c r="K2256" s="7" t="str">
        <f>IFERROR(LOOKUP($G2256,'قائمة اسعار'!$A$2:$A$5,'قائمة اسعار'!$E$2:$E$5),"")</f>
        <v/>
      </c>
      <c r="L2256" s="76" t="str">
        <f>IFERROR(LOOKUP($G2256,'قائمة اسعار'!$A$2:$A$5,'قائمة اسعار'!$D$2:$D$5),"")</f>
        <v/>
      </c>
      <c r="M2256" s="7" t="str">
        <f t="shared" si="110"/>
        <v/>
      </c>
      <c r="N2256" s="77" t="str">
        <f t="shared" si="111"/>
        <v/>
      </c>
      <c r="O2256" s="78"/>
      <c r="P2256" s="79"/>
      <c r="Q2256" s="77"/>
      <c r="R2256" s="77" t="str">
        <f t="shared" si="112"/>
        <v/>
      </c>
      <c r="S2256" s="80"/>
    </row>
    <row r="2257" spans="1:19" ht="25.5" customHeight="1" x14ac:dyDescent="0.2">
      <c r="A2257" s="3" t="str">
        <f>CONCATENATE(COUNTIF($E$156:E2257,E2257),E2257)</f>
        <v>0</v>
      </c>
      <c r="D2257" s="99"/>
      <c r="E2257" s="100"/>
      <c r="F2257" s="101"/>
      <c r="G2257" s="102"/>
      <c r="H2257" s="102"/>
      <c r="I2257" s="102"/>
      <c r="J2257" s="102" t="str">
        <f>IFERROR(LOOKUP($G2257,'قائمة اسعار'!A$2:A$5,'قائمة اسعار'!B$2:B$5),"")</f>
        <v/>
      </c>
      <c r="K2257" s="102" t="str">
        <f>IFERROR(LOOKUP($G2257,'قائمة اسعار'!$A$2:$A$5,'قائمة اسعار'!$E$2:$E$5),"")</f>
        <v/>
      </c>
      <c r="L2257" s="102" t="str">
        <f>IFERROR(LOOKUP($G2257,'قائمة اسعار'!$A$2:$A$5,'قائمة اسعار'!$D$2:$D$5),"")</f>
        <v/>
      </c>
      <c r="M2257" s="102" t="str">
        <f t="shared" si="110"/>
        <v/>
      </c>
      <c r="N2257" s="103" t="str">
        <f t="shared" si="111"/>
        <v/>
      </c>
      <c r="O2257" s="104"/>
      <c r="P2257" s="105"/>
      <c r="Q2257" s="103"/>
      <c r="R2257" s="103" t="str">
        <f t="shared" si="112"/>
        <v/>
      </c>
      <c r="S2257" s="106"/>
    </row>
    <row r="2258" spans="1:19" ht="25.5" customHeight="1" x14ac:dyDescent="0.2">
      <c r="A2258" s="3" t="str">
        <f>CONCATENATE(COUNTIF($E$156:E2258,E2258),E2258)</f>
        <v>0</v>
      </c>
      <c r="D2258" s="73"/>
      <c r="E2258" s="74"/>
      <c r="F2258" s="75"/>
      <c r="G2258" s="7"/>
      <c r="H2258" s="7"/>
      <c r="I2258" s="7"/>
      <c r="J2258" s="7" t="str">
        <f>IFERROR(LOOKUP($G2258,'قائمة اسعار'!A$2:A$5,'قائمة اسعار'!B$2:B$5),"")</f>
        <v/>
      </c>
      <c r="K2258" s="7" t="str">
        <f>IFERROR(LOOKUP($G2258,'قائمة اسعار'!$A$2:$A$5,'قائمة اسعار'!$E$2:$E$5),"")</f>
        <v/>
      </c>
      <c r="L2258" s="76" t="str">
        <f>IFERROR(LOOKUP($G2258,'قائمة اسعار'!$A$2:$A$5,'قائمة اسعار'!$D$2:$D$5),"")</f>
        <v/>
      </c>
      <c r="M2258" s="7" t="str">
        <f t="shared" si="110"/>
        <v/>
      </c>
      <c r="N2258" s="77" t="str">
        <f t="shared" si="111"/>
        <v/>
      </c>
      <c r="O2258" s="78"/>
      <c r="P2258" s="79"/>
      <c r="Q2258" s="77"/>
      <c r="R2258" s="77" t="str">
        <f t="shared" si="112"/>
        <v/>
      </c>
      <c r="S2258" s="80"/>
    </row>
    <row r="2259" spans="1:19" ht="25.5" customHeight="1" x14ac:dyDescent="0.2">
      <c r="A2259" s="3" t="str">
        <f>CONCATENATE(COUNTIF($E$156:E2259,E2259),E2259)</f>
        <v>0</v>
      </c>
      <c r="D2259" s="99"/>
      <c r="E2259" s="100"/>
      <c r="F2259" s="101"/>
      <c r="G2259" s="102"/>
      <c r="H2259" s="102"/>
      <c r="I2259" s="102"/>
      <c r="J2259" s="102" t="str">
        <f>IFERROR(LOOKUP($G2259,'قائمة اسعار'!A$2:A$5,'قائمة اسعار'!B$2:B$5),"")</f>
        <v/>
      </c>
      <c r="K2259" s="102" t="str">
        <f>IFERROR(LOOKUP($G2259,'قائمة اسعار'!$A$2:$A$5,'قائمة اسعار'!$E$2:$E$5),"")</f>
        <v/>
      </c>
      <c r="L2259" s="102" t="str">
        <f>IFERROR(LOOKUP($G2259,'قائمة اسعار'!$A$2:$A$5,'قائمة اسعار'!$D$2:$D$5),"")</f>
        <v/>
      </c>
      <c r="M2259" s="102" t="str">
        <f t="shared" si="110"/>
        <v/>
      </c>
      <c r="N2259" s="103" t="str">
        <f t="shared" si="111"/>
        <v/>
      </c>
      <c r="O2259" s="104"/>
      <c r="P2259" s="105"/>
      <c r="Q2259" s="103"/>
      <c r="R2259" s="103" t="str">
        <f t="shared" si="112"/>
        <v/>
      </c>
      <c r="S2259" s="106"/>
    </row>
    <row r="2260" spans="1:19" ht="25.5" customHeight="1" x14ac:dyDescent="0.2">
      <c r="A2260" s="3" t="str">
        <f>CONCATENATE(COUNTIF($E$156:E2260,E2260),E2260)</f>
        <v>0</v>
      </c>
      <c r="D2260" s="73"/>
      <c r="E2260" s="74"/>
      <c r="F2260" s="75"/>
      <c r="G2260" s="7"/>
      <c r="H2260" s="7"/>
      <c r="I2260" s="7"/>
      <c r="J2260" s="7" t="str">
        <f>IFERROR(LOOKUP($G2260,'قائمة اسعار'!A$2:A$5,'قائمة اسعار'!B$2:B$5),"")</f>
        <v/>
      </c>
      <c r="K2260" s="7" t="str">
        <f>IFERROR(LOOKUP($G2260,'قائمة اسعار'!$A$2:$A$5,'قائمة اسعار'!$E$2:$E$5),"")</f>
        <v/>
      </c>
      <c r="L2260" s="76" t="str">
        <f>IFERROR(LOOKUP($G2260,'قائمة اسعار'!$A$2:$A$5,'قائمة اسعار'!$D$2:$D$5),"")</f>
        <v/>
      </c>
      <c r="M2260" s="7" t="str">
        <f t="shared" si="110"/>
        <v/>
      </c>
      <c r="N2260" s="77" t="str">
        <f t="shared" si="111"/>
        <v/>
      </c>
      <c r="O2260" s="78"/>
      <c r="P2260" s="79"/>
      <c r="Q2260" s="77"/>
      <c r="R2260" s="77" t="str">
        <f t="shared" si="112"/>
        <v/>
      </c>
      <c r="S2260" s="80"/>
    </row>
    <row r="2261" spans="1:19" ht="25.5" customHeight="1" x14ac:dyDescent="0.2">
      <c r="A2261" s="3" t="str">
        <f>CONCATENATE(COUNTIF($E$156:E2261,E2261),E2261)</f>
        <v>0</v>
      </c>
      <c r="D2261" s="99"/>
      <c r="E2261" s="100"/>
      <c r="F2261" s="101"/>
      <c r="G2261" s="102"/>
      <c r="H2261" s="102"/>
      <c r="I2261" s="102"/>
      <c r="J2261" s="102" t="str">
        <f>IFERROR(LOOKUP($G2261,'قائمة اسعار'!A$2:A$5,'قائمة اسعار'!B$2:B$5),"")</f>
        <v/>
      </c>
      <c r="K2261" s="102" t="str">
        <f>IFERROR(LOOKUP($G2261,'قائمة اسعار'!$A$2:$A$5,'قائمة اسعار'!$E$2:$E$5),"")</f>
        <v/>
      </c>
      <c r="L2261" s="102" t="str">
        <f>IFERROR(LOOKUP($G2261,'قائمة اسعار'!$A$2:$A$5,'قائمة اسعار'!$D$2:$D$5),"")</f>
        <v/>
      </c>
      <c r="M2261" s="102" t="str">
        <f t="shared" si="110"/>
        <v/>
      </c>
      <c r="N2261" s="103" t="str">
        <f t="shared" si="111"/>
        <v/>
      </c>
      <c r="O2261" s="104"/>
      <c r="P2261" s="105"/>
      <c r="Q2261" s="103"/>
      <c r="R2261" s="103" t="str">
        <f t="shared" si="112"/>
        <v/>
      </c>
      <c r="S2261" s="106"/>
    </row>
    <row r="2262" spans="1:19" ht="25.5" customHeight="1" x14ac:dyDescent="0.2">
      <c r="A2262" s="3" t="str">
        <f>CONCATENATE(COUNTIF($E$156:E2262,E2262),E2262)</f>
        <v>0</v>
      </c>
      <c r="D2262" s="73"/>
      <c r="E2262" s="74"/>
      <c r="F2262" s="75"/>
      <c r="G2262" s="7"/>
      <c r="H2262" s="7"/>
      <c r="I2262" s="7"/>
      <c r="J2262" s="7" t="str">
        <f>IFERROR(LOOKUP($G2262,'قائمة اسعار'!A$2:A$5,'قائمة اسعار'!B$2:B$5),"")</f>
        <v/>
      </c>
      <c r="K2262" s="7" t="str">
        <f>IFERROR(LOOKUP($G2262,'قائمة اسعار'!$A$2:$A$5,'قائمة اسعار'!$E$2:$E$5),"")</f>
        <v/>
      </c>
      <c r="L2262" s="76" t="str">
        <f>IFERROR(LOOKUP($G2262,'قائمة اسعار'!$A$2:$A$5,'قائمة اسعار'!$D$2:$D$5),"")</f>
        <v/>
      </c>
      <c r="M2262" s="7" t="str">
        <f t="shared" si="110"/>
        <v/>
      </c>
      <c r="N2262" s="77" t="str">
        <f t="shared" si="111"/>
        <v/>
      </c>
      <c r="O2262" s="78"/>
      <c r="P2262" s="79"/>
      <c r="Q2262" s="77"/>
      <c r="R2262" s="77" t="str">
        <f t="shared" si="112"/>
        <v/>
      </c>
      <c r="S2262" s="80"/>
    </row>
    <row r="2263" spans="1:19" ht="25.5" customHeight="1" x14ac:dyDescent="0.2">
      <c r="A2263" s="3" t="str">
        <f>CONCATENATE(COUNTIF($E$156:E2263,E2263),E2263)</f>
        <v>0</v>
      </c>
      <c r="D2263" s="99"/>
      <c r="E2263" s="100"/>
      <c r="F2263" s="101"/>
      <c r="G2263" s="102"/>
      <c r="H2263" s="102"/>
      <c r="I2263" s="102"/>
      <c r="J2263" s="102" t="str">
        <f>IFERROR(LOOKUP($G2263,'قائمة اسعار'!A$2:A$5,'قائمة اسعار'!B$2:B$5),"")</f>
        <v/>
      </c>
      <c r="K2263" s="102" t="str">
        <f>IFERROR(LOOKUP($G2263,'قائمة اسعار'!$A$2:$A$5,'قائمة اسعار'!$E$2:$E$5),"")</f>
        <v/>
      </c>
      <c r="L2263" s="102" t="str">
        <f>IFERROR(LOOKUP($G2263,'قائمة اسعار'!$A$2:$A$5,'قائمة اسعار'!$D$2:$D$5),"")</f>
        <v/>
      </c>
      <c r="M2263" s="102" t="str">
        <f t="shared" si="110"/>
        <v/>
      </c>
      <c r="N2263" s="103" t="str">
        <f t="shared" si="111"/>
        <v/>
      </c>
      <c r="O2263" s="104"/>
      <c r="P2263" s="105"/>
      <c r="Q2263" s="103"/>
      <c r="R2263" s="103" t="str">
        <f t="shared" si="112"/>
        <v/>
      </c>
      <c r="S2263" s="106"/>
    </row>
    <row r="2264" spans="1:19" ht="25.5" customHeight="1" x14ac:dyDescent="0.2">
      <c r="A2264" s="3" t="str">
        <f>CONCATENATE(COUNTIF($E$156:E2264,E2264),E2264)</f>
        <v>0</v>
      </c>
      <c r="D2264" s="73"/>
      <c r="E2264" s="74"/>
      <c r="F2264" s="75"/>
      <c r="G2264" s="7"/>
      <c r="H2264" s="7"/>
      <c r="I2264" s="7"/>
      <c r="J2264" s="7" t="str">
        <f>IFERROR(LOOKUP($G2264,'قائمة اسعار'!A$2:A$5,'قائمة اسعار'!B$2:B$5),"")</f>
        <v/>
      </c>
      <c r="K2264" s="7" t="str">
        <f>IFERROR(LOOKUP($G2264,'قائمة اسعار'!$A$2:$A$5,'قائمة اسعار'!$E$2:$E$5),"")</f>
        <v/>
      </c>
      <c r="L2264" s="76" t="str">
        <f>IFERROR(LOOKUP($G2264,'قائمة اسعار'!$A$2:$A$5,'قائمة اسعار'!$D$2:$D$5),"")</f>
        <v/>
      </c>
      <c r="M2264" s="7" t="str">
        <f t="shared" si="110"/>
        <v/>
      </c>
      <c r="N2264" s="77" t="str">
        <f t="shared" si="111"/>
        <v/>
      </c>
      <c r="O2264" s="78"/>
      <c r="P2264" s="79"/>
      <c r="Q2264" s="77"/>
      <c r="R2264" s="77" t="str">
        <f t="shared" si="112"/>
        <v/>
      </c>
      <c r="S2264" s="80"/>
    </row>
    <row r="2265" spans="1:19" ht="25.5" customHeight="1" x14ac:dyDescent="0.2">
      <c r="A2265" s="3" t="str">
        <f>CONCATENATE(COUNTIF($E$156:E2265,E2265),E2265)</f>
        <v>0</v>
      </c>
      <c r="D2265" s="99"/>
      <c r="E2265" s="100"/>
      <c r="F2265" s="101"/>
      <c r="G2265" s="102"/>
      <c r="H2265" s="102"/>
      <c r="I2265" s="102"/>
      <c r="J2265" s="102" t="str">
        <f>IFERROR(LOOKUP($G2265,'قائمة اسعار'!A$2:A$5,'قائمة اسعار'!B$2:B$5),"")</f>
        <v/>
      </c>
      <c r="K2265" s="102" t="str">
        <f>IFERROR(LOOKUP($G2265,'قائمة اسعار'!$A$2:$A$5,'قائمة اسعار'!$E$2:$E$5),"")</f>
        <v/>
      </c>
      <c r="L2265" s="102" t="str">
        <f>IFERROR(LOOKUP($G2265,'قائمة اسعار'!$A$2:$A$5,'قائمة اسعار'!$D$2:$D$5),"")</f>
        <v/>
      </c>
      <c r="M2265" s="102" t="str">
        <f t="shared" si="110"/>
        <v/>
      </c>
      <c r="N2265" s="103" t="str">
        <f t="shared" si="111"/>
        <v/>
      </c>
      <c r="O2265" s="104"/>
      <c r="P2265" s="105"/>
      <c r="Q2265" s="103"/>
      <c r="R2265" s="103" t="str">
        <f t="shared" si="112"/>
        <v/>
      </c>
      <c r="S2265" s="106"/>
    </row>
    <row r="2266" spans="1:19" ht="25.5" customHeight="1" x14ac:dyDescent="0.2">
      <c r="A2266" s="3" t="str">
        <f>CONCATENATE(COUNTIF($E$156:E2266,E2266),E2266)</f>
        <v>0</v>
      </c>
      <c r="D2266" s="73"/>
      <c r="E2266" s="74"/>
      <c r="F2266" s="75"/>
      <c r="G2266" s="7"/>
      <c r="H2266" s="7"/>
      <c r="I2266" s="7"/>
      <c r="J2266" s="7" t="str">
        <f>IFERROR(LOOKUP($G2266,'قائمة اسعار'!A$2:A$5,'قائمة اسعار'!B$2:B$5),"")</f>
        <v/>
      </c>
      <c r="K2266" s="7" t="str">
        <f>IFERROR(LOOKUP($G2266,'قائمة اسعار'!$A$2:$A$5,'قائمة اسعار'!$E$2:$E$5),"")</f>
        <v/>
      </c>
      <c r="L2266" s="76" t="str">
        <f>IFERROR(LOOKUP($G2266,'قائمة اسعار'!$A$2:$A$5,'قائمة اسعار'!$D$2:$D$5),"")</f>
        <v/>
      </c>
      <c r="M2266" s="7" t="str">
        <f t="shared" si="110"/>
        <v/>
      </c>
      <c r="N2266" s="77" t="str">
        <f t="shared" si="111"/>
        <v/>
      </c>
      <c r="O2266" s="78"/>
      <c r="P2266" s="79"/>
      <c r="Q2266" s="77"/>
      <c r="R2266" s="77" t="str">
        <f t="shared" si="112"/>
        <v/>
      </c>
      <c r="S2266" s="80"/>
    </row>
    <row r="2267" spans="1:19" ht="25.5" customHeight="1" x14ac:dyDescent="0.2">
      <c r="A2267" s="3" t="str">
        <f>CONCATENATE(COUNTIF($E$156:E2267,E2267),E2267)</f>
        <v>0</v>
      </c>
      <c r="D2267" s="99"/>
      <c r="E2267" s="100"/>
      <c r="F2267" s="101"/>
      <c r="G2267" s="102"/>
      <c r="H2267" s="102"/>
      <c r="I2267" s="102"/>
      <c r="J2267" s="102" t="str">
        <f>IFERROR(LOOKUP($G2267,'قائمة اسعار'!A$2:A$5,'قائمة اسعار'!B$2:B$5),"")</f>
        <v/>
      </c>
      <c r="K2267" s="102" t="str">
        <f>IFERROR(LOOKUP($G2267,'قائمة اسعار'!$A$2:$A$5,'قائمة اسعار'!$E$2:$E$5),"")</f>
        <v/>
      </c>
      <c r="L2267" s="102" t="str">
        <f>IFERROR(LOOKUP($G2267,'قائمة اسعار'!$A$2:$A$5,'قائمة اسعار'!$D$2:$D$5),"")</f>
        <v/>
      </c>
      <c r="M2267" s="102" t="str">
        <f t="shared" si="110"/>
        <v/>
      </c>
      <c r="N2267" s="103" t="str">
        <f t="shared" si="111"/>
        <v/>
      </c>
      <c r="O2267" s="104"/>
      <c r="P2267" s="105"/>
      <c r="Q2267" s="103"/>
      <c r="R2267" s="103" t="str">
        <f t="shared" si="112"/>
        <v/>
      </c>
      <c r="S2267" s="106"/>
    </row>
    <row r="2268" spans="1:19" ht="25.5" customHeight="1" x14ac:dyDescent="0.2">
      <c r="A2268" s="3" t="str">
        <f>CONCATENATE(COUNTIF($E$156:E2268,E2268),E2268)</f>
        <v>0</v>
      </c>
      <c r="D2268" s="73"/>
      <c r="E2268" s="74"/>
      <c r="F2268" s="75"/>
      <c r="G2268" s="7"/>
      <c r="H2268" s="7"/>
      <c r="I2268" s="7"/>
      <c r="J2268" s="7" t="str">
        <f>IFERROR(LOOKUP($G2268,'قائمة اسعار'!A$2:A$5,'قائمة اسعار'!B$2:B$5),"")</f>
        <v/>
      </c>
      <c r="K2268" s="7" t="str">
        <f>IFERROR(LOOKUP($G2268,'قائمة اسعار'!$A$2:$A$5,'قائمة اسعار'!$E$2:$E$5),"")</f>
        <v/>
      </c>
      <c r="L2268" s="76" t="str">
        <f>IFERROR(LOOKUP($G2268,'قائمة اسعار'!$A$2:$A$5,'قائمة اسعار'!$D$2:$D$5),"")</f>
        <v/>
      </c>
      <c r="M2268" s="7" t="str">
        <f t="shared" si="110"/>
        <v/>
      </c>
      <c r="N2268" s="77" t="str">
        <f t="shared" si="111"/>
        <v/>
      </c>
      <c r="O2268" s="78"/>
      <c r="P2268" s="79"/>
      <c r="Q2268" s="77"/>
      <c r="R2268" s="77" t="str">
        <f t="shared" si="112"/>
        <v/>
      </c>
      <c r="S2268" s="80"/>
    </row>
    <row r="2269" spans="1:19" ht="25.5" customHeight="1" x14ac:dyDescent="0.2">
      <c r="A2269" s="3" t="str">
        <f>CONCATENATE(COUNTIF($E$156:E2269,E2269),E2269)</f>
        <v>0</v>
      </c>
      <c r="D2269" s="99"/>
      <c r="E2269" s="100"/>
      <c r="F2269" s="101"/>
      <c r="G2269" s="102"/>
      <c r="H2269" s="102"/>
      <c r="I2269" s="102"/>
      <c r="J2269" s="102" t="str">
        <f>IFERROR(LOOKUP($G2269,'قائمة اسعار'!A$2:A$5,'قائمة اسعار'!B$2:B$5),"")</f>
        <v/>
      </c>
      <c r="K2269" s="102" t="str">
        <f>IFERROR(LOOKUP($G2269,'قائمة اسعار'!$A$2:$A$5,'قائمة اسعار'!$E$2:$E$5),"")</f>
        <v/>
      </c>
      <c r="L2269" s="102" t="str">
        <f>IFERROR(LOOKUP($G2269,'قائمة اسعار'!$A$2:$A$5,'قائمة اسعار'!$D$2:$D$5),"")</f>
        <v/>
      </c>
      <c r="M2269" s="102" t="str">
        <f t="shared" si="110"/>
        <v/>
      </c>
      <c r="N2269" s="103" t="str">
        <f t="shared" si="111"/>
        <v/>
      </c>
      <c r="O2269" s="104"/>
      <c r="P2269" s="105"/>
      <c r="Q2269" s="103"/>
      <c r="R2269" s="103" t="str">
        <f t="shared" si="112"/>
        <v/>
      </c>
      <c r="S2269" s="106"/>
    </row>
    <row r="2270" spans="1:19" ht="25.5" customHeight="1" x14ac:dyDescent="0.2">
      <c r="A2270" s="3" t="str">
        <f>CONCATENATE(COUNTIF($E$156:E2270,E2270),E2270)</f>
        <v>0</v>
      </c>
      <c r="D2270" s="73"/>
      <c r="E2270" s="74"/>
      <c r="F2270" s="75"/>
      <c r="G2270" s="7"/>
      <c r="H2270" s="7"/>
      <c r="I2270" s="7"/>
      <c r="J2270" s="7" t="str">
        <f>IFERROR(LOOKUP($G2270,'قائمة اسعار'!A$2:A$5,'قائمة اسعار'!B$2:B$5),"")</f>
        <v/>
      </c>
      <c r="K2270" s="7" t="str">
        <f>IFERROR(LOOKUP($G2270,'قائمة اسعار'!$A$2:$A$5,'قائمة اسعار'!$E$2:$E$5),"")</f>
        <v/>
      </c>
      <c r="L2270" s="76" t="str">
        <f>IFERROR(LOOKUP($G2270,'قائمة اسعار'!$A$2:$A$5,'قائمة اسعار'!$D$2:$D$5),"")</f>
        <v/>
      </c>
      <c r="M2270" s="7" t="str">
        <f t="shared" si="110"/>
        <v/>
      </c>
      <c r="N2270" s="77" t="str">
        <f t="shared" si="111"/>
        <v/>
      </c>
      <c r="O2270" s="78"/>
      <c r="P2270" s="79"/>
      <c r="Q2270" s="77"/>
      <c r="R2270" s="77" t="str">
        <f t="shared" si="112"/>
        <v/>
      </c>
      <c r="S2270" s="80"/>
    </row>
    <row r="2271" spans="1:19" ht="25.5" customHeight="1" x14ac:dyDescent="0.2">
      <c r="A2271" s="3" t="str">
        <f>CONCATENATE(COUNTIF($E$156:E2271,E2271),E2271)</f>
        <v>0</v>
      </c>
      <c r="D2271" s="99"/>
      <c r="E2271" s="100"/>
      <c r="F2271" s="101"/>
      <c r="G2271" s="102"/>
      <c r="H2271" s="102"/>
      <c r="I2271" s="102"/>
      <c r="J2271" s="102" t="str">
        <f>IFERROR(LOOKUP($G2271,'قائمة اسعار'!A$2:A$5,'قائمة اسعار'!B$2:B$5),"")</f>
        <v/>
      </c>
      <c r="K2271" s="102" t="str">
        <f>IFERROR(LOOKUP($G2271,'قائمة اسعار'!$A$2:$A$5,'قائمة اسعار'!$E$2:$E$5),"")</f>
        <v/>
      </c>
      <c r="L2271" s="102" t="str">
        <f>IFERROR(LOOKUP($G2271,'قائمة اسعار'!$A$2:$A$5,'قائمة اسعار'!$D$2:$D$5),"")</f>
        <v/>
      </c>
      <c r="M2271" s="102" t="str">
        <f t="shared" si="110"/>
        <v/>
      </c>
      <c r="N2271" s="103" t="str">
        <f t="shared" si="111"/>
        <v/>
      </c>
      <c r="O2271" s="104"/>
      <c r="P2271" s="105"/>
      <c r="Q2271" s="103"/>
      <c r="R2271" s="103" t="str">
        <f t="shared" si="112"/>
        <v/>
      </c>
      <c r="S2271" s="106"/>
    </row>
    <row r="2272" spans="1:19" ht="25.5" customHeight="1" x14ac:dyDescent="0.2">
      <c r="A2272" s="3" t="str">
        <f>CONCATENATE(COUNTIF($E$156:E2272,E2272),E2272)</f>
        <v>0</v>
      </c>
      <c r="D2272" s="73"/>
      <c r="E2272" s="74"/>
      <c r="F2272" s="75"/>
      <c r="G2272" s="7"/>
      <c r="H2272" s="7"/>
      <c r="I2272" s="7"/>
      <c r="J2272" s="7" t="str">
        <f>IFERROR(LOOKUP($G2272,'قائمة اسعار'!A$2:A$5,'قائمة اسعار'!B$2:B$5),"")</f>
        <v/>
      </c>
      <c r="K2272" s="7" t="str">
        <f>IFERROR(LOOKUP($G2272,'قائمة اسعار'!$A$2:$A$5,'قائمة اسعار'!$E$2:$E$5),"")</f>
        <v/>
      </c>
      <c r="L2272" s="76" t="str">
        <f>IFERROR(LOOKUP($G2272,'قائمة اسعار'!$A$2:$A$5,'قائمة اسعار'!$D$2:$D$5),"")</f>
        <v/>
      </c>
      <c r="M2272" s="7" t="str">
        <f t="shared" si="110"/>
        <v/>
      </c>
      <c r="N2272" s="77" t="str">
        <f t="shared" si="111"/>
        <v/>
      </c>
      <c r="O2272" s="78"/>
      <c r="P2272" s="79"/>
      <c r="Q2272" s="77"/>
      <c r="R2272" s="77" t="str">
        <f t="shared" si="112"/>
        <v/>
      </c>
      <c r="S2272" s="80"/>
    </row>
    <row r="2273" spans="1:19" ht="25.5" customHeight="1" x14ac:dyDescent="0.2">
      <c r="A2273" s="3" t="str">
        <f>CONCATENATE(COUNTIF($E$156:E2273,E2273),E2273)</f>
        <v>0</v>
      </c>
      <c r="D2273" s="99"/>
      <c r="E2273" s="100"/>
      <c r="F2273" s="101"/>
      <c r="G2273" s="102"/>
      <c r="H2273" s="102"/>
      <c r="I2273" s="102"/>
      <c r="J2273" s="102" t="str">
        <f>IFERROR(LOOKUP($G2273,'قائمة اسعار'!A$2:A$5,'قائمة اسعار'!B$2:B$5),"")</f>
        <v/>
      </c>
      <c r="K2273" s="102" t="str">
        <f>IFERROR(LOOKUP($G2273,'قائمة اسعار'!$A$2:$A$5,'قائمة اسعار'!$E$2:$E$5),"")</f>
        <v/>
      </c>
      <c r="L2273" s="102" t="str">
        <f>IFERROR(LOOKUP($G2273,'قائمة اسعار'!$A$2:$A$5,'قائمة اسعار'!$D$2:$D$5),"")</f>
        <v/>
      </c>
      <c r="M2273" s="102" t="str">
        <f t="shared" si="110"/>
        <v/>
      </c>
      <c r="N2273" s="103" t="str">
        <f t="shared" si="111"/>
        <v/>
      </c>
      <c r="O2273" s="104"/>
      <c r="P2273" s="105"/>
      <c r="Q2273" s="103"/>
      <c r="R2273" s="103" t="str">
        <f t="shared" si="112"/>
        <v/>
      </c>
      <c r="S2273" s="106"/>
    </row>
    <row r="2274" spans="1:19" ht="25.5" customHeight="1" x14ac:dyDescent="0.2">
      <c r="A2274" s="3" t="str">
        <f>CONCATENATE(COUNTIF($E$156:E2274,E2274),E2274)</f>
        <v>0</v>
      </c>
      <c r="D2274" s="73"/>
      <c r="E2274" s="74"/>
      <c r="F2274" s="75"/>
      <c r="G2274" s="7"/>
      <c r="H2274" s="7"/>
      <c r="I2274" s="7"/>
      <c r="J2274" s="7" t="str">
        <f>IFERROR(LOOKUP($G2274,'قائمة اسعار'!A$2:A$5,'قائمة اسعار'!B$2:B$5),"")</f>
        <v/>
      </c>
      <c r="K2274" s="7" t="str">
        <f>IFERROR(LOOKUP($G2274,'قائمة اسعار'!$A$2:$A$5,'قائمة اسعار'!$E$2:$E$5),"")</f>
        <v/>
      </c>
      <c r="L2274" s="76" t="str">
        <f>IFERROR(LOOKUP($G2274,'قائمة اسعار'!$A$2:$A$5,'قائمة اسعار'!$D$2:$D$5),"")</f>
        <v/>
      </c>
      <c r="M2274" s="7" t="str">
        <f t="shared" si="110"/>
        <v/>
      </c>
      <c r="N2274" s="77" t="str">
        <f t="shared" si="111"/>
        <v/>
      </c>
      <c r="O2274" s="78"/>
      <c r="P2274" s="79"/>
      <c r="Q2274" s="77"/>
      <c r="R2274" s="77" t="str">
        <f t="shared" si="112"/>
        <v/>
      </c>
      <c r="S2274" s="80"/>
    </row>
    <row r="2275" spans="1:19" ht="25.5" customHeight="1" x14ac:dyDescent="0.2">
      <c r="A2275" s="3" t="str">
        <f>CONCATENATE(COUNTIF($E$156:E2275,E2275),E2275)</f>
        <v>0</v>
      </c>
      <c r="D2275" s="99"/>
      <c r="E2275" s="100"/>
      <c r="F2275" s="101"/>
      <c r="G2275" s="102"/>
      <c r="H2275" s="102"/>
      <c r="I2275" s="102"/>
      <c r="J2275" s="102" t="str">
        <f>IFERROR(LOOKUP($G2275,'قائمة اسعار'!A$2:A$5,'قائمة اسعار'!B$2:B$5),"")</f>
        <v/>
      </c>
      <c r="K2275" s="102" t="str">
        <f>IFERROR(LOOKUP($G2275,'قائمة اسعار'!$A$2:$A$5,'قائمة اسعار'!$E$2:$E$5),"")</f>
        <v/>
      </c>
      <c r="L2275" s="102" t="str">
        <f>IFERROR(LOOKUP($G2275,'قائمة اسعار'!$A$2:$A$5,'قائمة اسعار'!$D$2:$D$5),"")</f>
        <v/>
      </c>
      <c r="M2275" s="102" t="str">
        <f t="shared" si="110"/>
        <v/>
      </c>
      <c r="N2275" s="103" t="str">
        <f t="shared" si="111"/>
        <v/>
      </c>
      <c r="O2275" s="104"/>
      <c r="P2275" s="105"/>
      <c r="Q2275" s="103"/>
      <c r="R2275" s="103" t="str">
        <f t="shared" si="112"/>
        <v/>
      </c>
      <c r="S2275" s="106"/>
    </row>
    <row r="2276" spans="1:19" ht="25.5" customHeight="1" x14ac:dyDescent="0.2">
      <c r="A2276" s="3" t="str">
        <f>CONCATENATE(COUNTIF($E$156:E2276,E2276),E2276)</f>
        <v>0</v>
      </c>
      <c r="D2276" s="73"/>
      <c r="E2276" s="74"/>
      <c r="F2276" s="75"/>
      <c r="G2276" s="7"/>
      <c r="H2276" s="7"/>
      <c r="I2276" s="7"/>
      <c r="J2276" s="7" t="str">
        <f>IFERROR(LOOKUP($G2276,'قائمة اسعار'!A$2:A$5,'قائمة اسعار'!B$2:B$5),"")</f>
        <v/>
      </c>
      <c r="K2276" s="7" t="str">
        <f>IFERROR(LOOKUP($G2276,'قائمة اسعار'!$A$2:$A$5,'قائمة اسعار'!$E$2:$E$5),"")</f>
        <v/>
      </c>
      <c r="L2276" s="76" t="str">
        <f>IFERROR(LOOKUP($G2276,'قائمة اسعار'!$A$2:$A$5,'قائمة اسعار'!$D$2:$D$5),"")</f>
        <v/>
      </c>
      <c r="M2276" s="7" t="str">
        <f t="shared" si="110"/>
        <v/>
      </c>
      <c r="N2276" s="77" t="str">
        <f t="shared" si="111"/>
        <v/>
      </c>
      <c r="O2276" s="78"/>
      <c r="P2276" s="79"/>
      <c r="Q2276" s="77"/>
      <c r="R2276" s="77" t="str">
        <f t="shared" si="112"/>
        <v/>
      </c>
      <c r="S2276" s="80"/>
    </row>
    <row r="2277" spans="1:19" ht="25.5" customHeight="1" x14ac:dyDescent="0.2">
      <c r="A2277" s="3" t="str">
        <f>CONCATENATE(COUNTIF($E$156:E2277,E2277),E2277)</f>
        <v>0</v>
      </c>
      <c r="D2277" s="99"/>
      <c r="E2277" s="100"/>
      <c r="F2277" s="101"/>
      <c r="G2277" s="102"/>
      <c r="H2277" s="102"/>
      <c r="I2277" s="102"/>
      <c r="J2277" s="102" t="str">
        <f>IFERROR(LOOKUP($G2277,'قائمة اسعار'!A$2:A$5,'قائمة اسعار'!B$2:B$5),"")</f>
        <v/>
      </c>
      <c r="K2277" s="102" t="str">
        <f>IFERROR(LOOKUP($G2277,'قائمة اسعار'!$A$2:$A$5,'قائمة اسعار'!$E$2:$E$5),"")</f>
        <v/>
      </c>
      <c r="L2277" s="102" t="str">
        <f>IFERROR(LOOKUP($G2277,'قائمة اسعار'!$A$2:$A$5,'قائمة اسعار'!$D$2:$D$5),"")</f>
        <v/>
      </c>
      <c r="M2277" s="102" t="str">
        <f t="shared" si="110"/>
        <v/>
      </c>
      <c r="N2277" s="103" t="str">
        <f t="shared" si="111"/>
        <v/>
      </c>
      <c r="O2277" s="104"/>
      <c r="P2277" s="105"/>
      <c r="Q2277" s="103"/>
      <c r="R2277" s="103" t="str">
        <f t="shared" si="112"/>
        <v/>
      </c>
      <c r="S2277" s="106"/>
    </row>
    <row r="2278" spans="1:19" ht="25.5" customHeight="1" x14ac:dyDescent="0.2">
      <c r="A2278" s="3" t="str">
        <f>CONCATENATE(COUNTIF($E$156:E2278,E2278),E2278)</f>
        <v>0</v>
      </c>
      <c r="D2278" s="73"/>
      <c r="E2278" s="74"/>
      <c r="F2278" s="75"/>
      <c r="G2278" s="7"/>
      <c r="H2278" s="7"/>
      <c r="I2278" s="7"/>
      <c r="J2278" s="7" t="str">
        <f>IFERROR(LOOKUP($G2278,'قائمة اسعار'!A$2:A$5,'قائمة اسعار'!B$2:B$5),"")</f>
        <v/>
      </c>
      <c r="K2278" s="7" t="str">
        <f>IFERROR(LOOKUP($G2278,'قائمة اسعار'!$A$2:$A$5,'قائمة اسعار'!$E$2:$E$5),"")</f>
        <v/>
      </c>
      <c r="L2278" s="76" t="str">
        <f>IFERROR(LOOKUP($G2278,'قائمة اسعار'!$A$2:$A$5,'قائمة اسعار'!$D$2:$D$5),"")</f>
        <v/>
      </c>
      <c r="M2278" s="7" t="str">
        <f t="shared" si="110"/>
        <v/>
      </c>
      <c r="N2278" s="77" t="str">
        <f t="shared" si="111"/>
        <v/>
      </c>
      <c r="O2278" s="78"/>
      <c r="P2278" s="79"/>
      <c r="Q2278" s="77"/>
      <c r="R2278" s="77" t="str">
        <f t="shared" si="112"/>
        <v/>
      </c>
      <c r="S2278" s="80"/>
    </row>
    <row r="2279" spans="1:19" ht="25.5" customHeight="1" x14ac:dyDescent="0.2">
      <c r="A2279" s="3" t="str">
        <f>CONCATENATE(COUNTIF($E$156:E2279,E2279),E2279)</f>
        <v>0</v>
      </c>
      <c r="D2279" s="99"/>
      <c r="E2279" s="100"/>
      <c r="F2279" s="101"/>
      <c r="G2279" s="102"/>
      <c r="H2279" s="102"/>
      <c r="I2279" s="102"/>
      <c r="J2279" s="102" t="str">
        <f>IFERROR(LOOKUP($G2279,'قائمة اسعار'!A$2:A$5,'قائمة اسعار'!B$2:B$5),"")</f>
        <v/>
      </c>
      <c r="K2279" s="102" t="str">
        <f>IFERROR(LOOKUP($G2279,'قائمة اسعار'!$A$2:$A$5,'قائمة اسعار'!$E$2:$E$5),"")</f>
        <v/>
      </c>
      <c r="L2279" s="102" t="str">
        <f>IFERROR(LOOKUP($G2279,'قائمة اسعار'!$A$2:$A$5,'قائمة اسعار'!$D$2:$D$5),"")</f>
        <v/>
      </c>
      <c r="M2279" s="102" t="str">
        <f t="shared" si="110"/>
        <v/>
      </c>
      <c r="N2279" s="103" t="str">
        <f t="shared" si="111"/>
        <v/>
      </c>
      <c r="O2279" s="104"/>
      <c r="P2279" s="105"/>
      <c r="Q2279" s="103"/>
      <c r="R2279" s="103" t="str">
        <f t="shared" si="112"/>
        <v/>
      </c>
      <c r="S2279" s="106"/>
    </row>
    <row r="2280" spans="1:19" ht="25.5" customHeight="1" x14ac:dyDescent="0.2">
      <c r="A2280" s="3" t="str">
        <f>CONCATENATE(COUNTIF($E$156:E2280,E2280),E2280)</f>
        <v>0</v>
      </c>
      <c r="D2280" s="73"/>
      <c r="E2280" s="74"/>
      <c r="F2280" s="75"/>
      <c r="G2280" s="7"/>
      <c r="H2280" s="7"/>
      <c r="I2280" s="7"/>
      <c r="J2280" s="7" t="str">
        <f>IFERROR(LOOKUP($G2280,'قائمة اسعار'!A$2:A$5,'قائمة اسعار'!B$2:B$5),"")</f>
        <v/>
      </c>
      <c r="K2280" s="7" t="str">
        <f>IFERROR(LOOKUP($G2280,'قائمة اسعار'!$A$2:$A$5,'قائمة اسعار'!$E$2:$E$5),"")</f>
        <v/>
      </c>
      <c r="L2280" s="76" t="str">
        <f>IFERROR(LOOKUP($G2280,'قائمة اسعار'!$A$2:$A$5,'قائمة اسعار'!$D$2:$D$5),"")</f>
        <v/>
      </c>
      <c r="M2280" s="7" t="str">
        <f t="shared" si="110"/>
        <v/>
      </c>
      <c r="N2280" s="77" t="str">
        <f t="shared" si="111"/>
        <v/>
      </c>
      <c r="O2280" s="78"/>
      <c r="P2280" s="79"/>
      <c r="Q2280" s="77"/>
      <c r="R2280" s="77" t="str">
        <f t="shared" si="112"/>
        <v/>
      </c>
      <c r="S2280" s="80"/>
    </row>
    <row r="2281" spans="1:19" ht="25.5" customHeight="1" x14ac:dyDescent="0.2">
      <c r="A2281" s="3" t="str">
        <f>CONCATENATE(COUNTIF($E$156:E2281,E2281),E2281)</f>
        <v>0</v>
      </c>
      <c r="D2281" s="99"/>
      <c r="E2281" s="100"/>
      <c r="F2281" s="101"/>
      <c r="G2281" s="102"/>
      <c r="H2281" s="102"/>
      <c r="I2281" s="102"/>
      <c r="J2281" s="102" t="str">
        <f>IFERROR(LOOKUP($G2281,'قائمة اسعار'!A$2:A$5,'قائمة اسعار'!B$2:B$5),"")</f>
        <v/>
      </c>
      <c r="K2281" s="102" t="str">
        <f>IFERROR(LOOKUP($G2281,'قائمة اسعار'!$A$2:$A$5,'قائمة اسعار'!$E$2:$E$5),"")</f>
        <v/>
      </c>
      <c r="L2281" s="102" t="str">
        <f>IFERROR(LOOKUP($G2281,'قائمة اسعار'!$A$2:$A$5,'قائمة اسعار'!$D$2:$D$5),"")</f>
        <v/>
      </c>
      <c r="M2281" s="102" t="str">
        <f t="shared" si="110"/>
        <v/>
      </c>
      <c r="N2281" s="103" t="str">
        <f t="shared" si="111"/>
        <v/>
      </c>
      <c r="O2281" s="104"/>
      <c r="P2281" s="105"/>
      <c r="Q2281" s="103"/>
      <c r="R2281" s="103" t="str">
        <f t="shared" si="112"/>
        <v/>
      </c>
      <c r="S2281" s="106"/>
    </row>
    <row r="2282" spans="1:19" ht="25.5" customHeight="1" x14ac:dyDescent="0.2">
      <c r="A2282" s="3" t="str">
        <f>CONCATENATE(COUNTIF($E$156:E2282,E2282),E2282)</f>
        <v>0</v>
      </c>
      <c r="D2282" s="73"/>
      <c r="E2282" s="74"/>
      <c r="F2282" s="75"/>
      <c r="G2282" s="7"/>
      <c r="H2282" s="7"/>
      <c r="I2282" s="7"/>
      <c r="J2282" s="7" t="str">
        <f>IFERROR(LOOKUP($G2282,'قائمة اسعار'!A$2:A$5,'قائمة اسعار'!B$2:B$5),"")</f>
        <v/>
      </c>
      <c r="K2282" s="7" t="str">
        <f>IFERROR(LOOKUP($G2282,'قائمة اسعار'!$A$2:$A$5,'قائمة اسعار'!$E$2:$E$5),"")</f>
        <v/>
      </c>
      <c r="L2282" s="76" t="str">
        <f>IFERROR(LOOKUP($G2282,'قائمة اسعار'!$A$2:$A$5,'قائمة اسعار'!$D$2:$D$5),"")</f>
        <v/>
      </c>
      <c r="M2282" s="7" t="str">
        <f t="shared" si="110"/>
        <v/>
      </c>
      <c r="N2282" s="77" t="str">
        <f t="shared" si="111"/>
        <v/>
      </c>
      <c r="O2282" s="78"/>
      <c r="P2282" s="79"/>
      <c r="Q2282" s="77"/>
      <c r="R2282" s="77" t="str">
        <f t="shared" si="112"/>
        <v/>
      </c>
      <c r="S2282" s="80"/>
    </row>
    <row r="2283" spans="1:19" ht="25.5" customHeight="1" x14ac:dyDescent="0.2">
      <c r="A2283" s="3" t="str">
        <f>CONCATENATE(COUNTIF($E$156:E2283,E2283),E2283)</f>
        <v>0</v>
      </c>
      <c r="D2283" s="99"/>
      <c r="E2283" s="100"/>
      <c r="F2283" s="101"/>
      <c r="G2283" s="102"/>
      <c r="H2283" s="102"/>
      <c r="I2283" s="102"/>
      <c r="J2283" s="102" t="str">
        <f>IFERROR(LOOKUP($G2283,'قائمة اسعار'!A$2:A$5,'قائمة اسعار'!B$2:B$5),"")</f>
        <v/>
      </c>
      <c r="K2283" s="102" t="str">
        <f>IFERROR(LOOKUP($G2283,'قائمة اسعار'!$A$2:$A$5,'قائمة اسعار'!$E$2:$E$5),"")</f>
        <v/>
      </c>
      <c r="L2283" s="102" t="str">
        <f>IFERROR(LOOKUP($G2283,'قائمة اسعار'!$A$2:$A$5,'قائمة اسعار'!$D$2:$D$5),"")</f>
        <v/>
      </c>
      <c r="M2283" s="102" t="str">
        <f t="shared" si="110"/>
        <v/>
      </c>
      <c r="N2283" s="103" t="str">
        <f t="shared" si="111"/>
        <v/>
      </c>
      <c r="O2283" s="104"/>
      <c r="P2283" s="105"/>
      <c r="Q2283" s="103"/>
      <c r="R2283" s="103" t="str">
        <f t="shared" si="112"/>
        <v/>
      </c>
      <c r="S2283" s="106"/>
    </row>
    <row r="2284" spans="1:19" ht="25.5" customHeight="1" x14ac:dyDescent="0.2">
      <c r="A2284" s="3" t="str">
        <f>CONCATENATE(COUNTIF($E$156:E2284,E2284),E2284)</f>
        <v>0</v>
      </c>
      <c r="D2284" s="73"/>
      <c r="E2284" s="74"/>
      <c r="F2284" s="75"/>
      <c r="G2284" s="7"/>
      <c r="H2284" s="7"/>
      <c r="I2284" s="7"/>
      <c r="J2284" s="7" t="str">
        <f>IFERROR(LOOKUP($G2284,'قائمة اسعار'!A$2:A$5,'قائمة اسعار'!B$2:B$5),"")</f>
        <v/>
      </c>
      <c r="K2284" s="7" t="str">
        <f>IFERROR(LOOKUP($G2284,'قائمة اسعار'!$A$2:$A$5,'قائمة اسعار'!$E$2:$E$5),"")</f>
        <v/>
      </c>
      <c r="L2284" s="76" t="str">
        <f>IFERROR(LOOKUP($G2284,'قائمة اسعار'!$A$2:$A$5,'قائمة اسعار'!$D$2:$D$5),"")</f>
        <v/>
      </c>
      <c r="M2284" s="7" t="str">
        <f t="shared" si="110"/>
        <v/>
      </c>
      <c r="N2284" s="77" t="str">
        <f t="shared" si="111"/>
        <v/>
      </c>
      <c r="O2284" s="78"/>
      <c r="P2284" s="79"/>
      <c r="Q2284" s="77"/>
      <c r="R2284" s="77" t="str">
        <f t="shared" si="112"/>
        <v/>
      </c>
      <c r="S2284" s="80"/>
    </row>
    <row r="2285" spans="1:19" ht="25.5" customHeight="1" x14ac:dyDescent="0.2">
      <c r="A2285" s="3" t="str">
        <f>CONCATENATE(COUNTIF($E$156:E2285,E2285),E2285)</f>
        <v>0</v>
      </c>
      <c r="D2285" s="99"/>
      <c r="E2285" s="100"/>
      <c r="F2285" s="101"/>
      <c r="G2285" s="102"/>
      <c r="H2285" s="102"/>
      <c r="I2285" s="102"/>
      <c r="J2285" s="102" t="str">
        <f>IFERROR(LOOKUP($G2285,'قائمة اسعار'!A$2:A$5,'قائمة اسعار'!B$2:B$5),"")</f>
        <v/>
      </c>
      <c r="K2285" s="102" t="str">
        <f>IFERROR(LOOKUP($G2285,'قائمة اسعار'!$A$2:$A$5,'قائمة اسعار'!$E$2:$E$5),"")</f>
        <v/>
      </c>
      <c r="L2285" s="102" t="str">
        <f>IFERROR(LOOKUP($G2285,'قائمة اسعار'!$A$2:$A$5,'قائمة اسعار'!$D$2:$D$5),"")</f>
        <v/>
      </c>
      <c r="M2285" s="102" t="str">
        <f t="shared" si="110"/>
        <v/>
      </c>
      <c r="N2285" s="103" t="str">
        <f t="shared" si="111"/>
        <v/>
      </c>
      <c r="O2285" s="104"/>
      <c r="P2285" s="105"/>
      <c r="Q2285" s="103"/>
      <c r="R2285" s="103" t="str">
        <f t="shared" si="112"/>
        <v/>
      </c>
      <c r="S2285" s="106"/>
    </row>
    <row r="2286" spans="1:19" ht="25.5" customHeight="1" x14ac:dyDescent="0.2">
      <c r="A2286" s="3" t="str">
        <f>CONCATENATE(COUNTIF($E$156:E2286,E2286),E2286)</f>
        <v>0</v>
      </c>
      <c r="D2286" s="73"/>
      <c r="E2286" s="74"/>
      <c r="F2286" s="75"/>
      <c r="G2286" s="7"/>
      <c r="H2286" s="7"/>
      <c r="I2286" s="7"/>
      <c r="J2286" s="7" t="str">
        <f>IFERROR(LOOKUP($G2286,'قائمة اسعار'!A$2:A$5,'قائمة اسعار'!B$2:B$5),"")</f>
        <v/>
      </c>
      <c r="K2286" s="7" t="str">
        <f>IFERROR(LOOKUP($G2286,'قائمة اسعار'!$A$2:$A$5,'قائمة اسعار'!$E$2:$E$5),"")</f>
        <v/>
      </c>
      <c r="L2286" s="76" t="str">
        <f>IFERROR(LOOKUP($G2286,'قائمة اسعار'!$A$2:$A$5,'قائمة اسعار'!$D$2:$D$5),"")</f>
        <v/>
      </c>
      <c r="M2286" s="7" t="str">
        <f t="shared" si="110"/>
        <v/>
      </c>
      <c r="N2286" s="77" t="str">
        <f t="shared" si="111"/>
        <v/>
      </c>
      <c r="O2286" s="78"/>
      <c r="P2286" s="79"/>
      <c r="Q2286" s="77"/>
      <c r="R2286" s="77" t="str">
        <f t="shared" si="112"/>
        <v/>
      </c>
      <c r="S2286" s="80"/>
    </row>
    <row r="2287" spans="1:19" ht="25.5" customHeight="1" x14ac:dyDescent="0.2">
      <c r="A2287" s="3" t="str">
        <f>CONCATENATE(COUNTIF($E$156:E2287,E2287),E2287)</f>
        <v>0</v>
      </c>
      <c r="D2287" s="99"/>
      <c r="E2287" s="100"/>
      <c r="F2287" s="101"/>
      <c r="G2287" s="102"/>
      <c r="H2287" s="102"/>
      <c r="I2287" s="102"/>
      <c r="J2287" s="102" t="str">
        <f>IFERROR(LOOKUP($G2287,'قائمة اسعار'!A$2:A$5,'قائمة اسعار'!B$2:B$5),"")</f>
        <v/>
      </c>
      <c r="K2287" s="102" t="str">
        <f>IFERROR(LOOKUP($G2287,'قائمة اسعار'!$A$2:$A$5,'قائمة اسعار'!$E$2:$E$5),"")</f>
        <v/>
      </c>
      <c r="L2287" s="102" t="str">
        <f>IFERROR(LOOKUP($G2287,'قائمة اسعار'!$A$2:$A$5,'قائمة اسعار'!$D$2:$D$5),"")</f>
        <v/>
      </c>
      <c r="M2287" s="102" t="str">
        <f t="shared" si="110"/>
        <v/>
      </c>
      <c r="N2287" s="103" t="str">
        <f t="shared" si="111"/>
        <v/>
      </c>
      <c r="O2287" s="104"/>
      <c r="P2287" s="105"/>
      <c r="Q2287" s="103"/>
      <c r="R2287" s="103" t="str">
        <f t="shared" si="112"/>
        <v/>
      </c>
      <c r="S2287" s="106"/>
    </row>
    <row r="2288" spans="1:19" ht="25.5" customHeight="1" x14ac:dyDescent="0.2">
      <c r="A2288" s="3" t="str">
        <f>CONCATENATE(COUNTIF($E$156:E2288,E2288),E2288)</f>
        <v>0</v>
      </c>
      <c r="D2288" s="73"/>
      <c r="E2288" s="74"/>
      <c r="F2288" s="75"/>
      <c r="G2288" s="7"/>
      <c r="H2288" s="7"/>
      <c r="I2288" s="7"/>
      <c r="J2288" s="7" t="str">
        <f>IFERROR(LOOKUP($G2288,'قائمة اسعار'!A$2:A$5,'قائمة اسعار'!B$2:B$5),"")</f>
        <v/>
      </c>
      <c r="K2288" s="7" t="str">
        <f>IFERROR(LOOKUP($G2288,'قائمة اسعار'!$A$2:$A$5,'قائمة اسعار'!$E$2:$E$5),"")</f>
        <v/>
      </c>
      <c r="L2288" s="76" t="str">
        <f>IFERROR(LOOKUP($G2288,'قائمة اسعار'!$A$2:$A$5,'قائمة اسعار'!$D$2:$D$5),"")</f>
        <v/>
      </c>
      <c r="M2288" s="7" t="str">
        <f t="shared" si="110"/>
        <v/>
      </c>
      <c r="N2288" s="77" t="str">
        <f t="shared" si="111"/>
        <v/>
      </c>
      <c r="O2288" s="78"/>
      <c r="P2288" s="79"/>
      <c r="Q2288" s="77"/>
      <c r="R2288" s="77" t="str">
        <f t="shared" si="112"/>
        <v/>
      </c>
      <c r="S2288" s="80"/>
    </row>
    <row r="2289" spans="1:19" ht="25.5" customHeight="1" x14ac:dyDescent="0.2">
      <c r="A2289" s="3" t="str">
        <f>CONCATENATE(COUNTIF($E$156:E2289,E2289),E2289)</f>
        <v>0</v>
      </c>
      <c r="D2289" s="99"/>
      <c r="E2289" s="100"/>
      <c r="F2289" s="101"/>
      <c r="G2289" s="102"/>
      <c r="H2289" s="102"/>
      <c r="I2289" s="102"/>
      <c r="J2289" s="102" t="str">
        <f>IFERROR(LOOKUP($G2289,'قائمة اسعار'!A$2:A$5,'قائمة اسعار'!B$2:B$5),"")</f>
        <v/>
      </c>
      <c r="K2289" s="102" t="str">
        <f>IFERROR(LOOKUP($G2289,'قائمة اسعار'!$A$2:$A$5,'قائمة اسعار'!$E$2:$E$5),"")</f>
        <v/>
      </c>
      <c r="L2289" s="102" t="str">
        <f>IFERROR(LOOKUP($G2289,'قائمة اسعار'!$A$2:$A$5,'قائمة اسعار'!$D$2:$D$5),"")</f>
        <v/>
      </c>
      <c r="M2289" s="102" t="str">
        <f t="shared" si="110"/>
        <v/>
      </c>
      <c r="N2289" s="103" t="str">
        <f t="shared" si="111"/>
        <v/>
      </c>
      <c r="O2289" s="104"/>
      <c r="P2289" s="105"/>
      <c r="Q2289" s="103"/>
      <c r="R2289" s="103" t="str">
        <f t="shared" si="112"/>
        <v/>
      </c>
      <c r="S2289" s="106"/>
    </row>
    <row r="2290" spans="1:19" ht="25.5" customHeight="1" x14ac:dyDescent="0.2">
      <c r="A2290" s="3" t="str">
        <f>CONCATENATE(COUNTIF($E$156:E2290,E2290),E2290)</f>
        <v>0</v>
      </c>
      <c r="D2290" s="73"/>
      <c r="E2290" s="74"/>
      <c r="F2290" s="75"/>
      <c r="G2290" s="7"/>
      <c r="H2290" s="7"/>
      <c r="I2290" s="7"/>
      <c r="J2290" s="7" t="str">
        <f>IFERROR(LOOKUP($G2290,'قائمة اسعار'!A$2:A$5,'قائمة اسعار'!B$2:B$5),"")</f>
        <v/>
      </c>
      <c r="K2290" s="7" t="str">
        <f>IFERROR(LOOKUP($G2290,'قائمة اسعار'!$A$2:$A$5,'قائمة اسعار'!$E$2:$E$5),"")</f>
        <v/>
      </c>
      <c r="L2290" s="76" t="str">
        <f>IFERROR(LOOKUP($G2290,'قائمة اسعار'!$A$2:$A$5,'قائمة اسعار'!$D$2:$D$5),"")</f>
        <v/>
      </c>
      <c r="M2290" s="7" t="str">
        <f t="shared" si="110"/>
        <v/>
      </c>
      <c r="N2290" s="77" t="str">
        <f t="shared" si="111"/>
        <v/>
      </c>
      <c r="O2290" s="78"/>
      <c r="P2290" s="79"/>
      <c r="Q2290" s="77"/>
      <c r="R2290" s="77" t="str">
        <f t="shared" si="112"/>
        <v/>
      </c>
      <c r="S2290" s="80"/>
    </row>
    <row r="2291" spans="1:19" ht="25.5" customHeight="1" x14ac:dyDescent="0.2">
      <c r="A2291" s="3" t="str">
        <f>CONCATENATE(COUNTIF($E$156:E2291,E2291),E2291)</f>
        <v>0</v>
      </c>
      <c r="D2291" s="99"/>
      <c r="E2291" s="100"/>
      <c r="F2291" s="101"/>
      <c r="G2291" s="102"/>
      <c r="H2291" s="102"/>
      <c r="I2291" s="102"/>
      <c r="J2291" s="102" t="str">
        <f>IFERROR(LOOKUP($G2291,'قائمة اسعار'!A$2:A$5,'قائمة اسعار'!B$2:B$5),"")</f>
        <v/>
      </c>
      <c r="K2291" s="102" t="str">
        <f>IFERROR(LOOKUP($G2291,'قائمة اسعار'!$A$2:$A$5,'قائمة اسعار'!$E$2:$E$5),"")</f>
        <v/>
      </c>
      <c r="L2291" s="102" t="str">
        <f>IFERROR(LOOKUP($G2291,'قائمة اسعار'!$A$2:$A$5,'قائمة اسعار'!$D$2:$D$5),"")</f>
        <v/>
      </c>
      <c r="M2291" s="102" t="str">
        <f t="shared" si="110"/>
        <v/>
      </c>
      <c r="N2291" s="103" t="str">
        <f t="shared" si="111"/>
        <v/>
      </c>
      <c r="O2291" s="104"/>
      <c r="P2291" s="105"/>
      <c r="Q2291" s="103"/>
      <c r="R2291" s="103" t="str">
        <f t="shared" si="112"/>
        <v/>
      </c>
      <c r="S2291" s="106"/>
    </row>
    <row r="2292" spans="1:19" ht="25.5" customHeight="1" x14ac:dyDescent="0.2">
      <c r="A2292" s="3" t="str">
        <f>CONCATENATE(COUNTIF($E$156:E2292,E2292),E2292)</f>
        <v>0</v>
      </c>
      <c r="D2292" s="73"/>
      <c r="E2292" s="74"/>
      <c r="F2292" s="75"/>
      <c r="G2292" s="7"/>
      <c r="H2292" s="7"/>
      <c r="I2292" s="7"/>
      <c r="J2292" s="7" t="str">
        <f>IFERROR(LOOKUP($G2292,'قائمة اسعار'!A$2:A$5,'قائمة اسعار'!B$2:B$5),"")</f>
        <v/>
      </c>
      <c r="K2292" s="7" t="str">
        <f>IFERROR(LOOKUP($G2292,'قائمة اسعار'!$A$2:$A$5,'قائمة اسعار'!$E$2:$E$5),"")</f>
        <v/>
      </c>
      <c r="L2292" s="76" t="str">
        <f>IFERROR(LOOKUP($G2292,'قائمة اسعار'!$A$2:$A$5,'قائمة اسعار'!$D$2:$D$5),"")</f>
        <v/>
      </c>
      <c r="M2292" s="7" t="str">
        <f t="shared" si="110"/>
        <v/>
      </c>
      <c r="N2292" s="77" t="str">
        <f t="shared" si="111"/>
        <v/>
      </c>
      <c r="O2292" s="78"/>
      <c r="P2292" s="79"/>
      <c r="Q2292" s="77"/>
      <c r="R2292" s="77" t="str">
        <f t="shared" si="112"/>
        <v/>
      </c>
      <c r="S2292" s="80"/>
    </row>
    <row r="2293" spans="1:19" ht="25.5" customHeight="1" x14ac:dyDescent="0.2">
      <c r="A2293" s="3" t="str">
        <f>CONCATENATE(COUNTIF($E$156:E2293,E2293),E2293)</f>
        <v>0</v>
      </c>
      <c r="D2293" s="99"/>
      <c r="E2293" s="100"/>
      <c r="F2293" s="101"/>
      <c r="G2293" s="102"/>
      <c r="H2293" s="102"/>
      <c r="I2293" s="102"/>
      <c r="J2293" s="102" t="str">
        <f>IFERROR(LOOKUP($G2293,'قائمة اسعار'!A$2:A$5,'قائمة اسعار'!B$2:B$5),"")</f>
        <v/>
      </c>
      <c r="K2293" s="102" t="str">
        <f>IFERROR(LOOKUP($G2293,'قائمة اسعار'!$A$2:$A$5,'قائمة اسعار'!$E$2:$E$5),"")</f>
        <v/>
      </c>
      <c r="L2293" s="102" t="str">
        <f>IFERROR(LOOKUP($G2293,'قائمة اسعار'!$A$2:$A$5,'قائمة اسعار'!$D$2:$D$5),"")</f>
        <v/>
      </c>
      <c r="M2293" s="102" t="str">
        <f t="shared" si="110"/>
        <v/>
      </c>
      <c r="N2293" s="103" t="str">
        <f t="shared" si="111"/>
        <v/>
      </c>
      <c r="O2293" s="104"/>
      <c r="P2293" s="105"/>
      <c r="Q2293" s="103"/>
      <c r="R2293" s="103" t="str">
        <f t="shared" si="112"/>
        <v/>
      </c>
      <c r="S2293" s="106"/>
    </row>
    <row r="2294" spans="1:19" ht="25.5" customHeight="1" x14ac:dyDescent="0.2">
      <c r="A2294" s="3" t="str">
        <f>CONCATENATE(COUNTIF($E$156:E2294,E2294),E2294)</f>
        <v>0</v>
      </c>
      <c r="D2294" s="73"/>
      <c r="E2294" s="74"/>
      <c r="F2294" s="75"/>
      <c r="G2294" s="7"/>
      <c r="H2294" s="7"/>
      <c r="I2294" s="7"/>
      <c r="J2294" s="7" t="str">
        <f>IFERROR(LOOKUP($G2294,'قائمة اسعار'!A$2:A$5,'قائمة اسعار'!B$2:B$5),"")</f>
        <v/>
      </c>
      <c r="K2294" s="7" t="str">
        <f>IFERROR(LOOKUP($G2294,'قائمة اسعار'!$A$2:$A$5,'قائمة اسعار'!$E$2:$E$5),"")</f>
        <v/>
      </c>
      <c r="L2294" s="76" t="str">
        <f>IFERROR(LOOKUP($G2294,'قائمة اسعار'!$A$2:$A$5,'قائمة اسعار'!$D$2:$D$5),"")</f>
        <v/>
      </c>
      <c r="M2294" s="7" t="str">
        <f t="shared" si="110"/>
        <v/>
      </c>
      <c r="N2294" s="77" t="str">
        <f t="shared" si="111"/>
        <v/>
      </c>
      <c r="O2294" s="78"/>
      <c r="P2294" s="79"/>
      <c r="Q2294" s="77"/>
      <c r="R2294" s="77" t="str">
        <f t="shared" si="112"/>
        <v/>
      </c>
      <c r="S2294" s="80"/>
    </row>
    <row r="2295" spans="1:19" ht="25.5" customHeight="1" x14ac:dyDescent="0.2">
      <c r="A2295" s="3" t="str">
        <f>CONCATENATE(COUNTIF($E$156:E2295,E2295),E2295)</f>
        <v>0</v>
      </c>
      <c r="D2295" s="99"/>
      <c r="E2295" s="100"/>
      <c r="F2295" s="101"/>
      <c r="G2295" s="102"/>
      <c r="H2295" s="102"/>
      <c r="I2295" s="102"/>
      <c r="J2295" s="102" t="str">
        <f>IFERROR(LOOKUP($G2295,'قائمة اسعار'!A$2:A$5,'قائمة اسعار'!B$2:B$5),"")</f>
        <v/>
      </c>
      <c r="K2295" s="102" t="str">
        <f>IFERROR(LOOKUP($G2295,'قائمة اسعار'!$A$2:$A$5,'قائمة اسعار'!$E$2:$E$5),"")</f>
        <v/>
      </c>
      <c r="L2295" s="102" t="str">
        <f>IFERROR(LOOKUP($G2295,'قائمة اسعار'!$A$2:$A$5,'قائمة اسعار'!$D$2:$D$5),"")</f>
        <v/>
      </c>
      <c r="M2295" s="102" t="str">
        <f t="shared" si="110"/>
        <v/>
      </c>
      <c r="N2295" s="103" t="str">
        <f t="shared" si="111"/>
        <v/>
      </c>
      <c r="O2295" s="104"/>
      <c r="P2295" s="105"/>
      <c r="Q2295" s="103"/>
      <c r="R2295" s="103" t="str">
        <f t="shared" si="112"/>
        <v/>
      </c>
      <c r="S2295" s="106"/>
    </row>
    <row r="2296" spans="1:19" ht="25.5" customHeight="1" x14ac:dyDescent="0.2">
      <c r="A2296" s="3" t="str">
        <f>CONCATENATE(COUNTIF($E$156:E2296,E2296),E2296)</f>
        <v>0</v>
      </c>
      <c r="D2296" s="73"/>
      <c r="E2296" s="74"/>
      <c r="F2296" s="75"/>
      <c r="G2296" s="7"/>
      <c r="H2296" s="7"/>
      <c r="I2296" s="7"/>
      <c r="J2296" s="7" t="str">
        <f>IFERROR(LOOKUP($G2296,'قائمة اسعار'!A$2:A$5,'قائمة اسعار'!B$2:B$5),"")</f>
        <v/>
      </c>
      <c r="K2296" s="7" t="str">
        <f>IFERROR(LOOKUP($G2296,'قائمة اسعار'!$A$2:$A$5,'قائمة اسعار'!$E$2:$E$5),"")</f>
        <v/>
      </c>
      <c r="L2296" s="76" t="str">
        <f>IFERROR(LOOKUP($G2296,'قائمة اسعار'!$A$2:$A$5,'قائمة اسعار'!$D$2:$D$5),"")</f>
        <v/>
      </c>
      <c r="M2296" s="7" t="str">
        <f t="shared" si="110"/>
        <v/>
      </c>
      <c r="N2296" s="77" t="str">
        <f t="shared" si="111"/>
        <v/>
      </c>
      <c r="O2296" s="78"/>
      <c r="P2296" s="79"/>
      <c r="Q2296" s="77"/>
      <c r="R2296" s="77" t="str">
        <f t="shared" si="112"/>
        <v/>
      </c>
      <c r="S2296" s="80"/>
    </row>
    <row r="2297" spans="1:19" ht="25.5" customHeight="1" x14ac:dyDescent="0.2">
      <c r="A2297" s="3" t="str">
        <f>CONCATENATE(COUNTIF($E$156:E2297,E2297),E2297)</f>
        <v>0</v>
      </c>
      <c r="D2297" s="99"/>
      <c r="E2297" s="100"/>
      <c r="F2297" s="101"/>
      <c r="G2297" s="102"/>
      <c r="H2297" s="102"/>
      <c r="I2297" s="102"/>
      <c r="J2297" s="102" t="str">
        <f>IFERROR(LOOKUP($G2297,'قائمة اسعار'!A$2:A$5,'قائمة اسعار'!B$2:B$5),"")</f>
        <v/>
      </c>
      <c r="K2297" s="102" t="str">
        <f>IFERROR(LOOKUP($G2297,'قائمة اسعار'!$A$2:$A$5,'قائمة اسعار'!$E$2:$E$5),"")</f>
        <v/>
      </c>
      <c r="L2297" s="102" t="str">
        <f>IFERROR(LOOKUP($G2297,'قائمة اسعار'!$A$2:$A$5,'قائمة اسعار'!$D$2:$D$5),"")</f>
        <v/>
      </c>
      <c r="M2297" s="102" t="str">
        <f t="shared" si="110"/>
        <v/>
      </c>
      <c r="N2297" s="103" t="str">
        <f t="shared" si="111"/>
        <v/>
      </c>
      <c r="O2297" s="104"/>
      <c r="P2297" s="105"/>
      <c r="Q2297" s="103"/>
      <c r="R2297" s="103" t="str">
        <f t="shared" si="112"/>
        <v/>
      </c>
      <c r="S2297" s="106"/>
    </row>
    <row r="2298" spans="1:19" ht="25.5" customHeight="1" x14ac:dyDescent="0.2">
      <c r="A2298" s="3" t="str">
        <f>CONCATENATE(COUNTIF($E$156:E2298,E2298),E2298)</f>
        <v>0</v>
      </c>
      <c r="D2298" s="73"/>
      <c r="E2298" s="74"/>
      <c r="F2298" s="75"/>
      <c r="G2298" s="7"/>
      <c r="H2298" s="7"/>
      <c r="I2298" s="7"/>
      <c r="J2298" s="7" t="str">
        <f>IFERROR(LOOKUP($G2298,'قائمة اسعار'!A$2:A$5,'قائمة اسعار'!B$2:B$5),"")</f>
        <v/>
      </c>
      <c r="K2298" s="7" t="str">
        <f>IFERROR(LOOKUP($G2298,'قائمة اسعار'!$A$2:$A$5,'قائمة اسعار'!$E$2:$E$5),"")</f>
        <v/>
      </c>
      <c r="L2298" s="76" t="str">
        <f>IFERROR(LOOKUP($G2298,'قائمة اسعار'!$A$2:$A$5,'قائمة اسعار'!$D$2:$D$5),"")</f>
        <v/>
      </c>
      <c r="M2298" s="7" t="str">
        <f t="shared" si="110"/>
        <v/>
      </c>
      <c r="N2298" s="77" t="str">
        <f t="shared" si="111"/>
        <v/>
      </c>
      <c r="O2298" s="78"/>
      <c r="P2298" s="79"/>
      <c r="Q2298" s="77"/>
      <c r="R2298" s="77" t="str">
        <f t="shared" si="112"/>
        <v/>
      </c>
      <c r="S2298" s="80"/>
    </row>
    <row r="2299" spans="1:19" ht="25.5" customHeight="1" x14ac:dyDescent="0.2">
      <c r="A2299" s="3" t="str">
        <f>CONCATENATE(COUNTIF($E$156:E2299,E2299),E2299)</f>
        <v>0</v>
      </c>
      <c r="D2299" s="99"/>
      <c r="E2299" s="100"/>
      <c r="F2299" s="101"/>
      <c r="G2299" s="102"/>
      <c r="H2299" s="102"/>
      <c r="I2299" s="102"/>
      <c r="J2299" s="102" t="str">
        <f>IFERROR(LOOKUP($G2299,'قائمة اسعار'!A$2:A$5,'قائمة اسعار'!B$2:B$5),"")</f>
        <v/>
      </c>
      <c r="K2299" s="102" t="str">
        <f>IFERROR(LOOKUP($G2299,'قائمة اسعار'!$A$2:$A$5,'قائمة اسعار'!$E$2:$E$5),"")</f>
        <v/>
      </c>
      <c r="L2299" s="102" t="str">
        <f>IFERROR(LOOKUP($G2299,'قائمة اسعار'!$A$2:$A$5,'قائمة اسعار'!$D$2:$D$5),"")</f>
        <v/>
      </c>
      <c r="M2299" s="102" t="str">
        <f t="shared" si="110"/>
        <v/>
      </c>
      <c r="N2299" s="103" t="str">
        <f t="shared" si="111"/>
        <v/>
      </c>
      <c r="O2299" s="104"/>
      <c r="P2299" s="105"/>
      <c r="Q2299" s="103"/>
      <c r="R2299" s="103" t="str">
        <f t="shared" si="112"/>
        <v/>
      </c>
      <c r="S2299" s="106"/>
    </row>
    <row r="2300" spans="1:19" ht="25.5" customHeight="1" x14ac:dyDescent="0.2">
      <c r="A2300" s="3" t="str">
        <f>CONCATENATE(COUNTIF($E$156:E2300,E2300),E2300)</f>
        <v>0</v>
      </c>
      <c r="D2300" s="73"/>
      <c r="E2300" s="74"/>
      <c r="F2300" s="75"/>
      <c r="G2300" s="7"/>
      <c r="H2300" s="7"/>
      <c r="I2300" s="7"/>
      <c r="J2300" s="7" t="str">
        <f>IFERROR(LOOKUP($G2300,'قائمة اسعار'!A$2:A$5,'قائمة اسعار'!B$2:B$5),"")</f>
        <v/>
      </c>
      <c r="K2300" s="7" t="str">
        <f>IFERROR(LOOKUP($G2300,'قائمة اسعار'!$A$2:$A$5,'قائمة اسعار'!$E$2:$E$5),"")</f>
        <v/>
      </c>
      <c r="L2300" s="76" t="str">
        <f>IFERROR(LOOKUP($G2300,'قائمة اسعار'!$A$2:$A$5,'قائمة اسعار'!$D$2:$D$5),"")</f>
        <v/>
      </c>
      <c r="M2300" s="7" t="str">
        <f t="shared" si="110"/>
        <v/>
      </c>
      <c r="N2300" s="77" t="str">
        <f t="shared" si="111"/>
        <v/>
      </c>
      <c r="O2300" s="78"/>
      <c r="P2300" s="79"/>
      <c r="Q2300" s="77"/>
      <c r="R2300" s="77" t="str">
        <f t="shared" si="112"/>
        <v/>
      </c>
      <c r="S2300" s="80"/>
    </row>
    <row r="2301" spans="1:19" ht="25.5" customHeight="1" x14ac:dyDescent="0.2">
      <c r="A2301" s="3" t="str">
        <f>CONCATENATE(COUNTIF($E$156:E2301,E2301),E2301)</f>
        <v>0</v>
      </c>
      <c r="D2301" s="99"/>
      <c r="E2301" s="100"/>
      <c r="F2301" s="101"/>
      <c r="G2301" s="102"/>
      <c r="H2301" s="102"/>
      <c r="I2301" s="102"/>
      <c r="J2301" s="102" t="str">
        <f>IFERROR(LOOKUP($G2301,'قائمة اسعار'!A$2:A$5,'قائمة اسعار'!B$2:B$5),"")</f>
        <v/>
      </c>
      <c r="K2301" s="102" t="str">
        <f>IFERROR(LOOKUP($G2301,'قائمة اسعار'!$A$2:$A$5,'قائمة اسعار'!$E$2:$E$5),"")</f>
        <v/>
      </c>
      <c r="L2301" s="102" t="str">
        <f>IFERROR(LOOKUP($G2301,'قائمة اسعار'!$A$2:$A$5,'قائمة اسعار'!$D$2:$D$5),"")</f>
        <v/>
      </c>
      <c r="M2301" s="102" t="str">
        <f t="shared" si="110"/>
        <v/>
      </c>
      <c r="N2301" s="103" t="str">
        <f t="shared" si="111"/>
        <v/>
      </c>
      <c r="O2301" s="104"/>
      <c r="P2301" s="105"/>
      <c r="Q2301" s="103"/>
      <c r="R2301" s="103" t="str">
        <f t="shared" si="112"/>
        <v/>
      </c>
      <c r="S2301" s="106"/>
    </row>
    <row r="2302" spans="1:19" ht="25.5" customHeight="1" x14ac:dyDescent="0.2">
      <c r="A2302" s="3" t="str">
        <f>CONCATENATE(COUNTIF($E$156:E2302,E2302),E2302)</f>
        <v>0</v>
      </c>
      <c r="D2302" s="73"/>
      <c r="E2302" s="74"/>
      <c r="F2302" s="75"/>
      <c r="G2302" s="7"/>
      <c r="H2302" s="7"/>
      <c r="I2302" s="7"/>
      <c r="J2302" s="7" t="str">
        <f>IFERROR(LOOKUP($G2302,'قائمة اسعار'!A$2:A$5,'قائمة اسعار'!B$2:B$5),"")</f>
        <v/>
      </c>
      <c r="K2302" s="7" t="str">
        <f>IFERROR(LOOKUP($G2302,'قائمة اسعار'!$A$2:$A$5,'قائمة اسعار'!$E$2:$E$5),"")</f>
        <v/>
      </c>
      <c r="L2302" s="76" t="str">
        <f>IFERROR(LOOKUP($G2302,'قائمة اسعار'!$A$2:$A$5,'قائمة اسعار'!$D$2:$D$5),"")</f>
        <v/>
      </c>
      <c r="M2302" s="7" t="str">
        <f t="shared" si="110"/>
        <v/>
      </c>
      <c r="N2302" s="77" t="str">
        <f t="shared" si="111"/>
        <v/>
      </c>
      <c r="O2302" s="78"/>
      <c r="P2302" s="79"/>
      <c r="Q2302" s="77"/>
      <c r="R2302" s="77" t="str">
        <f t="shared" si="112"/>
        <v/>
      </c>
      <c r="S2302" s="80"/>
    </row>
    <row r="2303" spans="1:19" ht="25.5" customHeight="1" x14ac:dyDescent="0.2">
      <c r="A2303" s="3" t="str">
        <f>CONCATENATE(COUNTIF($E$156:E2303,E2303),E2303)</f>
        <v>0</v>
      </c>
      <c r="D2303" s="99"/>
      <c r="E2303" s="100"/>
      <c r="F2303" s="101"/>
      <c r="G2303" s="102"/>
      <c r="H2303" s="102"/>
      <c r="I2303" s="102"/>
      <c r="J2303" s="102" t="str">
        <f>IFERROR(LOOKUP($G2303,'قائمة اسعار'!A$2:A$5,'قائمة اسعار'!B$2:B$5),"")</f>
        <v/>
      </c>
      <c r="K2303" s="102" t="str">
        <f>IFERROR(LOOKUP($G2303,'قائمة اسعار'!$A$2:$A$5,'قائمة اسعار'!$E$2:$E$5),"")</f>
        <v/>
      </c>
      <c r="L2303" s="102" t="str">
        <f>IFERROR(LOOKUP($G2303,'قائمة اسعار'!$A$2:$A$5,'قائمة اسعار'!$D$2:$D$5),"")</f>
        <v/>
      </c>
      <c r="M2303" s="102" t="str">
        <f t="shared" si="110"/>
        <v/>
      </c>
      <c r="N2303" s="103" t="str">
        <f t="shared" si="111"/>
        <v/>
      </c>
      <c r="O2303" s="104"/>
      <c r="P2303" s="105"/>
      <c r="Q2303" s="103"/>
      <c r="R2303" s="103" t="str">
        <f t="shared" si="112"/>
        <v/>
      </c>
      <c r="S2303" s="106"/>
    </row>
    <row r="2304" spans="1:19" ht="25.5" customHeight="1" x14ac:dyDescent="0.2">
      <c r="A2304" s="3" t="str">
        <f>CONCATENATE(COUNTIF($E$156:E2304,E2304),E2304)</f>
        <v>0</v>
      </c>
      <c r="D2304" s="73"/>
      <c r="E2304" s="74"/>
      <c r="F2304" s="75"/>
      <c r="G2304" s="7"/>
      <c r="H2304" s="7"/>
      <c r="I2304" s="7"/>
      <c r="J2304" s="7" t="str">
        <f>IFERROR(LOOKUP($G2304,'قائمة اسعار'!A$2:A$5,'قائمة اسعار'!B$2:B$5),"")</f>
        <v/>
      </c>
      <c r="K2304" s="7" t="str">
        <f>IFERROR(LOOKUP($G2304,'قائمة اسعار'!$A$2:$A$5,'قائمة اسعار'!$E$2:$E$5),"")</f>
        <v/>
      </c>
      <c r="L2304" s="76" t="str">
        <f>IFERROR(LOOKUP($G2304,'قائمة اسعار'!$A$2:$A$5,'قائمة اسعار'!$D$2:$D$5),"")</f>
        <v/>
      </c>
      <c r="M2304" s="7" t="str">
        <f t="shared" si="110"/>
        <v/>
      </c>
      <c r="N2304" s="77" t="str">
        <f t="shared" si="111"/>
        <v/>
      </c>
      <c r="O2304" s="78"/>
      <c r="P2304" s="79"/>
      <c r="Q2304" s="77"/>
      <c r="R2304" s="77" t="str">
        <f t="shared" si="112"/>
        <v/>
      </c>
      <c r="S2304" s="80"/>
    </row>
    <row r="2305" spans="1:19" ht="25.5" customHeight="1" x14ac:dyDescent="0.2">
      <c r="A2305" s="3" t="str">
        <f>CONCATENATE(COUNTIF($E$156:E2305,E2305),E2305)</f>
        <v>0</v>
      </c>
      <c r="D2305" s="99"/>
      <c r="E2305" s="100"/>
      <c r="F2305" s="101"/>
      <c r="G2305" s="102"/>
      <c r="H2305" s="102"/>
      <c r="I2305" s="102"/>
      <c r="J2305" s="102" t="str">
        <f>IFERROR(LOOKUP($G2305,'قائمة اسعار'!A$2:A$5,'قائمة اسعار'!B$2:B$5),"")</f>
        <v/>
      </c>
      <c r="K2305" s="102" t="str">
        <f>IFERROR(LOOKUP($G2305,'قائمة اسعار'!$A$2:$A$5,'قائمة اسعار'!$E$2:$E$5),"")</f>
        <v/>
      </c>
      <c r="L2305" s="102" t="str">
        <f>IFERROR(LOOKUP($G2305,'قائمة اسعار'!$A$2:$A$5,'قائمة اسعار'!$D$2:$D$5),"")</f>
        <v/>
      </c>
      <c r="M2305" s="102" t="str">
        <f t="shared" si="110"/>
        <v/>
      </c>
      <c r="N2305" s="103" t="str">
        <f t="shared" si="111"/>
        <v/>
      </c>
      <c r="O2305" s="104"/>
      <c r="P2305" s="105"/>
      <c r="Q2305" s="103"/>
      <c r="R2305" s="103" t="str">
        <f t="shared" si="112"/>
        <v/>
      </c>
      <c r="S2305" s="106"/>
    </row>
    <row r="2306" spans="1:19" ht="25.5" customHeight="1" x14ac:dyDescent="0.2">
      <c r="A2306" s="3" t="str">
        <f>CONCATENATE(COUNTIF($E$156:E2306,E2306),E2306)</f>
        <v>0</v>
      </c>
      <c r="D2306" s="73"/>
      <c r="E2306" s="74"/>
      <c r="F2306" s="75"/>
      <c r="G2306" s="7"/>
      <c r="H2306" s="7"/>
      <c r="I2306" s="7"/>
      <c r="J2306" s="7" t="str">
        <f>IFERROR(LOOKUP($G2306,'قائمة اسعار'!A$2:A$5,'قائمة اسعار'!B$2:B$5),"")</f>
        <v/>
      </c>
      <c r="K2306" s="7" t="str">
        <f>IFERROR(LOOKUP($G2306,'قائمة اسعار'!$A$2:$A$5,'قائمة اسعار'!$E$2:$E$5),"")</f>
        <v/>
      </c>
      <c r="L2306" s="76" t="str">
        <f>IFERROR(LOOKUP($G2306,'قائمة اسعار'!$A$2:$A$5,'قائمة اسعار'!$D$2:$D$5),"")</f>
        <v/>
      </c>
      <c r="M2306" s="7" t="str">
        <f t="shared" si="110"/>
        <v/>
      </c>
      <c r="N2306" s="77" t="str">
        <f t="shared" si="111"/>
        <v/>
      </c>
      <c r="O2306" s="78"/>
      <c r="P2306" s="79"/>
      <c r="Q2306" s="77"/>
      <c r="R2306" s="77" t="str">
        <f t="shared" si="112"/>
        <v/>
      </c>
      <c r="S2306" s="80"/>
    </row>
    <row r="2307" spans="1:19" ht="25.5" customHeight="1" x14ac:dyDescent="0.2">
      <c r="A2307" s="3" t="str">
        <f>CONCATENATE(COUNTIF($E$156:E2307,E2307),E2307)</f>
        <v>0</v>
      </c>
      <c r="D2307" s="99"/>
      <c r="E2307" s="100"/>
      <c r="F2307" s="101"/>
      <c r="G2307" s="102"/>
      <c r="H2307" s="102"/>
      <c r="I2307" s="102"/>
      <c r="J2307" s="102" t="str">
        <f>IFERROR(LOOKUP($G2307,'قائمة اسعار'!A$2:A$5,'قائمة اسعار'!B$2:B$5),"")</f>
        <v/>
      </c>
      <c r="K2307" s="102" t="str">
        <f>IFERROR(LOOKUP($G2307,'قائمة اسعار'!$A$2:$A$5,'قائمة اسعار'!$E$2:$E$5),"")</f>
        <v/>
      </c>
      <c r="L2307" s="102" t="str">
        <f>IFERROR(LOOKUP($G2307,'قائمة اسعار'!$A$2:$A$5,'قائمة اسعار'!$D$2:$D$5),"")</f>
        <v/>
      </c>
      <c r="M2307" s="102" t="str">
        <f t="shared" si="110"/>
        <v/>
      </c>
      <c r="N2307" s="103" t="str">
        <f t="shared" si="111"/>
        <v/>
      </c>
      <c r="O2307" s="104"/>
      <c r="P2307" s="105"/>
      <c r="Q2307" s="103"/>
      <c r="R2307" s="103" t="str">
        <f t="shared" si="112"/>
        <v/>
      </c>
      <c r="S2307" s="106"/>
    </row>
    <row r="2308" spans="1:19" ht="25.5" customHeight="1" x14ac:dyDescent="0.2">
      <c r="A2308" s="3" t="str">
        <f>CONCATENATE(COUNTIF($E$156:E2308,E2308),E2308)</f>
        <v>0</v>
      </c>
      <c r="D2308" s="73"/>
      <c r="E2308" s="74"/>
      <c r="F2308" s="75"/>
      <c r="G2308" s="7"/>
      <c r="H2308" s="7"/>
      <c r="I2308" s="7"/>
      <c r="J2308" s="7" t="str">
        <f>IFERROR(LOOKUP($G2308,'قائمة اسعار'!A$2:A$5,'قائمة اسعار'!B$2:B$5),"")</f>
        <v/>
      </c>
      <c r="K2308" s="7" t="str">
        <f>IFERROR(LOOKUP($G2308,'قائمة اسعار'!$A$2:$A$5,'قائمة اسعار'!$E$2:$E$5),"")</f>
        <v/>
      </c>
      <c r="L2308" s="76" t="str">
        <f>IFERROR(LOOKUP($G2308,'قائمة اسعار'!$A$2:$A$5,'قائمة اسعار'!$D$2:$D$5),"")</f>
        <v/>
      </c>
      <c r="M2308" s="7" t="str">
        <f t="shared" ref="M2308:M2371" si="113">IFERROR($H2308*$L2308,"")</f>
        <v/>
      </c>
      <c r="N2308" s="77" t="str">
        <f t="shared" ref="N2308:N2371" si="114">IFERROR(($M2308-15%*$M2308)-5%*($M2308-15%*$M2308),"")</f>
        <v/>
      </c>
      <c r="O2308" s="78"/>
      <c r="P2308" s="79"/>
      <c r="Q2308" s="77"/>
      <c r="R2308" s="77" t="str">
        <f t="shared" ref="R2308:R2371" si="115">IFERROR($N2308-$P2308-$Q2308,"")</f>
        <v/>
      </c>
      <c r="S2308" s="80"/>
    </row>
    <row r="2309" spans="1:19" ht="25.5" customHeight="1" x14ac:dyDescent="0.2">
      <c r="A2309" s="3" t="str">
        <f>CONCATENATE(COUNTIF($E$156:E2309,E2309),E2309)</f>
        <v>0</v>
      </c>
      <c r="D2309" s="99"/>
      <c r="E2309" s="100"/>
      <c r="F2309" s="101"/>
      <c r="G2309" s="102"/>
      <c r="H2309" s="102"/>
      <c r="I2309" s="102"/>
      <c r="J2309" s="102" t="str">
        <f>IFERROR(LOOKUP($G2309,'قائمة اسعار'!A$2:A$5,'قائمة اسعار'!B$2:B$5),"")</f>
        <v/>
      </c>
      <c r="K2309" s="102" t="str">
        <f>IFERROR(LOOKUP($G2309,'قائمة اسعار'!$A$2:$A$5,'قائمة اسعار'!$E$2:$E$5),"")</f>
        <v/>
      </c>
      <c r="L2309" s="102" t="str">
        <f>IFERROR(LOOKUP($G2309,'قائمة اسعار'!$A$2:$A$5,'قائمة اسعار'!$D$2:$D$5),"")</f>
        <v/>
      </c>
      <c r="M2309" s="102" t="str">
        <f t="shared" si="113"/>
        <v/>
      </c>
      <c r="N2309" s="103" t="str">
        <f t="shared" si="114"/>
        <v/>
      </c>
      <c r="O2309" s="104"/>
      <c r="P2309" s="105"/>
      <c r="Q2309" s="103"/>
      <c r="R2309" s="103" t="str">
        <f t="shared" si="115"/>
        <v/>
      </c>
      <c r="S2309" s="106"/>
    </row>
    <row r="2310" spans="1:19" ht="25.5" customHeight="1" x14ac:dyDescent="0.2">
      <c r="A2310" s="3" t="str">
        <f>CONCATENATE(COUNTIF($E$156:E2310,E2310),E2310)</f>
        <v>0</v>
      </c>
      <c r="D2310" s="73"/>
      <c r="E2310" s="74"/>
      <c r="F2310" s="75"/>
      <c r="G2310" s="7"/>
      <c r="H2310" s="7"/>
      <c r="I2310" s="7"/>
      <c r="J2310" s="7" t="str">
        <f>IFERROR(LOOKUP($G2310,'قائمة اسعار'!A$2:A$5,'قائمة اسعار'!B$2:B$5),"")</f>
        <v/>
      </c>
      <c r="K2310" s="7" t="str">
        <f>IFERROR(LOOKUP($G2310,'قائمة اسعار'!$A$2:$A$5,'قائمة اسعار'!$E$2:$E$5),"")</f>
        <v/>
      </c>
      <c r="L2310" s="76" t="str">
        <f>IFERROR(LOOKUP($G2310,'قائمة اسعار'!$A$2:$A$5,'قائمة اسعار'!$D$2:$D$5),"")</f>
        <v/>
      </c>
      <c r="M2310" s="7" t="str">
        <f t="shared" si="113"/>
        <v/>
      </c>
      <c r="N2310" s="77" t="str">
        <f t="shared" si="114"/>
        <v/>
      </c>
      <c r="O2310" s="78"/>
      <c r="P2310" s="79"/>
      <c r="Q2310" s="77"/>
      <c r="R2310" s="77" t="str">
        <f t="shared" si="115"/>
        <v/>
      </c>
      <c r="S2310" s="80"/>
    </row>
    <row r="2311" spans="1:19" ht="25.5" customHeight="1" x14ac:dyDescent="0.2">
      <c r="A2311" s="3" t="str">
        <f>CONCATENATE(COUNTIF($E$156:E2311,E2311),E2311)</f>
        <v>0</v>
      </c>
      <c r="D2311" s="99"/>
      <c r="E2311" s="100"/>
      <c r="F2311" s="101"/>
      <c r="G2311" s="102"/>
      <c r="H2311" s="102"/>
      <c r="I2311" s="102"/>
      <c r="J2311" s="102" t="str">
        <f>IFERROR(LOOKUP($G2311,'قائمة اسعار'!A$2:A$5,'قائمة اسعار'!B$2:B$5),"")</f>
        <v/>
      </c>
      <c r="K2311" s="102" t="str">
        <f>IFERROR(LOOKUP($G2311,'قائمة اسعار'!$A$2:$A$5,'قائمة اسعار'!$E$2:$E$5),"")</f>
        <v/>
      </c>
      <c r="L2311" s="102" t="str">
        <f>IFERROR(LOOKUP($G2311,'قائمة اسعار'!$A$2:$A$5,'قائمة اسعار'!$D$2:$D$5),"")</f>
        <v/>
      </c>
      <c r="M2311" s="102" t="str">
        <f t="shared" si="113"/>
        <v/>
      </c>
      <c r="N2311" s="103" t="str">
        <f t="shared" si="114"/>
        <v/>
      </c>
      <c r="O2311" s="104"/>
      <c r="P2311" s="105"/>
      <c r="Q2311" s="103"/>
      <c r="R2311" s="103" t="str">
        <f t="shared" si="115"/>
        <v/>
      </c>
      <c r="S2311" s="106"/>
    </row>
    <row r="2312" spans="1:19" ht="25.5" customHeight="1" x14ac:dyDescent="0.2">
      <c r="A2312" s="3" t="str">
        <f>CONCATENATE(COUNTIF($E$156:E2312,E2312),E2312)</f>
        <v>0</v>
      </c>
      <c r="D2312" s="73"/>
      <c r="E2312" s="74"/>
      <c r="F2312" s="75"/>
      <c r="G2312" s="7"/>
      <c r="H2312" s="7"/>
      <c r="I2312" s="7"/>
      <c r="J2312" s="7" t="str">
        <f>IFERROR(LOOKUP($G2312,'قائمة اسعار'!A$2:A$5,'قائمة اسعار'!B$2:B$5),"")</f>
        <v/>
      </c>
      <c r="K2312" s="7" t="str">
        <f>IFERROR(LOOKUP($G2312,'قائمة اسعار'!$A$2:$A$5,'قائمة اسعار'!$E$2:$E$5),"")</f>
        <v/>
      </c>
      <c r="L2312" s="76" t="str">
        <f>IFERROR(LOOKUP($G2312,'قائمة اسعار'!$A$2:$A$5,'قائمة اسعار'!$D$2:$D$5),"")</f>
        <v/>
      </c>
      <c r="M2312" s="7" t="str">
        <f t="shared" si="113"/>
        <v/>
      </c>
      <c r="N2312" s="77" t="str">
        <f t="shared" si="114"/>
        <v/>
      </c>
      <c r="O2312" s="78"/>
      <c r="P2312" s="79"/>
      <c r="Q2312" s="77"/>
      <c r="R2312" s="77" t="str">
        <f t="shared" si="115"/>
        <v/>
      </c>
      <c r="S2312" s="80"/>
    </row>
    <row r="2313" spans="1:19" ht="25.5" customHeight="1" x14ac:dyDescent="0.2">
      <c r="A2313" s="3" t="str">
        <f>CONCATENATE(COUNTIF($E$156:E2313,E2313),E2313)</f>
        <v>0</v>
      </c>
      <c r="D2313" s="99"/>
      <c r="E2313" s="100"/>
      <c r="F2313" s="101"/>
      <c r="G2313" s="102"/>
      <c r="H2313" s="102"/>
      <c r="I2313" s="102"/>
      <c r="J2313" s="102" t="str">
        <f>IFERROR(LOOKUP($G2313,'قائمة اسعار'!A$2:A$5,'قائمة اسعار'!B$2:B$5),"")</f>
        <v/>
      </c>
      <c r="K2313" s="102" t="str">
        <f>IFERROR(LOOKUP($G2313,'قائمة اسعار'!$A$2:$A$5,'قائمة اسعار'!$E$2:$E$5),"")</f>
        <v/>
      </c>
      <c r="L2313" s="102" t="str">
        <f>IFERROR(LOOKUP($G2313,'قائمة اسعار'!$A$2:$A$5,'قائمة اسعار'!$D$2:$D$5),"")</f>
        <v/>
      </c>
      <c r="M2313" s="102" t="str">
        <f t="shared" si="113"/>
        <v/>
      </c>
      <c r="N2313" s="103" t="str">
        <f t="shared" si="114"/>
        <v/>
      </c>
      <c r="O2313" s="104"/>
      <c r="P2313" s="105"/>
      <c r="Q2313" s="103"/>
      <c r="R2313" s="103" t="str">
        <f t="shared" si="115"/>
        <v/>
      </c>
      <c r="S2313" s="106"/>
    </row>
    <row r="2314" spans="1:19" ht="25.5" customHeight="1" x14ac:dyDescent="0.2">
      <c r="A2314" s="3" t="str">
        <f>CONCATENATE(COUNTIF($E$156:E2314,E2314),E2314)</f>
        <v>0</v>
      </c>
      <c r="D2314" s="73"/>
      <c r="E2314" s="74"/>
      <c r="F2314" s="75"/>
      <c r="G2314" s="7"/>
      <c r="H2314" s="7"/>
      <c r="I2314" s="7"/>
      <c r="J2314" s="7" t="str">
        <f>IFERROR(LOOKUP($G2314,'قائمة اسعار'!A$2:A$5,'قائمة اسعار'!B$2:B$5),"")</f>
        <v/>
      </c>
      <c r="K2314" s="7" t="str">
        <f>IFERROR(LOOKUP($G2314,'قائمة اسعار'!$A$2:$A$5,'قائمة اسعار'!$E$2:$E$5),"")</f>
        <v/>
      </c>
      <c r="L2314" s="76" t="str">
        <f>IFERROR(LOOKUP($G2314,'قائمة اسعار'!$A$2:$A$5,'قائمة اسعار'!$D$2:$D$5),"")</f>
        <v/>
      </c>
      <c r="M2314" s="7" t="str">
        <f t="shared" si="113"/>
        <v/>
      </c>
      <c r="N2314" s="77" t="str">
        <f t="shared" si="114"/>
        <v/>
      </c>
      <c r="O2314" s="78"/>
      <c r="P2314" s="79"/>
      <c r="Q2314" s="77"/>
      <c r="R2314" s="77" t="str">
        <f t="shared" si="115"/>
        <v/>
      </c>
      <c r="S2314" s="80"/>
    </row>
    <row r="2315" spans="1:19" ht="25.5" customHeight="1" x14ac:dyDescent="0.2">
      <c r="A2315" s="3" t="str">
        <f>CONCATENATE(COUNTIF($E$156:E2315,E2315),E2315)</f>
        <v>0</v>
      </c>
      <c r="D2315" s="99"/>
      <c r="E2315" s="100"/>
      <c r="F2315" s="101"/>
      <c r="G2315" s="102"/>
      <c r="H2315" s="102"/>
      <c r="I2315" s="102"/>
      <c r="J2315" s="102" t="str">
        <f>IFERROR(LOOKUP($G2315,'قائمة اسعار'!A$2:A$5,'قائمة اسعار'!B$2:B$5),"")</f>
        <v/>
      </c>
      <c r="K2315" s="102" t="str">
        <f>IFERROR(LOOKUP($G2315,'قائمة اسعار'!$A$2:$A$5,'قائمة اسعار'!$E$2:$E$5),"")</f>
        <v/>
      </c>
      <c r="L2315" s="102" t="str">
        <f>IFERROR(LOOKUP($G2315,'قائمة اسعار'!$A$2:$A$5,'قائمة اسعار'!$D$2:$D$5),"")</f>
        <v/>
      </c>
      <c r="M2315" s="102" t="str">
        <f t="shared" si="113"/>
        <v/>
      </c>
      <c r="N2315" s="103" t="str">
        <f t="shared" si="114"/>
        <v/>
      </c>
      <c r="O2315" s="104"/>
      <c r="P2315" s="105"/>
      <c r="Q2315" s="103"/>
      <c r="R2315" s="103" t="str">
        <f t="shared" si="115"/>
        <v/>
      </c>
      <c r="S2315" s="106"/>
    </row>
    <row r="2316" spans="1:19" ht="25.5" customHeight="1" x14ac:dyDescent="0.2">
      <c r="A2316" s="3" t="str">
        <f>CONCATENATE(COUNTIF($E$156:E2316,E2316),E2316)</f>
        <v>0</v>
      </c>
      <c r="D2316" s="73"/>
      <c r="E2316" s="74"/>
      <c r="F2316" s="75"/>
      <c r="G2316" s="7"/>
      <c r="H2316" s="7"/>
      <c r="I2316" s="7"/>
      <c r="J2316" s="7" t="str">
        <f>IFERROR(LOOKUP($G2316,'قائمة اسعار'!A$2:A$5,'قائمة اسعار'!B$2:B$5),"")</f>
        <v/>
      </c>
      <c r="K2316" s="7" t="str">
        <f>IFERROR(LOOKUP($G2316,'قائمة اسعار'!$A$2:$A$5,'قائمة اسعار'!$E$2:$E$5),"")</f>
        <v/>
      </c>
      <c r="L2316" s="76" t="str">
        <f>IFERROR(LOOKUP($G2316,'قائمة اسعار'!$A$2:$A$5,'قائمة اسعار'!$D$2:$D$5),"")</f>
        <v/>
      </c>
      <c r="M2316" s="7" t="str">
        <f t="shared" si="113"/>
        <v/>
      </c>
      <c r="N2316" s="77" t="str">
        <f t="shared" si="114"/>
        <v/>
      </c>
      <c r="O2316" s="78"/>
      <c r="P2316" s="79"/>
      <c r="Q2316" s="77"/>
      <c r="R2316" s="77" t="str">
        <f t="shared" si="115"/>
        <v/>
      </c>
      <c r="S2316" s="80"/>
    </row>
    <row r="2317" spans="1:19" ht="25.5" customHeight="1" x14ac:dyDescent="0.2">
      <c r="A2317" s="3" t="str">
        <f>CONCATENATE(COUNTIF($E$156:E2317,E2317),E2317)</f>
        <v>0</v>
      </c>
      <c r="D2317" s="99"/>
      <c r="E2317" s="100"/>
      <c r="F2317" s="101"/>
      <c r="G2317" s="102"/>
      <c r="H2317" s="102"/>
      <c r="I2317" s="102"/>
      <c r="J2317" s="102" t="str">
        <f>IFERROR(LOOKUP($G2317,'قائمة اسعار'!A$2:A$5,'قائمة اسعار'!B$2:B$5),"")</f>
        <v/>
      </c>
      <c r="K2317" s="102" t="str">
        <f>IFERROR(LOOKUP($G2317,'قائمة اسعار'!$A$2:$A$5,'قائمة اسعار'!$E$2:$E$5),"")</f>
        <v/>
      </c>
      <c r="L2317" s="102" t="str">
        <f>IFERROR(LOOKUP($G2317,'قائمة اسعار'!$A$2:$A$5,'قائمة اسعار'!$D$2:$D$5),"")</f>
        <v/>
      </c>
      <c r="M2317" s="102" t="str">
        <f t="shared" si="113"/>
        <v/>
      </c>
      <c r="N2317" s="103" t="str">
        <f t="shared" si="114"/>
        <v/>
      </c>
      <c r="O2317" s="104"/>
      <c r="P2317" s="105"/>
      <c r="Q2317" s="103"/>
      <c r="R2317" s="103" t="str">
        <f t="shared" si="115"/>
        <v/>
      </c>
      <c r="S2317" s="106"/>
    </row>
    <row r="2318" spans="1:19" ht="25.5" customHeight="1" x14ac:dyDescent="0.2">
      <c r="A2318" s="3" t="str">
        <f>CONCATENATE(COUNTIF($E$156:E2318,E2318),E2318)</f>
        <v>0</v>
      </c>
      <c r="D2318" s="73"/>
      <c r="E2318" s="74"/>
      <c r="F2318" s="75"/>
      <c r="G2318" s="7"/>
      <c r="H2318" s="7"/>
      <c r="I2318" s="7"/>
      <c r="J2318" s="7" t="str">
        <f>IFERROR(LOOKUP($G2318,'قائمة اسعار'!A$2:A$5,'قائمة اسعار'!B$2:B$5),"")</f>
        <v/>
      </c>
      <c r="K2318" s="7" t="str">
        <f>IFERROR(LOOKUP($G2318,'قائمة اسعار'!$A$2:$A$5,'قائمة اسعار'!$E$2:$E$5),"")</f>
        <v/>
      </c>
      <c r="L2318" s="76" t="str">
        <f>IFERROR(LOOKUP($G2318,'قائمة اسعار'!$A$2:$A$5,'قائمة اسعار'!$D$2:$D$5),"")</f>
        <v/>
      </c>
      <c r="M2318" s="7" t="str">
        <f t="shared" si="113"/>
        <v/>
      </c>
      <c r="N2318" s="77" t="str">
        <f t="shared" si="114"/>
        <v/>
      </c>
      <c r="O2318" s="78"/>
      <c r="P2318" s="79"/>
      <c r="Q2318" s="77"/>
      <c r="R2318" s="77" t="str">
        <f t="shared" si="115"/>
        <v/>
      </c>
      <c r="S2318" s="80"/>
    </row>
    <row r="2319" spans="1:19" ht="25.5" customHeight="1" x14ac:dyDescent="0.2">
      <c r="A2319" s="3" t="str">
        <f>CONCATENATE(COUNTIF($E$156:E2319,E2319),E2319)</f>
        <v>0</v>
      </c>
      <c r="D2319" s="99"/>
      <c r="E2319" s="100"/>
      <c r="F2319" s="101"/>
      <c r="G2319" s="102"/>
      <c r="H2319" s="102"/>
      <c r="I2319" s="102"/>
      <c r="J2319" s="102" t="str">
        <f>IFERROR(LOOKUP($G2319,'قائمة اسعار'!A$2:A$5,'قائمة اسعار'!B$2:B$5),"")</f>
        <v/>
      </c>
      <c r="K2319" s="102" t="str">
        <f>IFERROR(LOOKUP($G2319,'قائمة اسعار'!$A$2:$A$5,'قائمة اسعار'!$E$2:$E$5),"")</f>
        <v/>
      </c>
      <c r="L2319" s="102" t="str">
        <f>IFERROR(LOOKUP($G2319,'قائمة اسعار'!$A$2:$A$5,'قائمة اسعار'!$D$2:$D$5),"")</f>
        <v/>
      </c>
      <c r="M2319" s="102" t="str">
        <f t="shared" si="113"/>
        <v/>
      </c>
      <c r="N2319" s="103" t="str">
        <f t="shared" si="114"/>
        <v/>
      </c>
      <c r="O2319" s="104"/>
      <c r="P2319" s="105"/>
      <c r="Q2319" s="103"/>
      <c r="R2319" s="103" t="str">
        <f t="shared" si="115"/>
        <v/>
      </c>
      <c r="S2319" s="106"/>
    </row>
    <row r="2320" spans="1:19" ht="25.5" customHeight="1" x14ac:dyDescent="0.2">
      <c r="A2320" s="3" t="str">
        <f>CONCATENATE(COUNTIF($E$156:E2320,E2320),E2320)</f>
        <v>0</v>
      </c>
      <c r="D2320" s="73"/>
      <c r="E2320" s="74"/>
      <c r="F2320" s="75"/>
      <c r="G2320" s="7"/>
      <c r="H2320" s="7"/>
      <c r="I2320" s="7"/>
      <c r="J2320" s="7" t="str">
        <f>IFERROR(LOOKUP($G2320,'قائمة اسعار'!A$2:A$5,'قائمة اسعار'!B$2:B$5),"")</f>
        <v/>
      </c>
      <c r="K2320" s="7" t="str">
        <f>IFERROR(LOOKUP($G2320,'قائمة اسعار'!$A$2:$A$5,'قائمة اسعار'!$E$2:$E$5),"")</f>
        <v/>
      </c>
      <c r="L2320" s="76" t="str">
        <f>IFERROR(LOOKUP($G2320,'قائمة اسعار'!$A$2:$A$5,'قائمة اسعار'!$D$2:$D$5),"")</f>
        <v/>
      </c>
      <c r="M2320" s="7" t="str">
        <f t="shared" si="113"/>
        <v/>
      </c>
      <c r="N2320" s="77" t="str">
        <f t="shared" si="114"/>
        <v/>
      </c>
      <c r="O2320" s="78"/>
      <c r="P2320" s="79"/>
      <c r="Q2320" s="77"/>
      <c r="R2320" s="77" t="str">
        <f t="shared" si="115"/>
        <v/>
      </c>
      <c r="S2320" s="80"/>
    </row>
    <row r="2321" spans="1:19" ht="25.5" customHeight="1" x14ac:dyDescent="0.2">
      <c r="A2321" s="3" t="str">
        <f>CONCATENATE(COUNTIF($E$156:E2321,E2321),E2321)</f>
        <v>0</v>
      </c>
      <c r="D2321" s="99"/>
      <c r="E2321" s="100"/>
      <c r="F2321" s="101"/>
      <c r="G2321" s="102"/>
      <c r="H2321" s="102"/>
      <c r="I2321" s="102"/>
      <c r="J2321" s="102" t="str">
        <f>IFERROR(LOOKUP($G2321,'قائمة اسعار'!A$2:A$5,'قائمة اسعار'!B$2:B$5),"")</f>
        <v/>
      </c>
      <c r="K2321" s="102" t="str">
        <f>IFERROR(LOOKUP($G2321,'قائمة اسعار'!$A$2:$A$5,'قائمة اسعار'!$E$2:$E$5),"")</f>
        <v/>
      </c>
      <c r="L2321" s="102" t="str">
        <f>IFERROR(LOOKUP($G2321,'قائمة اسعار'!$A$2:$A$5,'قائمة اسعار'!$D$2:$D$5),"")</f>
        <v/>
      </c>
      <c r="M2321" s="102" t="str">
        <f t="shared" si="113"/>
        <v/>
      </c>
      <c r="N2321" s="103" t="str">
        <f t="shared" si="114"/>
        <v/>
      </c>
      <c r="O2321" s="104"/>
      <c r="P2321" s="105"/>
      <c r="Q2321" s="103"/>
      <c r="R2321" s="103" t="str">
        <f t="shared" si="115"/>
        <v/>
      </c>
      <c r="S2321" s="106"/>
    </row>
    <row r="2322" spans="1:19" ht="25.5" customHeight="1" x14ac:dyDescent="0.2">
      <c r="A2322" s="3" t="str">
        <f>CONCATENATE(COUNTIF($E$156:E2322,E2322),E2322)</f>
        <v>0</v>
      </c>
      <c r="D2322" s="73"/>
      <c r="E2322" s="74"/>
      <c r="F2322" s="75"/>
      <c r="G2322" s="7"/>
      <c r="H2322" s="7"/>
      <c r="I2322" s="7"/>
      <c r="J2322" s="7" t="str">
        <f>IFERROR(LOOKUP($G2322,'قائمة اسعار'!A$2:A$5,'قائمة اسعار'!B$2:B$5),"")</f>
        <v/>
      </c>
      <c r="K2322" s="7" t="str">
        <f>IFERROR(LOOKUP($G2322,'قائمة اسعار'!$A$2:$A$5,'قائمة اسعار'!$E$2:$E$5),"")</f>
        <v/>
      </c>
      <c r="L2322" s="76" t="str">
        <f>IFERROR(LOOKUP($G2322,'قائمة اسعار'!$A$2:$A$5,'قائمة اسعار'!$D$2:$D$5),"")</f>
        <v/>
      </c>
      <c r="M2322" s="7" t="str">
        <f t="shared" si="113"/>
        <v/>
      </c>
      <c r="N2322" s="77" t="str">
        <f t="shared" si="114"/>
        <v/>
      </c>
      <c r="O2322" s="78"/>
      <c r="P2322" s="79"/>
      <c r="Q2322" s="77"/>
      <c r="R2322" s="77" t="str">
        <f t="shared" si="115"/>
        <v/>
      </c>
      <c r="S2322" s="80"/>
    </row>
    <row r="2323" spans="1:19" ht="25.5" customHeight="1" x14ac:dyDescent="0.2">
      <c r="A2323" s="3" t="str">
        <f>CONCATENATE(COUNTIF($E$156:E2323,E2323),E2323)</f>
        <v>0</v>
      </c>
      <c r="D2323" s="99"/>
      <c r="E2323" s="100"/>
      <c r="F2323" s="101"/>
      <c r="G2323" s="102"/>
      <c r="H2323" s="102"/>
      <c r="I2323" s="102"/>
      <c r="J2323" s="102" t="str">
        <f>IFERROR(LOOKUP($G2323,'قائمة اسعار'!A$2:A$5,'قائمة اسعار'!B$2:B$5),"")</f>
        <v/>
      </c>
      <c r="K2323" s="102" t="str">
        <f>IFERROR(LOOKUP($G2323,'قائمة اسعار'!$A$2:$A$5,'قائمة اسعار'!$E$2:$E$5),"")</f>
        <v/>
      </c>
      <c r="L2323" s="102" t="str">
        <f>IFERROR(LOOKUP($G2323,'قائمة اسعار'!$A$2:$A$5,'قائمة اسعار'!$D$2:$D$5),"")</f>
        <v/>
      </c>
      <c r="M2323" s="102" t="str">
        <f t="shared" si="113"/>
        <v/>
      </c>
      <c r="N2323" s="103" t="str">
        <f t="shared" si="114"/>
        <v/>
      </c>
      <c r="O2323" s="104"/>
      <c r="P2323" s="105"/>
      <c r="Q2323" s="103"/>
      <c r="R2323" s="103" t="str">
        <f t="shared" si="115"/>
        <v/>
      </c>
      <c r="S2323" s="106"/>
    </row>
    <row r="2324" spans="1:19" ht="25.5" customHeight="1" x14ac:dyDescent="0.2">
      <c r="A2324" s="3" t="str">
        <f>CONCATENATE(COUNTIF($E$156:E2324,E2324),E2324)</f>
        <v>0</v>
      </c>
      <c r="D2324" s="73"/>
      <c r="E2324" s="74"/>
      <c r="F2324" s="75"/>
      <c r="G2324" s="7"/>
      <c r="H2324" s="7"/>
      <c r="I2324" s="7"/>
      <c r="J2324" s="7" t="str">
        <f>IFERROR(LOOKUP($G2324,'قائمة اسعار'!A$2:A$5,'قائمة اسعار'!B$2:B$5),"")</f>
        <v/>
      </c>
      <c r="K2324" s="7" t="str">
        <f>IFERROR(LOOKUP($G2324,'قائمة اسعار'!$A$2:$A$5,'قائمة اسعار'!$E$2:$E$5),"")</f>
        <v/>
      </c>
      <c r="L2324" s="76" t="str">
        <f>IFERROR(LOOKUP($G2324,'قائمة اسعار'!$A$2:$A$5,'قائمة اسعار'!$D$2:$D$5),"")</f>
        <v/>
      </c>
      <c r="M2324" s="7" t="str">
        <f t="shared" si="113"/>
        <v/>
      </c>
      <c r="N2324" s="77" t="str">
        <f t="shared" si="114"/>
        <v/>
      </c>
      <c r="O2324" s="78"/>
      <c r="P2324" s="79"/>
      <c r="Q2324" s="77"/>
      <c r="R2324" s="77" t="str">
        <f t="shared" si="115"/>
        <v/>
      </c>
      <c r="S2324" s="80"/>
    </row>
    <row r="2325" spans="1:19" ht="25.5" customHeight="1" x14ac:dyDescent="0.2">
      <c r="A2325" s="3" t="str">
        <f>CONCATENATE(COUNTIF($E$156:E2325,E2325),E2325)</f>
        <v>0</v>
      </c>
      <c r="D2325" s="99"/>
      <c r="E2325" s="100"/>
      <c r="F2325" s="101"/>
      <c r="G2325" s="102"/>
      <c r="H2325" s="102"/>
      <c r="I2325" s="102"/>
      <c r="J2325" s="102" t="str">
        <f>IFERROR(LOOKUP($G2325,'قائمة اسعار'!A$2:A$5,'قائمة اسعار'!B$2:B$5),"")</f>
        <v/>
      </c>
      <c r="K2325" s="102" t="str">
        <f>IFERROR(LOOKUP($G2325,'قائمة اسعار'!$A$2:$A$5,'قائمة اسعار'!$E$2:$E$5),"")</f>
        <v/>
      </c>
      <c r="L2325" s="102" t="str">
        <f>IFERROR(LOOKUP($G2325,'قائمة اسعار'!$A$2:$A$5,'قائمة اسعار'!$D$2:$D$5),"")</f>
        <v/>
      </c>
      <c r="M2325" s="102" t="str">
        <f t="shared" si="113"/>
        <v/>
      </c>
      <c r="N2325" s="103" t="str">
        <f t="shared" si="114"/>
        <v/>
      </c>
      <c r="O2325" s="104"/>
      <c r="P2325" s="105"/>
      <c r="Q2325" s="103"/>
      <c r="R2325" s="103" t="str">
        <f t="shared" si="115"/>
        <v/>
      </c>
      <c r="S2325" s="106"/>
    </row>
    <row r="2326" spans="1:19" ht="25.5" customHeight="1" x14ac:dyDescent="0.2">
      <c r="A2326" s="3" t="str">
        <f>CONCATENATE(COUNTIF($E$156:E2326,E2326),E2326)</f>
        <v>0</v>
      </c>
      <c r="D2326" s="73"/>
      <c r="E2326" s="74"/>
      <c r="F2326" s="75"/>
      <c r="G2326" s="7"/>
      <c r="H2326" s="7"/>
      <c r="I2326" s="7"/>
      <c r="J2326" s="7" t="str">
        <f>IFERROR(LOOKUP($G2326,'قائمة اسعار'!A$2:A$5,'قائمة اسعار'!B$2:B$5),"")</f>
        <v/>
      </c>
      <c r="K2326" s="7" t="str">
        <f>IFERROR(LOOKUP($G2326,'قائمة اسعار'!$A$2:$A$5,'قائمة اسعار'!$E$2:$E$5),"")</f>
        <v/>
      </c>
      <c r="L2326" s="76" t="str">
        <f>IFERROR(LOOKUP($G2326,'قائمة اسعار'!$A$2:$A$5,'قائمة اسعار'!$D$2:$D$5),"")</f>
        <v/>
      </c>
      <c r="M2326" s="7" t="str">
        <f t="shared" si="113"/>
        <v/>
      </c>
      <c r="N2326" s="77" t="str">
        <f t="shared" si="114"/>
        <v/>
      </c>
      <c r="O2326" s="78"/>
      <c r="P2326" s="79"/>
      <c r="Q2326" s="77"/>
      <c r="R2326" s="77" t="str">
        <f t="shared" si="115"/>
        <v/>
      </c>
      <c r="S2326" s="80"/>
    </row>
    <row r="2327" spans="1:19" ht="25.5" customHeight="1" x14ac:dyDescent="0.2">
      <c r="A2327" s="3" t="str">
        <f>CONCATENATE(COUNTIF($E$156:E2327,E2327),E2327)</f>
        <v>0</v>
      </c>
      <c r="D2327" s="99"/>
      <c r="E2327" s="100"/>
      <c r="F2327" s="101"/>
      <c r="G2327" s="102"/>
      <c r="H2327" s="102"/>
      <c r="I2327" s="102"/>
      <c r="J2327" s="102" t="str">
        <f>IFERROR(LOOKUP($G2327,'قائمة اسعار'!A$2:A$5,'قائمة اسعار'!B$2:B$5),"")</f>
        <v/>
      </c>
      <c r="K2327" s="102" t="str">
        <f>IFERROR(LOOKUP($G2327,'قائمة اسعار'!$A$2:$A$5,'قائمة اسعار'!$E$2:$E$5),"")</f>
        <v/>
      </c>
      <c r="L2327" s="102" t="str">
        <f>IFERROR(LOOKUP($G2327,'قائمة اسعار'!$A$2:$A$5,'قائمة اسعار'!$D$2:$D$5),"")</f>
        <v/>
      </c>
      <c r="M2327" s="102" t="str">
        <f t="shared" si="113"/>
        <v/>
      </c>
      <c r="N2327" s="103" t="str">
        <f t="shared" si="114"/>
        <v/>
      </c>
      <c r="O2327" s="104"/>
      <c r="P2327" s="105"/>
      <c r="Q2327" s="103"/>
      <c r="R2327" s="103" t="str">
        <f t="shared" si="115"/>
        <v/>
      </c>
      <c r="S2327" s="106"/>
    </row>
    <row r="2328" spans="1:19" ht="25.5" customHeight="1" x14ac:dyDescent="0.2">
      <c r="A2328" s="3" t="str">
        <f>CONCATENATE(COUNTIF($E$156:E2328,E2328),E2328)</f>
        <v>0</v>
      </c>
      <c r="D2328" s="73"/>
      <c r="E2328" s="74"/>
      <c r="F2328" s="75"/>
      <c r="G2328" s="7"/>
      <c r="H2328" s="7"/>
      <c r="I2328" s="7"/>
      <c r="J2328" s="7" t="str">
        <f>IFERROR(LOOKUP($G2328,'قائمة اسعار'!A$2:A$5,'قائمة اسعار'!B$2:B$5),"")</f>
        <v/>
      </c>
      <c r="K2328" s="7" t="str">
        <f>IFERROR(LOOKUP($G2328,'قائمة اسعار'!$A$2:$A$5,'قائمة اسعار'!$E$2:$E$5),"")</f>
        <v/>
      </c>
      <c r="L2328" s="76" t="str">
        <f>IFERROR(LOOKUP($G2328,'قائمة اسعار'!$A$2:$A$5,'قائمة اسعار'!$D$2:$D$5),"")</f>
        <v/>
      </c>
      <c r="M2328" s="7" t="str">
        <f t="shared" si="113"/>
        <v/>
      </c>
      <c r="N2328" s="77" t="str">
        <f t="shared" si="114"/>
        <v/>
      </c>
      <c r="O2328" s="78"/>
      <c r="P2328" s="79"/>
      <c r="Q2328" s="77"/>
      <c r="R2328" s="77" t="str">
        <f t="shared" si="115"/>
        <v/>
      </c>
      <c r="S2328" s="80"/>
    </row>
    <row r="2329" spans="1:19" ht="25.5" customHeight="1" x14ac:dyDescent="0.2">
      <c r="A2329" s="3" t="str">
        <f>CONCATENATE(COUNTIF($E$156:E2329,E2329),E2329)</f>
        <v>0</v>
      </c>
      <c r="D2329" s="99"/>
      <c r="E2329" s="100"/>
      <c r="F2329" s="101"/>
      <c r="G2329" s="102"/>
      <c r="H2329" s="102"/>
      <c r="I2329" s="102"/>
      <c r="J2329" s="102" t="str">
        <f>IFERROR(LOOKUP($G2329,'قائمة اسعار'!A$2:A$5,'قائمة اسعار'!B$2:B$5),"")</f>
        <v/>
      </c>
      <c r="K2329" s="102" t="str">
        <f>IFERROR(LOOKUP($G2329,'قائمة اسعار'!$A$2:$A$5,'قائمة اسعار'!$E$2:$E$5),"")</f>
        <v/>
      </c>
      <c r="L2329" s="102" t="str">
        <f>IFERROR(LOOKUP($G2329,'قائمة اسعار'!$A$2:$A$5,'قائمة اسعار'!$D$2:$D$5),"")</f>
        <v/>
      </c>
      <c r="M2329" s="102" t="str">
        <f t="shared" si="113"/>
        <v/>
      </c>
      <c r="N2329" s="103" t="str">
        <f t="shared" si="114"/>
        <v/>
      </c>
      <c r="O2329" s="104"/>
      <c r="P2329" s="105"/>
      <c r="Q2329" s="103"/>
      <c r="R2329" s="103" t="str">
        <f t="shared" si="115"/>
        <v/>
      </c>
      <c r="S2329" s="106"/>
    </row>
    <row r="2330" spans="1:19" ht="25.5" customHeight="1" x14ac:dyDescent="0.2">
      <c r="A2330" s="3" t="str">
        <f>CONCATENATE(COUNTIF($E$156:E2330,E2330),E2330)</f>
        <v>0</v>
      </c>
      <c r="D2330" s="73"/>
      <c r="E2330" s="74"/>
      <c r="F2330" s="75"/>
      <c r="G2330" s="7"/>
      <c r="H2330" s="7"/>
      <c r="I2330" s="7"/>
      <c r="J2330" s="7" t="str">
        <f>IFERROR(LOOKUP($G2330,'قائمة اسعار'!A$2:A$5,'قائمة اسعار'!B$2:B$5),"")</f>
        <v/>
      </c>
      <c r="K2330" s="7" t="str">
        <f>IFERROR(LOOKUP($G2330,'قائمة اسعار'!$A$2:$A$5,'قائمة اسعار'!$E$2:$E$5),"")</f>
        <v/>
      </c>
      <c r="L2330" s="76" t="str">
        <f>IFERROR(LOOKUP($G2330,'قائمة اسعار'!$A$2:$A$5,'قائمة اسعار'!$D$2:$D$5),"")</f>
        <v/>
      </c>
      <c r="M2330" s="7" t="str">
        <f t="shared" si="113"/>
        <v/>
      </c>
      <c r="N2330" s="77" t="str">
        <f t="shared" si="114"/>
        <v/>
      </c>
      <c r="O2330" s="78"/>
      <c r="P2330" s="79"/>
      <c r="Q2330" s="77"/>
      <c r="R2330" s="77" t="str">
        <f t="shared" si="115"/>
        <v/>
      </c>
      <c r="S2330" s="80"/>
    </row>
    <row r="2331" spans="1:19" ht="25.5" customHeight="1" x14ac:dyDescent="0.2">
      <c r="A2331" s="3" t="str">
        <f>CONCATENATE(COUNTIF($E$156:E2331,E2331),E2331)</f>
        <v>0</v>
      </c>
      <c r="D2331" s="99"/>
      <c r="E2331" s="100"/>
      <c r="F2331" s="101"/>
      <c r="G2331" s="102"/>
      <c r="H2331" s="102"/>
      <c r="I2331" s="102"/>
      <c r="J2331" s="102" t="str">
        <f>IFERROR(LOOKUP($G2331,'قائمة اسعار'!A$2:A$5,'قائمة اسعار'!B$2:B$5),"")</f>
        <v/>
      </c>
      <c r="K2331" s="102" t="str">
        <f>IFERROR(LOOKUP($G2331,'قائمة اسعار'!$A$2:$A$5,'قائمة اسعار'!$E$2:$E$5),"")</f>
        <v/>
      </c>
      <c r="L2331" s="102" t="str">
        <f>IFERROR(LOOKUP($G2331,'قائمة اسعار'!$A$2:$A$5,'قائمة اسعار'!$D$2:$D$5),"")</f>
        <v/>
      </c>
      <c r="M2331" s="102" t="str">
        <f t="shared" si="113"/>
        <v/>
      </c>
      <c r="N2331" s="103" t="str">
        <f t="shared" si="114"/>
        <v/>
      </c>
      <c r="O2331" s="104"/>
      <c r="P2331" s="105"/>
      <c r="Q2331" s="103"/>
      <c r="R2331" s="103" t="str">
        <f t="shared" si="115"/>
        <v/>
      </c>
      <c r="S2331" s="106"/>
    </row>
    <row r="2332" spans="1:19" ht="25.5" customHeight="1" x14ac:dyDescent="0.2">
      <c r="A2332" s="3" t="str">
        <f>CONCATENATE(COUNTIF($E$156:E2332,E2332),E2332)</f>
        <v>0</v>
      </c>
      <c r="D2332" s="73"/>
      <c r="E2332" s="74"/>
      <c r="F2332" s="75"/>
      <c r="G2332" s="7"/>
      <c r="H2332" s="7"/>
      <c r="I2332" s="7"/>
      <c r="J2332" s="7" t="str">
        <f>IFERROR(LOOKUP($G2332,'قائمة اسعار'!A$2:A$5,'قائمة اسعار'!B$2:B$5),"")</f>
        <v/>
      </c>
      <c r="K2332" s="7" t="str">
        <f>IFERROR(LOOKUP($G2332,'قائمة اسعار'!$A$2:$A$5,'قائمة اسعار'!$E$2:$E$5),"")</f>
        <v/>
      </c>
      <c r="L2332" s="76" t="str">
        <f>IFERROR(LOOKUP($G2332,'قائمة اسعار'!$A$2:$A$5,'قائمة اسعار'!$D$2:$D$5),"")</f>
        <v/>
      </c>
      <c r="M2332" s="7" t="str">
        <f t="shared" si="113"/>
        <v/>
      </c>
      <c r="N2332" s="77" t="str">
        <f t="shared" si="114"/>
        <v/>
      </c>
      <c r="O2332" s="78"/>
      <c r="P2332" s="79"/>
      <c r="Q2332" s="77"/>
      <c r="R2332" s="77" t="str">
        <f t="shared" si="115"/>
        <v/>
      </c>
      <c r="S2332" s="80"/>
    </row>
    <row r="2333" spans="1:19" ht="25.5" customHeight="1" x14ac:dyDescent="0.2">
      <c r="A2333" s="3" t="str">
        <f>CONCATENATE(COUNTIF($E$156:E2333,E2333),E2333)</f>
        <v>0</v>
      </c>
      <c r="D2333" s="99"/>
      <c r="E2333" s="100"/>
      <c r="F2333" s="101"/>
      <c r="G2333" s="102"/>
      <c r="H2333" s="102"/>
      <c r="I2333" s="102"/>
      <c r="J2333" s="102" t="str">
        <f>IFERROR(LOOKUP($G2333,'قائمة اسعار'!A$2:A$5,'قائمة اسعار'!B$2:B$5),"")</f>
        <v/>
      </c>
      <c r="K2333" s="102" t="str">
        <f>IFERROR(LOOKUP($G2333,'قائمة اسعار'!$A$2:$A$5,'قائمة اسعار'!$E$2:$E$5),"")</f>
        <v/>
      </c>
      <c r="L2333" s="102" t="str">
        <f>IFERROR(LOOKUP($G2333,'قائمة اسعار'!$A$2:$A$5,'قائمة اسعار'!$D$2:$D$5),"")</f>
        <v/>
      </c>
      <c r="M2333" s="102" t="str">
        <f t="shared" si="113"/>
        <v/>
      </c>
      <c r="N2333" s="103" t="str">
        <f t="shared" si="114"/>
        <v/>
      </c>
      <c r="O2333" s="104"/>
      <c r="P2333" s="105"/>
      <c r="Q2333" s="103"/>
      <c r="R2333" s="103" t="str">
        <f t="shared" si="115"/>
        <v/>
      </c>
      <c r="S2333" s="106"/>
    </row>
    <row r="2334" spans="1:19" ht="25.5" customHeight="1" x14ac:dyDescent="0.2">
      <c r="A2334" s="3" t="str">
        <f>CONCATENATE(COUNTIF($E$156:E2334,E2334),E2334)</f>
        <v>0</v>
      </c>
      <c r="D2334" s="73"/>
      <c r="E2334" s="74"/>
      <c r="F2334" s="75"/>
      <c r="G2334" s="7"/>
      <c r="H2334" s="7"/>
      <c r="I2334" s="7"/>
      <c r="J2334" s="7" t="str">
        <f>IFERROR(LOOKUP($G2334,'قائمة اسعار'!A$2:A$5,'قائمة اسعار'!B$2:B$5),"")</f>
        <v/>
      </c>
      <c r="K2334" s="7" t="str">
        <f>IFERROR(LOOKUP($G2334,'قائمة اسعار'!$A$2:$A$5,'قائمة اسعار'!$E$2:$E$5),"")</f>
        <v/>
      </c>
      <c r="L2334" s="76" t="str">
        <f>IFERROR(LOOKUP($G2334,'قائمة اسعار'!$A$2:$A$5,'قائمة اسعار'!$D$2:$D$5),"")</f>
        <v/>
      </c>
      <c r="M2334" s="7" t="str">
        <f t="shared" si="113"/>
        <v/>
      </c>
      <c r="N2334" s="77" t="str">
        <f t="shared" si="114"/>
        <v/>
      </c>
      <c r="O2334" s="78"/>
      <c r="P2334" s="79"/>
      <c r="Q2334" s="77"/>
      <c r="R2334" s="77" t="str">
        <f t="shared" si="115"/>
        <v/>
      </c>
      <c r="S2334" s="80"/>
    </row>
    <row r="2335" spans="1:19" ht="25.5" customHeight="1" x14ac:dyDescent="0.2">
      <c r="A2335" s="3" t="str">
        <f>CONCATENATE(COUNTIF($E$156:E2335,E2335),E2335)</f>
        <v>0</v>
      </c>
      <c r="D2335" s="99"/>
      <c r="E2335" s="100"/>
      <c r="F2335" s="101"/>
      <c r="G2335" s="102"/>
      <c r="H2335" s="102"/>
      <c r="I2335" s="102"/>
      <c r="J2335" s="102" t="str">
        <f>IFERROR(LOOKUP($G2335,'قائمة اسعار'!A$2:A$5,'قائمة اسعار'!B$2:B$5),"")</f>
        <v/>
      </c>
      <c r="K2335" s="102" t="str">
        <f>IFERROR(LOOKUP($G2335,'قائمة اسعار'!$A$2:$A$5,'قائمة اسعار'!$E$2:$E$5),"")</f>
        <v/>
      </c>
      <c r="L2335" s="102" t="str">
        <f>IFERROR(LOOKUP($G2335,'قائمة اسعار'!$A$2:$A$5,'قائمة اسعار'!$D$2:$D$5),"")</f>
        <v/>
      </c>
      <c r="M2335" s="102" t="str">
        <f t="shared" si="113"/>
        <v/>
      </c>
      <c r="N2335" s="103" t="str">
        <f t="shared" si="114"/>
        <v/>
      </c>
      <c r="O2335" s="104"/>
      <c r="P2335" s="105"/>
      <c r="Q2335" s="103"/>
      <c r="R2335" s="103" t="str">
        <f t="shared" si="115"/>
        <v/>
      </c>
      <c r="S2335" s="106"/>
    </row>
    <row r="2336" spans="1:19" ht="25.5" customHeight="1" x14ac:dyDescent="0.2">
      <c r="A2336" s="3" t="str">
        <f>CONCATENATE(COUNTIF($E$156:E2336,E2336),E2336)</f>
        <v>0</v>
      </c>
      <c r="D2336" s="73"/>
      <c r="E2336" s="74"/>
      <c r="F2336" s="75"/>
      <c r="G2336" s="7"/>
      <c r="H2336" s="7"/>
      <c r="I2336" s="7"/>
      <c r="J2336" s="7" t="str">
        <f>IFERROR(LOOKUP($G2336,'قائمة اسعار'!A$2:A$5,'قائمة اسعار'!B$2:B$5),"")</f>
        <v/>
      </c>
      <c r="K2336" s="7" t="str">
        <f>IFERROR(LOOKUP($G2336,'قائمة اسعار'!$A$2:$A$5,'قائمة اسعار'!$E$2:$E$5),"")</f>
        <v/>
      </c>
      <c r="L2336" s="76" t="str">
        <f>IFERROR(LOOKUP($G2336,'قائمة اسعار'!$A$2:$A$5,'قائمة اسعار'!$D$2:$D$5),"")</f>
        <v/>
      </c>
      <c r="M2336" s="7" t="str">
        <f t="shared" si="113"/>
        <v/>
      </c>
      <c r="N2336" s="77" t="str">
        <f t="shared" si="114"/>
        <v/>
      </c>
      <c r="O2336" s="78"/>
      <c r="P2336" s="79"/>
      <c r="Q2336" s="77"/>
      <c r="R2336" s="77" t="str">
        <f t="shared" si="115"/>
        <v/>
      </c>
      <c r="S2336" s="80"/>
    </row>
    <row r="2337" spans="1:19" ht="25.5" customHeight="1" x14ac:dyDescent="0.2">
      <c r="A2337" s="3" t="str">
        <f>CONCATENATE(COUNTIF($E$156:E2337,E2337),E2337)</f>
        <v>0</v>
      </c>
      <c r="D2337" s="99"/>
      <c r="E2337" s="100"/>
      <c r="F2337" s="101"/>
      <c r="G2337" s="102"/>
      <c r="H2337" s="102"/>
      <c r="I2337" s="102"/>
      <c r="J2337" s="102" t="str">
        <f>IFERROR(LOOKUP($G2337,'قائمة اسعار'!A$2:A$5,'قائمة اسعار'!B$2:B$5),"")</f>
        <v/>
      </c>
      <c r="K2337" s="102" t="str">
        <f>IFERROR(LOOKUP($G2337,'قائمة اسعار'!$A$2:$A$5,'قائمة اسعار'!$E$2:$E$5),"")</f>
        <v/>
      </c>
      <c r="L2337" s="102" t="str">
        <f>IFERROR(LOOKUP($G2337,'قائمة اسعار'!$A$2:$A$5,'قائمة اسعار'!$D$2:$D$5),"")</f>
        <v/>
      </c>
      <c r="M2337" s="102" t="str">
        <f t="shared" si="113"/>
        <v/>
      </c>
      <c r="N2337" s="103" t="str">
        <f t="shared" si="114"/>
        <v/>
      </c>
      <c r="O2337" s="104"/>
      <c r="P2337" s="105"/>
      <c r="Q2337" s="103"/>
      <c r="R2337" s="103" t="str">
        <f t="shared" si="115"/>
        <v/>
      </c>
      <c r="S2337" s="106"/>
    </row>
    <row r="2338" spans="1:19" ht="25.5" customHeight="1" x14ac:dyDescent="0.2">
      <c r="A2338" s="3" t="str">
        <f>CONCATENATE(COUNTIF($E$156:E2338,E2338),E2338)</f>
        <v>0</v>
      </c>
      <c r="D2338" s="73"/>
      <c r="E2338" s="74"/>
      <c r="F2338" s="75"/>
      <c r="G2338" s="7"/>
      <c r="H2338" s="7"/>
      <c r="I2338" s="7"/>
      <c r="J2338" s="7" t="str">
        <f>IFERROR(LOOKUP($G2338,'قائمة اسعار'!A$2:A$5,'قائمة اسعار'!B$2:B$5),"")</f>
        <v/>
      </c>
      <c r="K2338" s="7" t="str">
        <f>IFERROR(LOOKUP($G2338,'قائمة اسعار'!$A$2:$A$5,'قائمة اسعار'!$E$2:$E$5),"")</f>
        <v/>
      </c>
      <c r="L2338" s="76" t="str">
        <f>IFERROR(LOOKUP($G2338,'قائمة اسعار'!$A$2:$A$5,'قائمة اسعار'!$D$2:$D$5),"")</f>
        <v/>
      </c>
      <c r="M2338" s="7" t="str">
        <f t="shared" si="113"/>
        <v/>
      </c>
      <c r="N2338" s="77" t="str">
        <f t="shared" si="114"/>
        <v/>
      </c>
      <c r="O2338" s="78"/>
      <c r="P2338" s="79"/>
      <c r="Q2338" s="77"/>
      <c r="R2338" s="77" t="str">
        <f t="shared" si="115"/>
        <v/>
      </c>
      <c r="S2338" s="80"/>
    </row>
    <row r="2339" spans="1:19" ht="25.5" customHeight="1" x14ac:dyDescent="0.2">
      <c r="A2339" s="3" t="str">
        <f>CONCATENATE(COUNTIF($E$156:E2339,E2339),E2339)</f>
        <v>0</v>
      </c>
      <c r="D2339" s="99"/>
      <c r="E2339" s="100"/>
      <c r="F2339" s="101"/>
      <c r="G2339" s="102"/>
      <c r="H2339" s="102"/>
      <c r="I2339" s="102"/>
      <c r="J2339" s="102" t="str">
        <f>IFERROR(LOOKUP($G2339,'قائمة اسعار'!A$2:A$5,'قائمة اسعار'!B$2:B$5),"")</f>
        <v/>
      </c>
      <c r="K2339" s="102" t="str">
        <f>IFERROR(LOOKUP($G2339,'قائمة اسعار'!$A$2:$A$5,'قائمة اسعار'!$E$2:$E$5),"")</f>
        <v/>
      </c>
      <c r="L2339" s="102" t="str">
        <f>IFERROR(LOOKUP($G2339,'قائمة اسعار'!$A$2:$A$5,'قائمة اسعار'!$D$2:$D$5),"")</f>
        <v/>
      </c>
      <c r="M2339" s="102" t="str">
        <f t="shared" si="113"/>
        <v/>
      </c>
      <c r="N2339" s="103" t="str">
        <f t="shared" si="114"/>
        <v/>
      </c>
      <c r="O2339" s="104"/>
      <c r="P2339" s="105"/>
      <c r="Q2339" s="103"/>
      <c r="R2339" s="103" t="str">
        <f t="shared" si="115"/>
        <v/>
      </c>
      <c r="S2339" s="106"/>
    </row>
    <row r="2340" spans="1:19" ht="25.5" customHeight="1" x14ac:dyDescent="0.2">
      <c r="A2340" s="3" t="str">
        <f>CONCATENATE(COUNTIF($E$156:E2340,E2340),E2340)</f>
        <v>0</v>
      </c>
      <c r="D2340" s="73"/>
      <c r="E2340" s="74"/>
      <c r="F2340" s="75"/>
      <c r="G2340" s="7"/>
      <c r="H2340" s="7"/>
      <c r="I2340" s="7"/>
      <c r="J2340" s="7" t="str">
        <f>IFERROR(LOOKUP($G2340,'قائمة اسعار'!A$2:A$5,'قائمة اسعار'!B$2:B$5),"")</f>
        <v/>
      </c>
      <c r="K2340" s="7" t="str">
        <f>IFERROR(LOOKUP($G2340,'قائمة اسعار'!$A$2:$A$5,'قائمة اسعار'!$E$2:$E$5),"")</f>
        <v/>
      </c>
      <c r="L2340" s="76" t="str">
        <f>IFERROR(LOOKUP($G2340,'قائمة اسعار'!$A$2:$A$5,'قائمة اسعار'!$D$2:$D$5),"")</f>
        <v/>
      </c>
      <c r="M2340" s="7" t="str">
        <f t="shared" si="113"/>
        <v/>
      </c>
      <c r="N2340" s="77" t="str">
        <f t="shared" si="114"/>
        <v/>
      </c>
      <c r="O2340" s="78"/>
      <c r="P2340" s="79"/>
      <c r="Q2340" s="77"/>
      <c r="R2340" s="77" t="str">
        <f t="shared" si="115"/>
        <v/>
      </c>
      <c r="S2340" s="80"/>
    </row>
    <row r="2341" spans="1:19" ht="25.5" customHeight="1" x14ac:dyDescent="0.2">
      <c r="A2341" s="3" t="str">
        <f>CONCATENATE(COUNTIF($E$156:E2341,E2341),E2341)</f>
        <v>0</v>
      </c>
      <c r="D2341" s="99"/>
      <c r="E2341" s="100"/>
      <c r="F2341" s="101"/>
      <c r="G2341" s="102"/>
      <c r="H2341" s="102"/>
      <c r="I2341" s="102"/>
      <c r="J2341" s="102" t="str">
        <f>IFERROR(LOOKUP($G2341,'قائمة اسعار'!A$2:A$5,'قائمة اسعار'!B$2:B$5),"")</f>
        <v/>
      </c>
      <c r="K2341" s="102" t="str">
        <f>IFERROR(LOOKUP($G2341,'قائمة اسعار'!$A$2:$A$5,'قائمة اسعار'!$E$2:$E$5),"")</f>
        <v/>
      </c>
      <c r="L2341" s="102" t="str">
        <f>IFERROR(LOOKUP($G2341,'قائمة اسعار'!$A$2:$A$5,'قائمة اسعار'!$D$2:$D$5),"")</f>
        <v/>
      </c>
      <c r="M2341" s="102" t="str">
        <f t="shared" si="113"/>
        <v/>
      </c>
      <c r="N2341" s="103" t="str">
        <f t="shared" si="114"/>
        <v/>
      </c>
      <c r="O2341" s="104"/>
      <c r="P2341" s="105"/>
      <c r="Q2341" s="103"/>
      <c r="R2341" s="103" t="str">
        <f t="shared" si="115"/>
        <v/>
      </c>
      <c r="S2341" s="106"/>
    </row>
    <row r="2342" spans="1:19" ht="25.5" customHeight="1" x14ac:dyDescent="0.2">
      <c r="A2342" s="3" t="str">
        <f>CONCATENATE(COUNTIF($E$156:E2342,E2342),E2342)</f>
        <v>0</v>
      </c>
      <c r="D2342" s="73"/>
      <c r="E2342" s="74"/>
      <c r="F2342" s="75"/>
      <c r="G2342" s="7"/>
      <c r="H2342" s="7"/>
      <c r="I2342" s="7"/>
      <c r="J2342" s="7" t="str">
        <f>IFERROR(LOOKUP($G2342,'قائمة اسعار'!A$2:A$5,'قائمة اسعار'!B$2:B$5),"")</f>
        <v/>
      </c>
      <c r="K2342" s="7" t="str">
        <f>IFERROR(LOOKUP($G2342,'قائمة اسعار'!$A$2:$A$5,'قائمة اسعار'!$E$2:$E$5),"")</f>
        <v/>
      </c>
      <c r="L2342" s="76" t="str">
        <f>IFERROR(LOOKUP($G2342,'قائمة اسعار'!$A$2:$A$5,'قائمة اسعار'!$D$2:$D$5),"")</f>
        <v/>
      </c>
      <c r="M2342" s="7" t="str">
        <f t="shared" si="113"/>
        <v/>
      </c>
      <c r="N2342" s="77" t="str">
        <f t="shared" si="114"/>
        <v/>
      </c>
      <c r="O2342" s="78"/>
      <c r="P2342" s="79"/>
      <c r="Q2342" s="77"/>
      <c r="R2342" s="77" t="str">
        <f t="shared" si="115"/>
        <v/>
      </c>
      <c r="S2342" s="80"/>
    </row>
    <row r="2343" spans="1:19" ht="25.5" customHeight="1" x14ac:dyDescent="0.2">
      <c r="A2343" s="3" t="str">
        <f>CONCATENATE(COUNTIF($E$156:E2343,E2343),E2343)</f>
        <v>0</v>
      </c>
      <c r="D2343" s="99"/>
      <c r="E2343" s="100"/>
      <c r="F2343" s="101"/>
      <c r="G2343" s="102"/>
      <c r="H2343" s="102"/>
      <c r="I2343" s="102"/>
      <c r="J2343" s="102" t="str">
        <f>IFERROR(LOOKUP($G2343,'قائمة اسعار'!A$2:A$5,'قائمة اسعار'!B$2:B$5),"")</f>
        <v/>
      </c>
      <c r="K2343" s="102" t="str">
        <f>IFERROR(LOOKUP($G2343,'قائمة اسعار'!$A$2:$A$5,'قائمة اسعار'!$E$2:$E$5),"")</f>
        <v/>
      </c>
      <c r="L2343" s="102" t="str">
        <f>IFERROR(LOOKUP($G2343,'قائمة اسعار'!$A$2:$A$5,'قائمة اسعار'!$D$2:$D$5),"")</f>
        <v/>
      </c>
      <c r="M2343" s="102" t="str">
        <f t="shared" si="113"/>
        <v/>
      </c>
      <c r="N2343" s="103" t="str">
        <f t="shared" si="114"/>
        <v/>
      </c>
      <c r="O2343" s="104"/>
      <c r="P2343" s="105"/>
      <c r="Q2343" s="103"/>
      <c r="R2343" s="103" t="str">
        <f t="shared" si="115"/>
        <v/>
      </c>
      <c r="S2343" s="106"/>
    </row>
    <row r="2344" spans="1:19" ht="25.5" customHeight="1" x14ac:dyDescent="0.2">
      <c r="A2344" s="3" t="str">
        <f>CONCATENATE(COUNTIF($E$156:E2344,E2344),E2344)</f>
        <v>0</v>
      </c>
      <c r="D2344" s="73"/>
      <c r="E2344" s="74"/>
      <c r="F2344" s="75"/>
      <c r="G2344" s="7"/>
      <c r="H2344" s="7"/>
      <c r="I2344" s="7"/>
      <c r="J2344" s="7" t="str">
        <f>IFERROR(LOOKUP($G2344,'قائمة اسعار'!A$2:A$5,'قائمة اسعار'!B$2:B$5),"")</f>
        <v/>
      </c>
      <c r="K2344" s="7" t="str">
        <f>IFERROR(LOOKUP($G2344,'قائمة اسعار'!$A$2:$A$5,'قائمة اسعار'!$E$2:$E$5),"")</f>
        <v/>
      </c>
      <c r="L2344" s="76" t="str">
        <f>IFERROR(LOOKUP($G2344,'قائمة اسعار'!$A$2:$A$5,'قائمة اسعار'!$D$2:$D$5),"")</f>
        <v/>
      </c>
      <c r="M2344" s="7" t="str">
        <f t="shared" si="113"/>
        <v/>
      </c>
      <c r="N2344" s="77" t="str">
        <f t="shared" si="114"/>
        <v/>
      </c>
      <c r="O2344" s="78"/>
      <c r="P2344" s="79"/>
      <c r="Q2344" s="77"/>
      <c r="R2344" s="77" t="str">
        <f t="shared" si="115"/>
        <v/>
      </c>
      <c r="S2344" s="80"/>
    </row>
    <row r="2345" spans="1:19" ht="25.5" customHeight="1" x14ac:dyDescent="0.2">
      <c r="A2345" s="3" t="str">
        <f>CONCATENATE(COUNTIF($E$156:E2345,E2345),E2345)</f>
        <v>0</v>
      </c>
      <c r="D2345" s="99"/>
      <c r="E2345" s="100"/>
      <c r="F2345" s="101"/>
      <c r="G2345" s="102"/>
      <c r="H2345" s="102"/>
      <c r="I2345" s="102"/>
      <c r="J2345" s="102" t="str">
        <f>IFERROR(LOOKUP($G2345,'قائمة اسعار'!A$2:A$5,'قائمة اسعار'!B$2:B$5),"")</f>
        <v/>
      </c>
      <c r="K2345" s="102" t="str">
        <f>IFERROR(LOOKUP($G2345,'قائمة اسعار'!$A$2:$A$5,'قائمة اسعار'!$E$2:$E$5),"")</f>
        <v/>
      </c>
      <c r="L2345" s="102" t="str">
        <f>IFERROR(LOOKUP($G2345,'قائمة اسعار'!$A$2:$A$5,'قائمة اسعار'!$D$2:$D$5),"")</f>
        <v/>
      </c>
      <c r="M2345" s="102" t="str">
        <f t="shared" si="113"/>
        <v/>
      </c>
      <c r="N2345" s="103" t="str">
        <f t="shared" si="114"/>
        <v/>
      </c>
      <c r="O2345" s="104"/>
      <c r="P2345" s="105"/>
      <c r="Q2345" s="103"/>
      <c r="R2345" s="103" t="str">
        <f t="shared" si="115"/>
        <v/>
      </c>
      <c r="S2345" s="106"/>
    </row>
    <row r="2346" spans="1:19" ht="25.5" customHeight="1" x14ac:dyDescent="0.2">
      <c r="A2346" s="3" t="str">
        <f>CONCATENATE(COUNTIF($E$156:E2346,E2346),E2346)</f>
        <v>0</v>
      </c>
      <c r="D2346" s="73"/>
      <c r="E2346" s="74"/>
      <c r="F2346" s="75"/>
      <c r="G2346" s="7"/>
      <c r="H2346" s="7"/>
      <c r="I2346" s="7"/>
      <c r="J2346" s="7" t="str">
        <f>IFERROR(LOOKUP($G2346,'قائمة اسعار'!A$2:A$5,'قائمة اسعار'!B$2:B$5),"")</f>
        <v/>
      </c>
      <c r="K2346" s="7" t="str">
        <f>IFERROR(LOOKUP($G2346,'قائمة اسعار'!$A$2:$A$5,'قائمة اسعار'!$E$2:$E$5),"")</f>
        <v/>
      </c>
      <c r="L2346" s="76" t="str">
        <f>IFERROR(LOOKUP($G2346,'قائمة اسعار'!$A$2:$A$5,'قائمة اسعار'!$D$2:$D$5),"")</f>
        <v/>
      </c>
      <c r="M2346" s="7" t="str">
        <f t="shared" si="113"/>
        <v/>
      </c>
      <c r="N2346" s="77" t="str">
        <f t="shared" si="114"/>
        <v/>
      </c>
      <c r="O2346" s="78"/>
      <c r="P2346" s="79"/>
      <c r="Q2346" s="77"/>
      <c r="R2346" s="77" t="str">
        <f t="shared" si="115"/>
        <v/>
      </c>
      <c r="S2346" s="80"/>
    </row>
    <row r="2347" spans="1:19" ht="25.5" customHeight="1" x14ac:dyDescent="0.2">
      <c r="A2347" s="3" t="str">
        <f>CONCATENATE(COUNTIF($E$156:E2347,E2347),E2347)</f>
        <v>0</v>
      </c>
      <c r="D2347" s="99"/>
      <c r="E2347" s="100"/>
      <c r="F2347" s="101"/>
      <c r="G2347" s="102"/>
      <c r="H2347" s="102"/>
      <c r="I2347" s="102"/>
      <c r="J2347" s="102" t="str">
        <f>IFERROR(LOOKUP($G2347,'قائمة اسعار'!A$2:A$5,'قائمة اسعار'!B$2:B$5),"")</f>
        <v/>
      </c>
      <c r="K2347" s="102" t="str">
        <f>IFERROR(LOOKUP($G2347,'قائمة اسعار'!$A$2:$A$5,'قائمة اسعار'!$E$2:$E$5),"")</f>
        <v/>
      </c>
      <c r="L2347" s="102" t="str">
        <f>IFERROR(LOOKUP($G2347,'قائمة اسعار'!$A$2:$A$5,'قائمة اسعار'!$D$2:$D$5),"")</f>
        <v/>
      </c>
      <c r="M2347" s="102" t="str">
        <f t="shared" si="113"/>
        <v/>
      </c>
      <c r="N2347" s="103" t="str">
        <f t="shared" si="114"/>
        <v/>
      </c>
      <c r="O2347" s="104"/>
      <c r="P2347" s="105"/>
      <c r="Q2347" s="103"/>
      <c r="R2347" s="103" t="str">
        <f t="shared" si="115"/>
        <v/>
      </c>
      <c r="S2347" s="106"/>
    </row>
    <row r="2348" spans="1:19" ht="25.5" customHeight="1" x14ac:dyDescent="0.2">
      <c r="A2348" s="3" t="str">
        <f>CONCATENATE(COUNTIF($E$156:E2348,E2348),E2348)</f>
        <v>0</v>
      </c>
      <c r="D2348" s="73"/>
      <c r="E2348" s="74"/>
      <c r="F2348" s="75"/>
      <c r="G2348" s="7"/>
      <c r="H2348" s="7"/>
      <c r="I2348" s="7"/>
      <c r="J2348" s="7" t="str">
        <f>IFERROR(LOOKUP($G2348,'قائمة اسعار'!A$2:A$5,'قائمة اسعار'!B$2:B$5),"")</f>
        <v/>
      </c>
      <c r="K2348" s="7" t="str">
        <f>IFERROR(LOOKUP($G2348,'قائمة اسعار'!$A$2:$A$5,'قائمة اسعار'!$E$2:$E$5),"")</f>
        <v/>
      </c>
      <c r="L2348" s="76" t="str">
        <f>IFERROR(LOOKUP($G2348,'قائمة اسعار'!$A$2:$A$5,'قائمة اسعار'!$D$2:$D$5),"")</f>
        <v/>
      </c>
      <c r="M2348" s="7" t="str">
        <f t="shared" si="113"/>
        <v/>
      </c>
      <c r="N2348" s="77" t="str">
        <f t="shared" si="114"/>
        <v/>
      </c>
      <c r="O2348" s="78"/>
      <c r="P2348" s="79"/>
      <c r="Q2348" s="77"/>
      <c r="R2348" s="77" t="str">
        <f t="shared" si="115"/>
        <v/>
      </c>
      <c r="S2348" s="80"/>
    </row>
    <row r="2349" spans="1:19" ht="25.5" customHeight="1" x14ac:dyDescent="0.2">
      <c r="A2349" s="3" t="str">
        <f>CONCATENATE(COUNTIF($E$156:E2349,E2349),E2349)</f>
        <v>0</v>
      </c>
      <c r="D2349" s="99"/>
      <c r="E2349" s="100"/>
      <c r="F2349" s="101"/>
      <c r="G2349" s="102"/>
      <c r="H2349" s="102"/>
      <c r="I2349" s="102"/>
      <c r="J2349" s="102" t="str">
        <f>IFERROR(LOOKUP($G2349,'قائمة اسعار'!A$2:A$5,'قائمة اسعار'!B$2:B$5),"")</f>
        <v/>
      </c>
      <c r="K2349" s="102" t="str">
        <f>IFERROR(LOOKUP($G2349,'قائمة اسعار'!$A$2:$A$5,'قائمة اسعار'!$E$2:$E$5),"")</f>
        <v/>
      </c>
      <c r="L2349" s="102" t="str">
        <f>IFERROR(LOOKUP($G2349,'قائمة اسعار'!$A$2:$A$5,'قائمة اسعار'!$D$2:$D$5),"")</f>
        <v/>
      </c>
      <c r="M2349" s="102" t="str">
        <f t="shared" si="113"/>
        <v/>
      </c>
      <c r="N2349" s="103" t="str">
        <f t="shared" si="114"/>
        <v/>
      </c>
      <c r="O2349" s="104"/>
      <c r="P2349" s="105"/>
      <c r="Q2349" s="103"/>
      <c r="R2349" s="103" t="str">
        <f t="shared" si="115"/>
        <v/>
      </c>
      <c r="S2349" s="106"/>
    </row>
    <row r="2350" spans="1:19" ht="25.5" customHeight="1" x14ac:dyDescent="0.2">
      <c r="A2350" s="3" t="str">
        <f>CONCATENATE(COUNTIF($E$156:E2350,E2350),E2350)</f>
        <v>0</v>
      </c>
      <c r="D2350" s="73"/>
      <c r="E2350" s="74"/>
      <c r="F2350" s="75"/>
      <c r="G2350" s="7"/>
      <c r="H2350" s="7"/>
      <c r="I2350" s="7"/>
      <c r="J2350" s="7" t="str">
        <f>IFERROR(LOOKUP($G2350,'قائمة اسعار'!A$2:A$5,'قائمة اسعار'!B$2:B$5),"")</f>
        <v/>
      </c>
      <c r="K2350" s="7" t="str">
        <f>IFERROR(LOOKUP($G2350,'قائمة اسعار'!$A$2:$A$5,'قائمة اسعار'!$E$2:$E$5),"")</f>
        <v/>
      </c>
      <c r="L2350" s="76" t="str">
        <f>IFERROR(LOOKUP($G2350,'قائمة اسعار'!$A$2:$A$5,'قائمة اسعار'!$D$2:$D$5),"")</f>
        <v/>
      </c>
      <c r="M2350" s="7" t="str">
        <f t="shared" si="113"/>
        <v/>
      </c>
      <c r="N2350" s="77" t="str">
        <f t="shared" si="114"/>
        <v/>
      </c>
      <c r="O2350" s="78"/>
      <c r="P2350" s="79"/>
      <c r="Q2350" s="77"/>
      <c r="R2350" s="77" t="str">
        <f t="shared" si="115"/>
        <v/>
      </c>
      <c r="S2350" s="80"/>
    </row>
    <row r="2351" spans="1:19" ht="25.5" customHeight="1" x14ac:dyDescent="0.2">
      <c r="A2351" s="3" t="str">
        <f>CONCATENATE(COUNTIF($E$156:E2351,E2351),E2351)</f>
        <v>0</v>
      </c>
      <c r="D2351" s="99"/>
      <c r="E2351" s="100"/>
      <c r="F2351" s="101"/>
      <c r="G2351" s="102"/>
      <c r="H2351" s="102"/>
      <c r="I2351" s="102"/>
      <c r="J2351" s="102" t="str">
        <f>IFERROR(LOOKUP($G2351,'قائمة اسعار'!A$2:A$5,'قائمة اسعار'!B$2:B$5),"")</f>
        <v/>
      </c>
      <c r="K2351" s="102" t="str">
        <f>IFERROR(LOOKUP($G2351,'قائمة اسعار'!$A$2:$A$5,'قائمة اسعار'!$E$2:$E$5),"")</f>
        <v/>
      </c>
      <c r="L2351" s="102" t="str">
        <f>IFERROR(LOOKUP($G2351,'قائمة اسعار'!$A$2:$A$5,'قائمة اسعار'!$D$2:$D$5),"")</f>
        <v/>
      </c>
      <c r="M2351" s="102" t="str">
        <f t="shared" si="113"/>
        <v/>
      </c>
      <c r="N2351" s="103" t="str">
        <f t="shared" si="114"/>
        <v/>
      </c>
      <c r="O2351" s="104"/>
      <c r="P2351" s="105"/>
      <c r="Q2351" s="103"/>
      <c r="R2351" s="103" t="str">
        <f t="shared" si="115"/>
        <v/>
      </c>
      <c r="S2351" s="106"/>
    </row>
    <row r="2352" spans="1:19" ht="25.5" customHeight="1" x14ac:dyDescent="0.2">
      <c r="A2352" s="3" t="str">
        <f>CONCATENATE(COUNTIF($E$156:E2352,E2352),E2352)</f>
        <v>0</v>
      </c>
      <c r="D2352" s="73"/>
      <c r="E2352" s="74"/>
      <c r="F2352" s="75"/>
      <c r="G2352" s="7"/>
      <c r="H2352" s="7"/>
      <c r="I2352" s="7"/>
      <c r="J2352" s="7" t="str">
        <f>IFERROR(LOOKUP($G2352,'قائمة اسعار'!A$2:A$5,'قائمة اسعار'!B$2:B$5),"")</f>
        <v/>
      </c>
      <c r="K2352" s="7" t="str">
        <f>IFERROR(LOOKUP($G2352,'قائمة اسعار'!$A$2:$A$5,'قائمة اسعار'!$E$2:$E$5),"")</f>
        <v/>
      </c>
      <c r="L2352" s="76" t="str">
        <f>IFERROR(LOOKUP($G2352,'قائمة اسعار'!$A$2:$A$5,'قائمة اسعار'!$D$2:$D$5),"")</f>
        <v/>
      </c>
      <c r="M2352" s="7" t="str">
        <f t="shared" si="113"/>
        <v/>
      </c>
      <c r="N2352" s="77" t="str">
        <f t="shared" si="114"/>
        <v/>
      </c>
      <c r="O2352" s="78"/>
      <c r="P2352" s="79"/>
      <c r="Q2352" s="77"/>
      <c r="R2352" s="77" t="str">
        <f t="shared" si="115"/>
        <v/>
      </c>
      <c r="S2352" s="80"/>
    </row>
    <row r="2353" spans="1:19" ht="25.5" customHeight="1" x14ac:dyDescent="0.2">
      <c r="A2353" s="3" t="str">
        <f>CONCATENATE(COUNTIF($E$156:E2353,E2353),E2353)</f>
        <v>0</v>
      </c>
      <c r="D2353" s="99"/>
      <c r="E2353" s="100"/>
      <c r="F2353" s="101"/>
      <c r="G2353" s="102"/>
      <c r="H2353" s="102"/>
      <c r="I2353" s="102"/>
      <c r="J2353" s="102" t="str">
        <f>IFERROR(LOOKUP($G2353,'قائمة اسعار'!A$2:A$5,'قائمة اسعار'!B$2:B$5),"")</f>
        <v/>
      </c>
      <c r="K2353" s="102" t="str">
        <f>IFERROR(LOOKUP($G2353,'قائمة اسعار'!$A$2:$A$5,'قائمة اسعار'!$E$2:$E$5),"")</f>
        <v/>
      </c>
      <c r="L2353" s="102" t="str">
        <f>IFERROR(LOOKUP($G2353,'قائمة اسعار'!$A$2:$A$5,'قائمة اسعار'!$D$2:$D$5),"")</f>
        <v/>
      </c>
      <c r="M2353" s="102" t="str">
        <f t="shared" si="113"/>
        <v/>
      </c>
      <c r="N2353" s="103" t="str">
        <f t="shared" si="114"/>
        <v/>
      </c>
      <c r="O2353" s="104"/>
      <c r="P2353" s="105"/>
      <c r="Q2353" s="103"/>
      <c r="R2353" s="103" t="str">
        <f t="shared" si="115"/>
        <v/>
      </c>
      <c r="S2353" s="106"/>
    </row>
    <row r="2354" spans="1:19" ht="25.5" customHeight="1" x14ac:dyDescent="0.2">
      <c r="A2354" s="3" t="str">
        <f>CONCATENATE(COUNTIF($E$156:E2354,E2354),E2354)</f>
        <v>0</v>
      </c>
      <c r="D2354" s="73"/>
      <c r="E2354" s="74"/>
      <c r="F2354" s="75"/>
      <c r="G2354" s="7"/>
      <c r="H2354" s="7"/>
      <c r="I2354" s="7"/>
      <c r="J2354" s="7" t="str">
        <f>IFERROR(LOOKUP($G2354,'قائمة اسعار'!A$2:A$5,'قائمة اسعار'!B$2:B$5),"")</f>
        <v/>
      </c>
      <c r="K2354" s="7" t="str">
        <f>IFERROR(LOOKUP($G2354,'قائمة اسعار'!$A$2:$A$5,'قائمة اسعار'!$E$2:$E$5),"")</f>
        <v/>
      </c>
      <c r="L2354" s="76" t="str">
        <f>IFERROR(LOOKUP($G2354,'قائمة اسعار'!$A$2:$A$5,'قائمة اسعار'!$D$2:$D$5),"")</f>
        <v/>
      </c>
      <c r="M2354" s="7" t="str">
        <f t="shared" si="113"/>
        <v/>
      </c>
      <c r="N2354" s="77" t="str">
        <f t="shared" si="114"/>
        <v/>
      </c>
      <c r="O2354" s="78"/>
      <c r="P2354" s="79"/>
      <c r="Q2354" s="77"/>
      <c r="R2354" s="77" t="str">
        <f t="shared" si="115"/>
        <v/>
      </c>
      <c r="S2354" s="80"/>
    </row>
    <row r="2355" spans="1:19" ht="25.5" customHeight="1" x14ac:dyDescent="0.2">
      <c r="A2355" s="3" t="str">
        <f>CONCATENATE(COUNTIF($E$156:E2355,E2355),E2355)</f>
        <v>0</v>
      </c>
      <c r="D2355" s="99"/>
      <c r="E2355" s="100"/>
      <c r="F2355" s="101"/>
      <c r="G2355" s="102"/>
      <c r="H2355" s="102"/>
      <c r="I2355" s="102"/>
      <c r="J2355" s="102" t="str">
        <f>IFERROR(LOOKUP($G2355,'قائمة اسعار'!A$2:A$5,'قائمة اسعار'!B$2:B$5),"")</f>
        <v/>
      </c>
      <c r="K2355" s="102" t="str">
        <f>IFERROR(LOOKUP($G2355,'قائمة اسعار'!$A$2:$A$5,'قائمة اسعار'!$E$2:$E$5),"")</f>
        <v/>
      </c>
      <c r="L2355" s="102" t="str">
        <f>IFERROR(LOOKUP($G2355,'قائمة اسعار'!$A$2:$A$5,'قائمة اسعار'!$D$2:$D$5),"")</f>
        <v/>
      </c>
      <c r="M2355" s="102" t="str">
        <f t="shared" si="113"/>
        <v/>
      </c>
      <c r="N2355" s="103" t="str">
        <f t="shared" si="114"/>
        <v/>
      </c>
      <c r="O2355" s="104"/>
      <c r="P2355" s="105"/>
      <c r="Q2355" s="103"/>
      <c r="R2355" s="103" t="str">
        <f t="shared" si="115"/>
        <v/>
      </c>
      <c r="S2355" s="106"/>
    </row>
    <row r="2356" spans="1:19" ht="25.5" customHeight="1" x14ac:dyDescent="0.2">
      <c r="A2356" s="3" t="str">
        <f>CONCATENATE(COUNTIF($E$156:E2356,E2356),E2356)</f>
        <v>0</v>
      </c>
      <c r="D2356" s="73"/>
      <c r="E2356" s="74"/>
      <c r="F2356" s="75"/>
      <c r="G2356" s="7"/>
      <c r="H2356" s="7"/>
      <c r="I2356" s="7"/>
      <c r="J2356" s="7" t="str">
        <f>IFERROR(LOOKUP($G2356,'قائمة اسعار'!A$2:A$5,'قائمة اسعار'!B$2:B$5),"")</f>
        <v/>
      </c>
      <c r="K2356" s="7" t="str">
        <f>IFERROR(LOOKUP($G2356,'قائمة اسعار'!$A$2:$A$5,'قائمة اسعار'!$E$2:$E$5),"")</f>
        <v/>
      </c>
      <c r="L2356" s="76" t="str">
        <f>IFERROR(LOOKUP($G2356,'قائمة اسعار'!$A$2:$A$5,'قائمة اسعار'!$D$2:$D$5),"")</f>
        <v/>
      </c>
      <c r="M2356" s="7" t="str">
        <f t="shared" si="113"/>
        <v/>
      </c>
      <c r="N2356" s="77" t="str">
        <f t="shared" si="114"/>
        <v/>
      </c>
      <c r="O2356" s="78"/>
      <c r="P2356" s="79"/>
      <c r="Q2356" s="77"/>
      <c r="R2356" s="77" t="str">
        <f t="shared" si="115"/>
        <v/>
      </c>
      <c r="S2356" s="80"/>
    </row>
    <row r="2357" spans="1:19" ht="25.5" customHeight="1" x14ac:dyDescent="0.2">
      <c r="A2357" s="3" t="str">
        <f>CONCATENATE(COUNTIF($E$156:E2357,E2357),E2357)</f>
        <v>0</v>
      </c>
      <c r="D2357" s="99"/>
      <c r="E2357" s="100"/>
      <c r="F2357" s="101"/>
      <c r="G2357" s="102"/>
      <c r="H2357" s="102"/>
      <c r="I2357" s="102"/>
      <c r="J2357" s="102" t="str">
        <f>IFERROR(LOOKUP($G2357,'قائمة اسعار'!A$2:A$5,'قائمة اسعار'!B$2:B$5),"")</f>
        <v/>
      </c>
      <c r="K2357" s="102" t="str">
        <f>IFERROR(LOOKUP($G2357,'قائمة اسعار'!$A$2:$A$5,'قائمة اسعار'!$E$2:$E$5),"")</f>
        <v/>
      </c>
      <c r="L2357" s="102" t="str">
        <f>IFERROR(LOOKUP($G2357,'قائمة اسعار'!$A$2:$A$5,'قائمة اسعار'!$D$2:$D$5),"")</f>
        <v/>
      </c>
      <c r="M2357" s="102" t="str">
        <f t="shared" si="113"/>
        <v/>
      </c>
      <c r="N2357" s="103" t="str">
        <f t="shared" si="114"/>
        <v/>
      </c>
      <c r="O2357" s="104"/>
      <c r="P2357" s="105"/>
      <c r="Q2357" s="103"/>
      <c r="R2357" s="103" t="str">
        <f t="shared" si="115"/>
        <v/>
      </c>
      <c r="S2357" s="106"/>
    </row>
    <row r="2358" spans="1:19" ht="25.5" customHeight="1" x14ac:dyDescent="0.2">
      <c r="A2358" s="3" t="str">
        <f>CONCATENATE(COUNTIF($E$156:E2358,E2358),E2358)</f>
        <v>0</v>
      </c>
      <c r="D2358" s="73"/>
      <c r="E2358" s="74"/>
      <c r="F2358" s="75"/>
      <c r="G2358" s="7"/>
      <c r="H2358" s="7"/>
      <c r="I2358" s="7"/>
      <c r="J2358" s="7" t="str">
        <f>IFERROR(LOOKUP($G2358,'قائمة اسعار'!A$2:A$5,'قائمة اسعار'!B$2:B$5),"")</f>
        <v/>
      </c>
      <c r="K2358" s="7" t="str">
        <f>IFERROR(LOOKUP($G2358,'قائمة اسعار'!$A$2:$A$5,'قائمة اسعار'!$E$2:$E$5),"")</f>
        <v/>
      </c>
      <c r="L2358" s="76" t="str">
        <f>IFERROR(LOOKUP($G2358,'قائمة اسعار'!$A$2:$A$5,'قائمة اسعار'!$D$2:$D$5),"")</f>
        <v/>
      </c>
      <c r="M2358" s="7" t="str">
        <f t="shared" si="113"/>
        <v/>
      </c>
      <c r="N2358" s="77" t="str">
        <f t="shared" si="114"/>
        <v/>
      </c>
      <c r="O2358" s="78"/>
      <c r="P2358" s="79"/>
      <c r="Q2358" s="77"/>
      <c r="R2358" s="77" t="str">
        <f t="shared" si="115"/>
        <v/>
      </c>
      <c r="S2358" s="80"/>
    </row>
    <row r="2359" spans="1:19" ht="25.5" customHeight="1" x14ac:dyDescent="0.2">
      <c r="A2359" s="3" t="str">
        <f>CONCATENATE(COUNTIF($E$156:E2359,E2359),E2359)</f>
        <v>0</v>
      </c>
      <c r="D2359" s="99"/>
      <c r="E2359" s="100"/>
      <c r="F2359" s="101"/>
      <c r="G2359" s="102"/>
      <c r="H2359" s="102"/>
      <c r="I2359" s="102"/>
      <c r="J2359" s="102" t="str">
        <f>IFERROR(LOOKUP($G2359,'قائمة اسعار'!A$2:A$5,'قائمة اسعار'!B$2:B$5),"")</f>
        <v/>
      </c>
      <c r="K2359" s="102" t="str">
        <f>IFERROR(LOOKUP($G2359,'قائمة اسعار'!$A$2:$A$5,'قائمة اسعار'!$E$2:$E$5),"")</f>
        <v/>
      </c>
      <c r="L2359" s="102" t="str">
        <f>IFERROR(LOOKUP($G2359,'قائمة اسعار'!$A$2:$A$5,'قائمة اسعار'!$D$2:$D$5),"")</f>
        <v/>
      </c>
      <c r="M2359" s="102" t="str">
        <f t="shared" si="113"/>
        <v/>
      </c>
      <c r="N2359" s="103" t="str">
        <f t="shared" si="114"/>
        <v/>
      </c>
      <c r="O2359" s="104"/>
      <c r="P2359" s="105"/>
      <c r="Q2359" s="103"/>
      <c r="R2359" s="103" t="str">
        <f t="shared" si="115"/>
        <v/>
      </c>
      <c r="S2359" s="106"/>
    </row>
    <row r="2360" spans="1:19" ht="25.5" customHeight="1" x14ac:dyDescent="0.2">
      <c r="A2360" s="3" t="str">
        <f>CONCATENATE(COUNTIF($E$156:E2360,E2360),E2360)</f>
        <v>0</v>
      </c>
      <c r="D2360" s="73"/>
      <c r="E2360" s="74"/>
      <c r="F2360" s="75"/>
      <c r="G2360" s="7"/>
      <c r="H2360" s="7"/>
      <c r="I2360" s="7"/>
      <c r="J2360" s="7" t="str">
        <f>IFERROR(LOOKUP($G2360,'قائمة اسعار'!A$2:A$5,'قائمة اسعار'!B$2:B$5),"")</f>
        <v/>
      </c>
      <c r="K2360" s="7" t="str">
        <f>IFERROR(LOOKUP($G2360,'قائمة اسعار'!$A$2:$A$5,'قائمة اسعار'!$E$2:$E$5),"")</f>
        <v/>
      </c>
      <c r="L2360" s="76" t="str">
        <f>IFERROR(LOOKUP($G2360,'قائمة اسعار'!$A$2:$A$5,'قائمة اسعار'!$D$2:$D$5),"")</f>
        <v/>
      </c>
      <c r="M2360" s="7" t="str">
        <f t="shared" si="113"/>
        <v/>
      </c>
      <c r="N2360" s="77" t="str">
        <f t="shared" si="114"/>
        <v/>
      </c>
      <c r="O2360" s="78"/>
      <c r="P2360" s="79"/>
      <c r="Q2360" s="77"/>
      <c r="R2360" s="77" t="str">
        <f t="shared" si="115"/>
        <v/>
      </c>
      <c r="S2360" s="80"/>
    </row>
    <row r="2361" spans="1:19" ht="25.5" customHeight="1" x14ac:dyDescent="0.2">
      <c r="A2361" s="3" t="str">
        <f>CONCATENATE(COUNTIF($E$156:E2361,E2361),E2361)</f>
        <v>0</v>
      </c>
      <c r="D2361" s="99"/>
      <c r="E2361" s="100"/>
      <c r="F2361" s="101"/>
      <c r="G2361" s="102"/>
      <c r="H2361" s="102"/>
      <c r="I2361" s="102"/>
      <c r="J2361" s="102" t="str">
        <f>IFERROR(LOOKUP($G2361,'قائمة اسعار'!A$2:A$5,'قائمة اسعار'!B$2:B$5),"")</f>
        <v/>
      </c>
      <c r="K2361" s="102" t="str">
        <f>IFERROR(LOOKUP($G2361,'قائمة اسعار'!$A$2:$A$5,'قائمة اسعار'!$E$2:$E$5),"")</f>
        <v/>
      </c>
      <c r="L2361" s="102" t="str">
        <f>IFERROR(LOOKUP($G2361,'قائمة اسعار'!$A$2:$A$5,'قائمة اسعار'!$D$2:$D$5),"")</f>
        <v/>
      </c>
      <c r="M2361" s="102" t="str">
        <f t="shared" si="113"/>
        <v/>
      </c>
      <c r="N2361" s="103" t="str">
        <f t="shared" si="114"/>
        <v/>
      </c>
      <c r="O2361" s="104"/>
      <c r="P2361" s="105"/>
      <c r="Q2361" s="103"/>
      <c r="R2361" s="103" t="str">
        <f t="shared" si="115"/>
        <v/>
      </c>
      <c r="S2361" s="106"/>
    </row>
    <row r="2362" spans="1:19" ht="25.5" customHeight="1" x14ac:dyDescent="0.2">
      <c r="A2362" s="3" t="str">
        <f>CONCATENATE(COUNTIF($E$156:E2362,E2362),E2362)</f>
        <v>0</v>
      </c>
      <c r="D2362" s="73"/>
      <c r="E2362" s="74"/>
      <c r="F2362" s="75"/>
      <c r="G2362" s="7"/>
      <c r="H2362" s="7"/>
      <c r="I2362" s="7"/>
      <c r="J2362" s="7" t="str">
        <f>IFERROR(LOOKUP($G2362,'قائمة اسعار'!A$2:A$5,'قائمة اسعار'!B$2:B$5),"")</f>
        <v/>
      </c>
      <c r="K2362" s="7" t="str">
        <f>IFERROR(LOOKUP($G2362,'قائمة اسعار'!$A$2:$A$5,'قائمة اسعار'!$E$2:$E$5),"")</f>
        <v/>
      </c>
      <c r="L2362" s="76" t="str">
        <f>IFERROR(LOOKUP($G2362,'قائمة اسعار'!$A$2:$A$5,'قائمة اسعار'!$D$2:$D$5),"")</f>
        <v/>
      </c>
      <c r="M2362" s="7" t="str">
        <f t="shared" si="113"/>
        <v/>
      </c>
      <c r="N2362" s="77" t="str">
        <f t="shared" si="114"/>
        <v/>
      </c>
      <c r="O2362" s="78"/>
      <c r="P2362" s="79"/>
      <c r="Q2362" s="77"/>
      <c r="R2362" s="77" t="str">
        <f t="shared" si="115"/>
        <v/>
      </c>
      <c r="S2362" s="80"/>
    </row>
    <row r="2363" spans="1:19" ht="25.5" customHeight="1" x14ac:dyDescent="0.2">
      <c r="A2363" s="3" t="str">
        <f>CONCATENATE(COUNTIF($E$156:E2363,E2363),E2363)</f>
        <v>0</v>
      </c>
      <c r="D2363" s="99"/>
      <c r="E2363" s="100"/>
      <c r="F2363" s="101"/>
      <c r="G2363" s="102"/>
      <c r="H2363" s="102"/>
      <c r="I2363" s="102"/>
      <c r="J2363" s="102" t="str">
        <f>IFERROR(LOOKUP($G2363,'قائمة اسعار'!A$2:A$5,'قائمة اسعار'!B$2:B$5),"")</f>
        <v/>
      </c>
      <c r="K2363" s="102" t="str">
        <f>IFERROR(LOOKUP($G2363,'قائمة اسعار'!$A$2:$A$5,'قائمة اسعار'!$E$2:$E$5),"")</f>
        <v/>
      </c>
      <c r="L2363" s="102" t="str">
        <f>IFERROR(LOOKUP($G2363,'قائمة اسعار'!$A$2:$A$5,'قائمة اسعار'!$D$2:$D$5),"")</f>
        <v/>
      </c>
      <c r="M2363" s="102" t="str">
        <f t="shared" si="113"/>
        <v/>
      </c>
      <c r="N2363" s="103" t="str">
        <f t="shared" si="114"/>
        <v/>
      </c>
      <c r="O2363" s="104"/>
      <c r="P2363" s="105"/>
      <c r="Q2363" s="103"/>
      <c r="R2363" s="103" t="str">
        <f t="shared" si="115"/>
        <v/>
      </c>
      <c r="S2363" s="106"/>
    </row>
    <row r="2364" spans="1:19" ht="25.5" customHeight="1" x14ac:dyDescent="0.2">
      <c r="A2364" s="3" t="str">
        <f>CONCATENATE(COUNTIF($E$156:E2364,E2364),E2364)</f>
        <v>0</v>
      </c>
      <c r="D2364" s="73"/>
      <c r="E2364" s="74"/>
      <c r="F2364" s="75"/>
      <c r="G2364" s="7"/>
      <c r="H2364" s="7"/>
      <c r="I2364" s="7"/>
      <c r="J2364" s="7" t="str">
        <f>IFERROR(LOOKUP($G2364,'قائمة اسعار'!A$2:A$5,'قائمة اسعار'!B$2:B$5),"")</f>
        <v/>
      </c>
      <c r="K2364" s="7" t="str">
        <f>IFERROR(LOOKUP($G2364,'قائمة اسعار'!$A$2:$A$5,'قائمة اسعار'!$E$2:$E$5),"")</f>
        <v/>
      </c>
      <c r="L2364" s="76" t="str">
        <f>IFERROR(LOOKUP($G2364,'قائمة اسعار'!$A$2:$A$5,'قائمة اسعار'!$D$2:$D$5),"")</f>
        <v/>
      </c>
      <c r="M2364" s="7" t="str">
        <f t="shared" si="113"/>
        <v/>
      </c>
      <c r="N2364" s="77" t="str">
        <f t="shared" si="114"/>
        <v/>
      </c>
      <c r="O2364" s="78"/>
      <c r="P2364" s="79"/>
      <c r="Q2364" s="77"/>
      <c r="R2364" s="77" t="str">
        <f t="shared" si="115"/>
        <v/>
      </c>
      <c r="S2364" s="80"/>
    </row>
    <row r="2365" spans="1:19" ht="25.5" customHeight="1" x14ac:dyDescent="0.2">
      <c r="A2365" s="3" t="str">
        <f>CONCATENATE(COUNTIF($E$156:E2365,E2365),E2365)</f>
        <v>0</v>
      </c>
      <c r="D2365" s="99"/>
      <c r="E2365" s="100"/>
      <c r="F2365" s="101"/>
      <c r="G2365" s="102"/>
      <c r="H2365" s="102"/>
      <c r="I2365" s="102"/>
      <c r="J2365" s="102" t="str">
        <f>IFERROR(LOOKUP($G2365,'قائمة اسعار'!A$2:A$5,'قائمة اسعار'!B$2:B$5),"")</f>
        <v/>
      </c>
      <c r="K2365" s="102" t="str">
        <f>IFERROR(LOOKUP($G2365,'قائمة اسعار'!$A$2:$A$5,'قائمة اسعار'!$E$2:$E$5),"")</f>
        <v/>
      </c>
      <c r="L2365" s="102" t="str">
        <f>IFERROR(LOOKUP($G2365,'قائمة اسعار'!$A$2:$A$5,'قائمة اسعار'!$D$2:$D$5),"")</f>
        <v/>
      </c>
      <c r="M2365" s="102" t="str">
        <f t="shared" si="113"/>
        <v/>
      </c>
      <c r="N2365" s="103" t="str">
        <f t="shared" si="114"/>
        <v/>
      </c>
      <c r="O2365" s="104"/>
      <c r="P2365" s="105"/>
      <c r="Q2365" s="103"/>
      <c r="R2365" s="103" t="str">
        <f t="shared" si="115"/>
        <v/>
      </c>
      <c r="S2365" s="106"/>
    </row>
    <row r="2366" spans="1:19" ht="25.5" customHeight="1" x14ac:dyDescent="0.2">
      <c r="A2366" s="3" t="str">
        <f>CONCATENATE(COUNTIF($E$156:E2366,E2366),E2366)</f>
        <v>0</v>
      </c>
      <c r="D2366" s="73"/>
      <c r="E2366" s="74"/>
      <c r="F2366" s="75"/>
      <c r="G2366" s="7"/>
      <c r="H2366" s="7"/>
      <c r="I2366" s="7"/>
      <c r="J2366" s="7" t="str">
        <f>IFERROR(LOOKUP($G2366,'قائمة اسعار'!A$2:A$5,'قائمة اسعار'!B$2:B$5),"")</f>
        <v/>
      </c>
      <c r="K2366" s="7" t="str">
        <f>IFERROR(LOOKUP($G2366,'قائمة اسعار'!$A$2:$A$5,'قائمة اسعار'!$E$2:$E$5),"")</f>
        <v/>
      </c>
      <c r="L2366" s="76" t="str">
        <f>IFERROR(LOOKUP($G2366,'قائمة اسعار'!$A$2:$A$5,'قائمة اسعار'!$D$2:$D$5),"")</f>
        <v/>
      </c>
      <c r="M2366" s="7" t="str">
        <f t="shared" si="113"/>
        <v/>
      </c>
      <c r="N2366" s="77" t="str">
        <f t="shared" si="114"/>
        <v/>
      </c>
      <c r="O2366" s="78"/>
      <c r="P2366" s="79"/>
      <c r="Q2366" s="77"/>
      <c r="R2366" s="77" t="str">
        <f t="shared" si="115"/>
        <v/>
      </c>
      <c r="S2366" s="80"/>
    </row>
    <row r="2367" spans="1:19" ht="25.5" customHeight="1" x14ac:dyDescent="0.2">
      <c r="A2367" s="3" t="str">
        <f>CONCATENATE(COUNTIF($E$156:E2367,E2367),E2367)</f>
        <v>0</v>
      </c>
      <c r="D2367" s="99"/>
      <c r="E2367" s="100"/>
      <c r="F2367" s="101"/>
      <c r="G2367" s="102"/>
      <c r="H2367" s="102"/>
      <c r="I2367" s="102"/>
      <c r="J2367" s="102" t="str">
        <f>IFERROR(LOOKUP($G2367,'قائمة اسعار'!A$2:A$5,'قائمة اسعار'!B$2:B$5),"")</f>
        <v/>
      </c>
      <c r="K2367" s="102" t="str">
        <f>IFERROR(LOOKUP($G2367,'قائمة اسعار'!$A$2:$A$5,'قائمة اسعار'!$E$2:$E$5),"")</f>
        <v/>
      </c>
      <c r="L2367" s="102" t="str">
        <f>IFERROR(LOOKUP($G2367,'قائمة اسعار'!$A$2:$A$5,'قائمة اسعار'!$D$2:$D$5),"")</f>
        <v/>
      </c>
      <c r="M2367" s="102" t="str">
        <f t="shared" si="113"/>
        <v/>
      </c>
      <c r="N2367" s="103" t="str">
        <f t="shared" si="114"/>
        <v/>
      </c>
      <c r="O2367" s="104"/>
      <c r="P2367" s="105"/>
      <c r="Q2367" s="103"/>
      <c r="R2367" s="103" t="str">
        <f t="shared" si="115"/>
        <v/>
      </c>
      <c r="S2367" s="106"/>
    </row>
    <row r="2368" spans="1:19" ht="25.5" customHeight="1" x14ac:dyDescent="0.2">
      <c r="A2368" s="3" t="str">
        <f>CONCATENATE(COUNTIF($E$156:E2368,E2368),E2368)</f>
        <v>0</v>
      </c>
      <c r="D2368" s="73"/>
      <c r="E2368" s="74"/>
      <c r="F2368" s="75"/>
      <c r="G2368" s="7"/>
      <c r="H2368" s="7"/>
      <c r="I2368" s="7"/>
      <c r="J2368" s="7" t="str">
        <f>IFERROR(LOOKUP($G2368,'قائمة اسعار'!A$2:A$5,'قائمة اسعار'!B$2:B$5),"")</f>
        <v/>
      </c>
      <c r="K2368" s="7" t="str">
        <f>IFERROR(LOOKUP($G2368,'قائمة اسعار'!$A$2:$A$5,'قائمة اسعار'!$E$2:$E$5),"")</f>
        <v/>
      </c>
      <c r="L2368" s="76" t="str">
        <f>IFERROR(LOOKUP($G2368,'قائمة اسعار'!$A$2:$A$5,'قائمة اسعار'!$D$2:$D$5),"")</f>
        <v/>
      </c>
      <c r="M2368" s="7" t="str">
        <f t="shared" si="113"/>
        <v/>
      </c>
      <c r="N2368" s="77" t="str">
        <f t="shared" si="114"/>
        <v/>
      </c>
      <c r="O2368" s="78"/>
      <c r="P2368" s="79"/>
      <c r="Q2368" s="77"/>
      <c r="R2368" s="77" t="str">
        <f t="shared" si="115"/>
        <v/>
      </c>
      <c r="S2368" s="80"/>
    </row>
    <row r="2369" spans="1:19" ht="25.5" customHeight="1" x14ac:dyDescent="0.2">
      <c r="A2369" s="3" t="str">
        <f>CONCATENATE(COUNTIF($E$156:E2369,E2369),E2369)</f>
        <v>0</v>
      </c>
      <c r="D2369" s="99"/>
      <c r="E2369" s="100"/>
      <c r="F2369" s="101"/>
      <c r="G2369" s="102"/>
      <c r="H2369" s="102"/>
      <c r="I2369" s="102"/>
      <c r="J2369" s="102" t="str">
        <f>IFERROR(LOOKUP($G2369,'قائمة اسعار'!A$2:A$5,'قائمة اسعار'!B$2:B$5),"")</f>
        <v/>
      </c>
      <c r="K2369" s="102" t="str">
        <f>IFERROR(LOOKUP($G2369,'قائمة اسعار'!$A$2:$A$5,'قائمة اسعار'!$E$2:$E$5),"")</f>
        <v/>
      </c>
      <c r="L2369" s="102" t="str">
        <f>IFERROR(LOOKUP($G2369,'قائمة اسعار'!$A$2:$A$5,'قائمة اسعار'!$D$2:$D$5),"")</f>
        <v/>
      </c>
      <c r="M2369" s="102" t="str">
        <f t="shared" si="113"/>
        <v/>
      </c>
      <c r="N2369" s="103" t="str">
        <f t="shared" si="114"/>
        <v/>
      </c>
      <c r="O2369" s="104"/>
      <c r="P2369" s="105"/>
      <c r="Q2369" s="103"/>
      <c r="R2369" s="103" t="str">
        <f t="shared" si="115"/>
        <v/>
      </c>
      <c r="S2369" s="106"/>
    </row>
    <row r="2370" spans="1:19" ht="25.5" customHeight="1" x14ac:dyDescent="0.2">
      <c r="A2370" s="3" t="str">
        <f>CONCATENATE(COUNTIF($E$156:E2370,E2370),E2370)</f>
        <v>0</v>
      </c>
      <c r="D2370" s="73"/>
      <c r="E2370" s="74"/>
      <c r="F2370" s="75"/>
      <c r="G2370" s="7"/>
      <c r="H2370" s="7"/>
      <c r="I2370" s="7"/>
      <c r="J2370" s="7" t="str">
        <f>IFERROR(LOOKUP($G2370,'قائمة اسعار'!A$2:A$5,'قائمة اسعار'!B$2:B$5),"")</f>
        <v/>
      </c>
      <c r="K2370" s="7" t="str">
        <f>IFERROR(LOOKUP($G2370,'قائمة اسعار'!$A$2:$A$5,'قائمة اسعار'!$E$2:$E$5),"")</f>
        <v/>
      </c>
      <c r="L2370" s="76" t="str">
        <f>IFERROR(LOOKUP($G2370,'قائمة اسعار'!$A$2:$A$5,'قائمة اسعار'!$D$2:$D$5),"")</f>
        <v/>
      </c>
      <c r="M2370" s="7" t="str">
        <f t="shared" si="113"/>
        <v/>
      </c>
      <c r="N2370" s="77" t="str">
        <f t="shared" si="114"/>
        <v/>
      </c>
      <c r="O2370" s="78"/>
      <c r="P2370" s="79"/>
      <c r="Q2370" s="77"/>
      <c r="R2370" s="77" t="str">
        <f t="shared" si="115"/>
        <v/>
      </c>
      <c r="S2370" s="80"/>
    </row>
    <row r="2371" spans="1:19" ht="25.5" customHeight="1" x14ac:dyDescent="0.2">
      <c r="A2371" s="3" t="str">
        <f>CONCATENATE(COUNTIF($E$156:E2371,E2371),E2371)</f>
        <v>0</v>
      </c>
      <c r="D2371" s="99"/>
      <c r="E2371" s="100"/>
      <c r="F2371" s="101"/>
      <c r="G2371" s="102"/>
      <c r="H2371" s="102"/>
      <c r="I2371" s="102"/>
      <c r="J2371" s="102" t="str">
        <f>IFERROR(LOOKUP($G2371,'قائمة اسعار'!A$2:A$5,'قائمة اسعار'!B$2:B$5),"")</f>
        <v/>
      </c>
      <c r="K2371" s="102" t="str">
        <f>IFERROR(LOOKUP($G2371,'قائمة اسعار'!$A$2:$A$5,'قائمة اسعار'!$E$2:$E$5),"")</f>
        <v/>
      </c>
      <c r="L2371" s="102" t="str">
        <f>IFERROR(LOOKUP($G2371,'قائمة اسعار'!$A$2:$A$5,'قائمة اسعار'!$D$2:$D$5),"")</f>
        <v/>
      </c>
      <c r="M2371" s="102" t="str">
        <f t="shared" si="113"/>
        <v/>
      </c>
      <c r="N2371" s="103" t="str">
        <f t="shared" si="114"/>
        <v/>
      </c>
      <c r="O2371" s="104"/>
      <c r="P2371" s="105"/>
      <c r="Q2371" s="103"/>
      <c r="R2371" s="103" t="str">
        <f t="shared" si="115"/>
        <v/>
      </c>
      <c r="S2371" s="106"/>
    </row>
    <row r="2372" spans="1:19" ht="25.5" customHeight="1" x14ac:dyDescent="0.2">
      <c r="A2372" s="3" t="str">
        <f>CONCATENATE(COUNTIF($E$156:E2372,E2372),E2372)</f>
        <v>0</v>
      </c>
      <c r="D2372" s="73"/>
      <c r="E2372" s="74"/>
      <c r="F2372" s="75"/>
      <c r="G2372" s="7"/>
      <c r="H2372" s="7"/>
      <c r="I2372" s="7"/>
      <c r="J2372" s="7" t="str">
        <f>IFERROR(LOOKUP($G2372,'قائمة اسعار'!A$2:A$5,'قائمة اسعار'!B$2:B$5),"")</f>
        <v/>
      </c>
      <c r="K2372" s="7" t="str">
        <f>IFERROR(LOOKUP($G2372,'قائمة اسعار'!$A$2:$A$5,'قائمة اسعار'!$E$2:$E$5),"")</f>
        <v/>
      </c>
      <c r="L2372" s="76" t="str">
        <f>IFERROR(LOOKUP($G2372,'قائمة اسعار'!$A$2:$A$5,'قائمة اسعار'!$D$2:$D$5),"")</f>
        <v/>
      </c>
      <c r="M2372" s="7" t="str">
        <f t="shared" ref="M2372:M2435" si="116">IFERROR($H2372*$L2372,"")</f>
        <v/>
      </c>
      <c r="N2372" s="77" t="str">
        <f t="shared" ref="N2372:N2435" si="117">IFERROR(($M2372-15%*$M2372)-5%*($M2372-15%*$M2372),"")</f>
        <v/>
      </c>
      <c r="O2372" s="78"/>
      <c r="P2372" s="79"/>
      <c r="Q2372" s="77"/>
      <c r="R2372" s="77" t="str">
        <f t="shared" ref="R2372:R2435" si="118">IFERROR($N2372-$P2372-$Q2372,"")</f>
        <v/>
      </c>
      <c r="S2372" s="80"/>
    </row>
    <row r="2373" spans="1:19" ht="25.5" customHeight="1" x14ac:dyDescent="0.2">
      <c r="A2373" s="3" t="str">
        <f>CONCATENATE(COUNTIF($E$156:E2373,E2373),E2373)</f>
        <v>0</v>
      </c>
      <c r="D2373" s="99"/>
      <c r="E2373" s="100"/>
      <c r="F2373" s="101"/>
      <c r="G2373" s="102"/>
      <c r="H2373" s="102"/>
      <c r="I2373" s="102"/>
      <c r="J2373" s="102" t="str">
        <f>IFERROR(LOOKUP($G2373,'قائمة اسعار'!A$2:A$5,'قائمة اسعار'!B$2:B$5),"")</f>
        <v/>
      </c>
      <c r="K2373" s="102" t="str">
        <f>IFERROR(LOOKUP($G2373,'قائمة اسعار'!$A$2:$A$5,'قائمة اسعار'!$E$2:$E$5),"")</f>
        <v/>
      </c>
      <c r="L2373" s="102" t="str">
        <f>IFERROR(LOOKUP($G2373,'قائمة اسعار'!$A$2:$A$5,'قائمة اسعار'!$D$2:$D$5),"")</f>
        <v/>
      </c>
      <c r="M2373" s="102" t="str">
        <f t="shared" si="116"/>
        <v/>
      </c>
      <c r="N2373" s="103" t="str">
        <f t="shared" si="117"/>
        <v/>
      </c>
      <c r="O2373" s="104"/>
      <c r="P2373" s="105"/>
      <c r="Q2373" s="103"/>
      <c r="R2373" s="103" t="str">
        <f t="shared" si="118"/>
        <v/>
      </c>
      <c r="S2373" s="106"/>
    </row>
    <row r="2374" spans="1:19" ht="25.5" customHeight="1" x14ac:dyDescent="0.2">
      <c r="A2374" s="3" t="str">
        <f>CONCATENATE(COUNTIF($E$156:E2374,E2374),E2374)</f>
        <v>0</v>
      </c>
      <c r="D2374" s="73"/>
      <c r="E2374" s="74"/>
      <c r="F2374" s="75"/>
      <c r="G2374" s="7"/>
      <c r="H2374" s="7"/>
      <c r="I2374" s="7"/>
      <c r="J2374" s="7" t="str">
        <f>IFERROR(LOOKUP($G2374,'قائمة اسعار'!A$2:A$5,'قائمة اسعار'!B$2:B$5),"")</f>
        <v/>
      </c>
      <c r="K2374" s="7" t="str">
        <f>IFERROR(LOOKUP($G2374,'قائمة اسعار'!$A$2:$A$5,'قائمة اسعار'!$E$2:$E$5),"")</f>
        <v/>
      </c>
      <c r="L2374" s="76" t="str">
        <f>IFERROR(LOOKUP($G2374,'قائمة اسعار'!$A$2:$A$5,'قائمة اسعار'!$D$2:$D$5),"")</f>
        <v/>
      </c>
      <c r="M2374" s="7" t="str">
        <f t="shared" si="116"/>
        <v/>
      </c>
      <c r="N2374" s="77" t="str">
        <f t="shared" si="117"/>
        <v/>
      </c>
      <c r="O2374" s="78"/>
      <c r="P2374" s="79"/>
      <c r="Q2374" s="77"/>
      <c r="R2374" s="77" t="str">
        <f t="shared" si="118"/>
        <v/>
      </c>
      <c r="S2374" s="80"/>
    </row>
    <row r="2375" spans="1:19" ht="25.5" customHeight="1" x14ac:dyDescent="0.2">
      <c r="A2375" s="3" t="str">
        <f>CONCATENATE(COUNTIF($E$156:E2375,E2375),E2375)</f>
        <v>0</v>
      </c>
      <c r="D2375" s="99"/>
      <c r="E2375" s="100"/>
      <c r="F2375" s="101"/>
      <c r="G2375" s="102"/>
      <c r="H2375" s="102"/>
      <c r="I2375" s="102"/>
      <c r="J2375" s="102" t="str">
        <f>IFERROR(LOOKUP($G2375,'قائمة اسعار'!A$2:A$5,'قائمة اسعار'!B$2:B$5),"")</f>
        <v/>
      </c>
      <c r="K2375" s="102" t="str">
        <f>IFERROR(LOOKUP($G2375,'قائمة اسعار'!$A$2:$A$5,'قائمة اسعار'!$E$2:$E$5),"")</f>
        <v/>
      </c>
      <c r="L2375" s="102" t="str">
        <f>IFERROR(LOOKUP($G2375,'قائمة اسعار'!$A$2:$A$5,'قائمة اسعار'!$D$2:$D$5),"")</f>
        <v/>
      </c>
      <c r="M2375" s="102" t="str">
        <f t="shared" si="116"/>
        <v/>
      </c>
      <c r="N2375" s="103" t="str">
        <f t="shared" si="117"/>
        <v/>
      </c>
      <c r="O2375" s="104"/>
      <c r="P2375" s="105"/>
      <c r="Q2375" s="103"/>
      <c r="R2375" s="103" t="str">
        <f t="shared" si="118"/>
        <v/>
      </c>
      <c r="S2375" s="106"/>
    </row>
    <row r="2376" spans="1:19" ht="25.5" customHeight="1" x14ac:dyDescent="0.2">
      <c r="A2376" s="3" t="str">
        <f>CONCATENATE(COUNTIF($E$156:E2376,E2376),E2376)</f>
        <v>0</v>
      </c>
      <c r="D2376" s="73"/>
      <c r="E2376" s="74"/>
      <c r="F2376" s="75"/>
      <c r="G2376" s="7"/>
      <c r="H2376" s="7"/>
      <c r="I2376" s="7"/>
      <c r="J2376" s="7" t="str">
        <f>IFERROR(LOOKUP($G2376,'قائمة اسعار'!A$2:A$5,'قائمة اسعار'!B$2:B$5),"")</f>
        <v/>
      </c>
      <c r="K2376" s="7" t="str">
        <f>IFERROR(LOOKUP($G2376,'قائمة اسعار'!$A$2:$A$5,'قائمة اسعار'!$E$2:$E$5),"")</f>
        <v/>
      </c>
      <c r="L2376" s="76" t="str">
        <f>IFERROR(LOOKUP($G2376,'قائمة اسعار'!$A$2:$A$5,'قائمة اسعار'!$D$2:$D$5),"")</f>
        <v/>
      </c>
      <c r="M2376" s="7" t="str">
        <f t="shared" si="116"/>
        <v/>
      </c>
      <c r="N2376" s="77" t="str">
        <f t="shared" si="117"/>
        <v/>
      </c>
      <c r="O2376" s="78"/>
      <c r="P2376" s="79"/>
      <c r="Q2376" s="77"/>
      <c r="R2376" s="77" t="str">
        <f t="shared" si="118"/>
        <v/>
      </c>
      <c r="S2376" s="80"/>
    </row>
    <row r="2377" spans="1:19" ht="25.5" customHeight="1" x14ac:dyDescent="0.2">
      <c r="A2377" s="3" t="str">
        <f>CONCATENATE(COUNTIF($E$156:E2377,E2377),E2377)</f>
        <v>0</v>
      </c>
      <c r="D2377" s="99"/>
      <c r="E2377" s="100"/>
      <c r="F2377" s="101"/>
      <c r="G2377" s="102"/>
      <c r="H2377" s="102"/>
      <c r="I2377" s="102"/>
      <c r="J2377" s="102" t="str">
        <f>IFERROR(LOOKUP($G2377,'قائمة اسعار'!A$2:A$5,'قائمة اسعار'!B$2:B$5),"")</f>
        <v/>
      </c>
      <c r="K2377" s="102" t="str">
        <f>IFERROR(LOOKUP($G2377,'قائمة اسعار'!$A$2:$A$5,'قائمة اسعار'!$E$2:$E$5),"")</f>
        <v/>
      </c>
      <c r="L2377" s="102" t="str">
        <f>IFERROR(LOOKUP($G2377,'قائمة اسعار'!$A$2:$A$5,'قائمة اسعار'!$D$2:$D$5),"")</f>
        <v/>
      </c>
      <c r="M2377" s="102" t="str">
        <f t="shared" si="116"/>
        <v/>
      </c>
      <c r="N2377" s="103" t="str">
        <f t="shared" si="117"/>
        <v/>
      </c>
      <c r="O2377" s="104"/>
      <c r="P2377" s="105"/>
      <c r="Q2377" s="103"/>
      <c r="R2377" s="103" t="str">
        <f t="shared" si="118"/>
        <v/>
      </c>
      <c r="S2377" s="106"/>
    </row>
    <row r="2378" spans="1:19" ht="25.5" customHeight="1" x14ac:dyDescent="0.2">
      <c r="A2378" s="3" t="str">
        <f>CONCATENATE(COUNTIF($E$156:E2378,E2378),E2378)</f>
        <v>0</v>
      </c>
      <c r="D2378" s="73"/>
      <c r="E2378" s="74"/>
      <c r="F2378" s="75"/>
      <c r="G2378" s="7"/>
      <c r="H2378" s="7"/>
      <c r="I2378" s="7"/>
      <c r="J2378" s="7" t="str">
        <f>IFERROR(LOOKUP($G2378,'قائمة اسعار'!A$2:A$5,'قائمة اسعار'!B$2:B$5),"")</f>
        <v/>
      </c>
      <c r="K2378" s="7" t="str">
        <f>IFERROR(LOOKUP($G2378,'قائمة اسعار'!$A$2:$A$5,'قائمة اسعار'!$E$2:$E$5),"")</f>
        <v/>
      </c>
      <c r="L2378" s="76" t="str">
        <f>IFERROR(LOOKUP($G2378,'قائمة اسعار'!$A$2:$A$5,'قائمة اسعار'!$D$2:$D$5),"")</f>
        <v/>
      </c>
      <c r="M2378" s="7" t="str">
        <f t="shared" si="116"/>
        <v/>
      </c>
      <c r="N2378" s="77" t="str">
        <f t="shared" si="117"/>
        <v/>
      </c>
      <c r="O2378" s="78"/>
      <c r="P2378" s="79"/>
      <c r="Q2378" s="77"/>
      <c r="R2378" s="77" t="str">
        <f t="shared" si="118"/>
        <v/>
      </c>
      <c r="S2378" s="80"/>
    </row>
    <row r="2379" spans="1:19" ht="25.5" customHeight="1" x14ac:dyDescent="0.2">
      <c r="A2379" s="3" t="str">
        <f>CONCATENATE(COUNTIF($E$156:E2379,E2379),E2379)</f>
        <v>0</v>
      </c>
      <c r="D2379" s="99"/>
      <c r="E2379" s="100"/>
      <c r="F2379" s="101"/>
      <c r="G2379" s="102"/>
      <c r="H2379" s="102"/>
      <c r="I2379" s="102"/>
      <c r="J2379" s="102" t="str">
        <f>IFERROR(LOOKUP($G2379,'قائمة اسعار'!A$2:A$5,'قائمة اسعار'!B$2:B$5),"")</f>
        <v/>
      </c>
      <c r="K2379" s="102" t="str">
        <f>IFERROR(LOOKUP($G2379,'قائمة اسعار'!$A$2:$A$5,'قائمة اسعار'!$E$2:$E$5),"")</f>
        <v/>
      </c>
      <c r="L2379" s="102" t="str">
        <f>IFERROR(LOOKUP($G2379,'قائمة اسعار'!$A$2:$A$5,'قائمة اسعار'!$D$2:$D$5),"")</f>
        <v/>
      </c>
      <c r="M2379" s="102" t="str">
        <f t="shared" si="116"/>
        <v/>
      </c>
      <c r="N2379" s="103" t="str">
        <f t="shared" si="117"/>
        <v/>
      </c>
      <c r="O2379" s="104"/>
      <c r="P2379" s="105"/>
      <c r="Q2379" s="103"/>
      <c r="R2379" s="103" t="str">
        <f t="shared" si="118"/>
        <v/>
      </c>
      <c r="S2379" s="106"/>
    </row>
    <row r="2380" spans="1:19" ht="25.5" customHeight="1" x14ac:dyDescent="0.2">
      <c r="A2380" s="3" t="str">
        <f>CONCATENATE(COUNTIF($E$156:E2380,E2380),E2380)</f>
        <v>0</v>
      </c>
      <c r="D2380" s="73"/>
      <c r="E2380" s="74"/>
      <c r="F2380" s="75"/>
      <c r="G2380" s="7"/>
      <c r="H2380" s="7"/>
      <c r="I2380" s="7"/>
      <c r="J2380" s="7" t="str">
        <f>IFERROR(LOOKUP($G2380,'قائمة اسعار'!A$2:A$5,'قائمة اسعار'!B$2:B$5),"")</f>
        <v/>
      </c>
      <c r="K2380" s="7" t="str">
        <f>IFERROR(LOOKUP($G2380,'قائمة اسعار'!$A$2:$A$5,'قائمة اسعار'!$E$2:$E$5),"")</f>
        <v/>
      </c>
      <c r="L2380" s="76" t="str">
        <f>IFERROR(LOOKUP($G2380,'قائمة اسعار'!$A$2:$A$5,'قائمة اسعار'!$D$2:$D$5),"")</f>
        <v/>
      </c>
      <c r="M2380" s="7" t="str">
        <f t="shared" si="116"/>
        <v/>
      </c>
      <c r="N2380" s="77" t="str">
        <f t="shared" si="117"/>
        <v/>
      </c>
      <c r="O2380" s="78"/>
      <c r="P2380" s="79"/>
      <c r="Q2380" s="77"/>
      <c r="R2380" s="77" t="str">
        <f t="shared" si="118"/>
        <v/>
      </c>
      <c r="S2380" s="80"/>
    </row>
    <row r="2381" spans="1:19" ht="25.5" customHeight="1" x14ac:dyDescent="0.2">
      <c r="A2381" s="3" t="str">
        <f>CONCATENATE(COUNTIF($E$156:E2381,E2381),E2381)</f>
        <v>0</v>
      </c>
      <c r="D2381" s="99"/>
      <c r="E2381" s="100"/>
      <c r="F2381" s="101"/>
      <c r="G2381" s="102"/>
      <c r="H2381" s="102"/>
      <c r="I2381" s="102"/>
      <c r="J2381" s="102" t="str">
        <f>IFERROR(LOOKUP($G2381,'قائمة اسعار'!A$2:A$5,'قائمة اسعار'!B$2:B$5),"")</f>
        <v/>
      </c>
      <c r="K2381" s="102" t="str">
        <f>IFERROR(LOOKUP($G2381,'قائمة اسعار'!$A$2:$A$5,'قائمة اسعار'!$E$2:$E$5),"")</f>
        <v/>
      </c>
      <c r="L2381" s="102" t="str">
        <f>IFERROR(LOOKUP($G2381,'قائمة اسعار'!$A$2:$A$5,'قائمة اسعار'!$D$2:$D$5),"")</f>
        <v/>
      </c>
      <c r="M2381" s="102" t="str">
        <f t="shared" si="116"/>
        <v/>
      </c>
      <c r="N2381" s="103" t="str">
        <f t="shared" si="117"/>
        <v/>
      </c>
      <c r="O2381" s="104"/>
      <c r="P2381" s="105"/>
      <c r="Q2381" s="103"/>
      <c r="R2381" s="103" t="str">
        <f t="shared" si="118"/>
        <v/>
      </c>
      <c r="S2381" s="106"/>
    </row>
    <row r="2382" spans="1:19" ht="25.5" customHeight="1" x14ac:dyDescent="0.2">
      <c r="A2382" s="3" t="str">
        <f>CONCATENATE(COUNTIF($E$156:E2382,E2382),E2382)</f>
        <v>0</v>
      </c>
      <c r="D2382" s="73"/>
      <c r="E2382" s="74"/>
      <c r="F2382" s="75"/>
      <c r="G2382" s="7"/>
      <c r="H2382" s="7"/>
      <c r="I2382" s="7"/>
      <c r="J2382" s="7" t="str">
        <f>IFERROR(LOOKUP($G2382,'قائمة اسعار'!A$2:A$5,'قائمة اسعار'!B$2:B$5),"")</f>
        <v/>
      </c>
      <c r="K2382" s="7" t="str">
        <f>IFERROR(LOOKUP($G2382,'قائمة اسعار'!$A$2:$A$5,'قائمة اسعار'!$E$2:$E$5),"")</f>
        <v/>
      </c>
      <c r="L2382" s="76" t="str">
        <f>IFERROR(LOOKUP($G2382,'قائمة اسعار'!$A$2:$A$5,'قائمة اسعار'!$D$2:$D$5),"")</f>
        <v/>
      </c>
      <c r="M2382" s="7" t="str">
        <f t="shared" si="116"/>
        <v/>
      </c>
      <c r="N2382" s="77" t="str">
        <f t="shared" si="117"/>
        <v/>
      </c>
      <c r="O2382" s="78"/>
      <c r="P2382" s="79"/>
      <c r="Q2382" s="77"/>
      <c r="R2382" s="77" t="str">
        <f t="shared" si="118"/>
        <v/>
      </c>
      <c r="S2382" s="80"/>
    </row>
    <row r="2383" spans="1:19" ht="25.5" customHeight="1" x14ac:dyDescent="0.2">
      <c r="A2383" s="3" t="str">
        <f>CONCATENATE(COUNTIF($E$156:E2383,E2383),E2383)</f>
        <v>0</v>
      </c>
      <c r="D2383" s="99"/>
      <c r="E2383" s="100"/>
      <c r="F2383" s="101"/>
      <c r="G2383" s="102"/>
      <c r="H2383" s="102"/>
      <c r="I2383" s="102"/>
      <c r="J2383" s="102" t="str">
        <f>IFERROR(LOOKUP($G2383,'قائمة اسعار'!A$2:A$5,'قائمة اسعار'!B$2:B$5),"")</f>
        <v/>
      </c>
      <c r="K2383" s="102" t="str">
        <f>IFERROR(LOOKUP($G2383,'قائمة اسعار'!$A$2:$A$5,'قائمة اسعار'!$E$2:$E$5),"")</f>
        <v/>
      </c>
      <c r="L2383" s="102" t="str">
        <f>IFERROR(LOOKUP($G2383,'قائمة اسعار'!$A$2:$A$5,'قائمة اسعار'!$D$2:$D$5),"")</f>
        <v/>
      </c>
      <c r="M2383" s="102" t="str">
        <f t="shared" si="116"/>
        <v/>
      </c>
      <c r="N2383" s="103" t="str">
        <f t="shared" si="117"/>
        <v/>
      </c>
      <c r="O2383" s="104"/>
      <c r="P2383" s="105"/>
      <c r="Q2383" s="103"/>
      <c r="R2383" s="103" t="str">
        <f t="shared" si="118"/>
        <v/>
      </c>
      <c r="S2383" s="106"/>
    </row>
    <row r="2384" spans="1:19" ht="25.5" customHeight="1" x14ac:dyDescent="0.2">
      <c r="A2384" s="3" t="str">
        <f>CONCATENATE(COUNTIF($E$156:E2384,E2384),E2384)</f>
        <v>0</v>
      </c>
      <c r="D2384" s="73"/>
      <c r="E2384" s="74"/>
      <c r="F2384" s="75"/>
      <c r="G2384" s="7"/>
      <c r="H2384" s="7"/>
      <c r="I2384" s="7"/>
      <c r="J2384" s="7" t="str">
        <f>IFERROR(LOOKUP($G2384,'قائمة اسعار'!A$2:A$5,'قائمة اسعار'!B$2:B$5),"")</f>
        <v/>
      </c>
      <c r="K2384" s="7" t="str">
        <f>IFERROR(LOOKUP($G2384,'قائمة اسعار'!$A$2:$A$5,'قائمة اسعار'!$E$2:$E$5),"")</f>
        <v/>
      </c>
      <c r="L2384" s="76" t="str">
        <f>IFERROR(LOOKUP($G2384,'قائمة اسعار'!$A$2:$A$5,'قائمة اسعار'!$D$2:$D$5),"")</f>
        <v/>
      </c>
      <c r="M2384" s="7" t="str">
        <f t="shared" si="116"/>
        <v/>
      </c>
      <c r="N2384" s="77" t="str">
        <f t="shared" si="117"/>
        <v/>
      </c>
      <c r="O2384" s="78"/>
      <c r="P2384" s="79"/>
      <c r="Q2384" s="77"/>
      <c r="R2384" s="77" t="str">
        <f t="shared" si="118"/>
        <v/>
      </c>
      <c r="S2384" s="80"/>
    </row>
    <row r="2385" spans="1:19" ht="25.5" customHeight="1" x14ac:dyDescent="0.2">
      <c r="A2385" s="3" t="str">
        <f>CONCATENATE(COUNTIF($E$156:E2385,E2385),E2385)</f>
        <v>0</v>
      </c>
      <c r="D2385" s="99"/>
      <c r="E2385" s="100"/>
      <c r="F2385" s="101"/>
      <c r="G2385" s="102"/>
      <c r="H2385" s="102"/>
      <c r="I2385" s="102"/>
      <c r="J2385" s="102" t="str">
        <f>IFERROR(LOOKUP($G2385,'قائمة اسعار'!A$2:A$5,'قائمة اسعار'!B$2:B$5),"")</f>
        <v/>
      </c>
      <c r="K2385" s="102" t="str">
        <f>IFERROR(LOOKUP($G2385,'قائمة اسعار'!$A$2:$A$5,'قائمة اسعار'!$E$2:$E$5),"")</f>
        <v/>
      </c>
      <c r="L2385" s="102" t="str">
        <f>IFERROR(LOOKUP($G2385,'قائمة اسعار'!$A$2:$A$5,'قائمة اسعار'!$D$2:$D$5),"")</f>
        <v/>
      </c>
      <c r="M2385" s="102" t="str">
        <f t="shared" si="116"/>
        <v/>
      </c>
      <c r="N2385" s="103" t="str">
        <f t="shared" si="117"/>
        <v/>
      </c>
      <c r="O2385" s="104"/>
      <c r="P2385" s="105"/>
      <c r="Q2385" s="103"/>
      <c r="R2385" s="103" t="str">
        <f t="shared" si="118"/>
        <v/>
      </c>
      <c r="S2385" s="106"/>
    </row>
    <row r="2386" spans="1:19" ht="25.5" customHeight="1" x14ac:dyDescent="0.2">
      <c r="A2386" s="3" t="str">
        <f>CONCATENATE(COUNTIF($E$156:E2386,E2386),E2386)</f>
        <v>0</v>
      </c>
      <c r="D2386" s="73"/>
      <c r="E2386" s="74"/>
      <c r="F2386" s="75"/>
      <c r="G2386" s="7"/>
      <c r="H2386" s="7"/>
      <c r="I2386" s="7"/>
      <c r="J2386" s="7" t="str">
        <f>IFERROR(LOOKUP($G2386,'قائمة اسعار'!A$2:A$5,'قائمة اسعار'!B$2:B$5),"")</f>
        <v/>
      </c>
      <c r="K2386" s="7" t="str">
        <f>IFERROR(LOOKUP($G2386,'قائمة اسعار'!$A$2:$A$5,'قائمة اسعار'!$E$2:$E$5),"")</f>
        <v/>
      </c>
      <c r="L2386" s="76" t="str">
        <f>IFERROR(LOOKUP($G2386,'قائمة اسعار'!$A$2:$A$5,'قائمة اسعار'!$D$2:$D$5),"")</f>
        <v/>
      </c>
      <c r="M2386" s="7" t="str">
        <f t="shared" si="116"/>
        <v/>
      </c>
      <c r="N2386" s="77" t="str">
        <f t="shared" si="117"/>
        <v/>
      </c>
      <c r="O2386" s="78"/>
      <c r="P2386" s="79"/>
      <c r="Q2386" s="77"/>
      <c r="R2386" s="77" t="str">
        <f t="shared" si="118"/>
        <v/>
      </c>
      <c r="S2386" s="80"/>
    </row>
    <row r="2387" spans="1:19" ht="25.5" customHeight="1" x14ac:dyDescent="0.2">
      <c r="A2387" s="3" t="str">
        <f>CONCATENATE(COUNTIF($E$156:E2387,E2387),E2387)</f>
        <v>0</v>
      </c>
      <c r="D2387" s="99"/>
      <c r="E2387" s="100"/>
      <c r="F2387" s="101"/>
      <c r="G2387" s="102"/>
      <c r="H2387" s="102"/>
      <c r="I2387" s="102"/>
      <c r="J2387" s="102" t="str">
        <f>IFERROR(LOOKUP($G2387,'قائمة اسعار'!A$2:A$5,'قائمة اسعار'!B$2:B$5),"")</f>
        <v/>
      </c>
      <c r="K2387" s="102" t="str">
        <f>IFERROR(LOOKUP($G2387,'قائمة اسعار'!$A$2:$A$5,'قائمة اسعار'!$E$2:$E$5),"")</f>
        <v/>
      </c>
      <c r="L2387" s="102" t="str">
        <f>IFERROR(LOOKUP($G2387,'قائمة اسعار'!$A$2:$A$5,'قائمة اسعار'!$D$2:$D$5),"")</f>
        <v/>
      </c>
      <c r="M2387" s="102" t="str">
        <f t="shared" si="116"/>
        <v/>
      </c>
      <c r="N2387" s="103" t="str">
        <f t="shared" si="117"/>
        <v/>
      </c>
      <c r="O2387" s="104"/>
      <c r="P2387" s="105"/>
      <c r="Q2387" s="103"/>
      <c r="R2387" s="103" t="str">
        <f t="shared" si="118"/>
        <v/>
      </c>
      <c r="S2387" s="106"/>
    </row>
    <row r="2388" spans="1:19" ht="25.5" customHeight="1" x14ac:dyDescent="0.2">
      <c r="A2388" s="3" t="str">
        <f>CONCATENATE(COUNTIF($E$156:E2388,E2388),E2388)</f>
        <v>0</v>
      </c>
      <c r="D2388" s="73"/>
      <c r="E2388" s="74"/>
      <c r="F2388" s="75"/>
      <c r="G2388" s="7"/>
      <c r="H2388" s="7"/>
      <c r="I2388" s="7"/>
      <c r="J2388" s="7" t="str">
        <f>IFERROR(LOOKUP($G2388,'قائمة اسعار'!A$2:A$5,'قائمة اسعار'!B$2:B$5),"")</f>
        <v/>
      </c>
      <c r="K2388" s="7" t="str">
        <f>IFERROR(LOOKUP($G2388,'قائمة اسعار'!$A$2:$A$5,'قائمة اسعار'!$E$2:$E$5),"")</f>
        <v/>
      </c>
      <c r="L2388" s="76" t="str">
        <f>IFERROR(LOOKUP($G2388,'قائمة اسعار'!$A$2:$A$5,'قائمة اسعار'!$D$2:$D$5),"")</f>
        <v/>
      </c>
      <c r="M2388" s="7" t="str">
        <f t="shared" si="116"/>
        <v/>
      </c>
      <c r="N2388" s="77" t="str">
        <f t="shared" si="117"/>
        <v/>
      </c>
      <c r="O2388" s="78"/>
      <c r="P2388" s="79"/>
      <c r="Q2388" s="77"/>
      <c r="R2388" s="77" t="str">
        <f t="shared" si="118"/>
        <v/>
      </c>
      <c r="S2388" s="80"/>
    </row>
    <row r="2389" spans="1:19" ht="25.5" customHeight="1" x14ac:dyDescent="0.2">
      <c r="A2389" s="3" t="str">
        <f>CONCATENATE(COUNTIF($E$156:E2389,E2389),E2389)</f>
        <v>0</v>
      </c>
      <c r="D2389" s="99"/>
      <c r="E2389" s="100"/>
      <c r="F2389" s="101"/>
      <c r="G2389" s="102"/>
      <c r="H2389" s="102"/>
      <c r="I2389" s="102"/>
      <c r="J2389" s="102" t="str">
        <f>IFERROR(LOOKUP($G2389,'قائمة اسعار'!A$2:A$5,'قائمة اسعار'!B$2:B$5),"")</f>
        <v/>
      </c>
      <c r="K2389" s="102" t="str">
        <f>IFERROR(LOOKUP($G2389,'قائمة اسعار'!$A$2:$A$5,'قائمة اسعار'!$E$2:$E$5),"")</f>
        <v/>
      </c>
      <c r="L2389" s="102" t="str">
        <f>IFERROR(LOOKUP($G2389,'قائمة اسعار'!$A$2:$A$5,'قائمة اسعار'!$D$2:$D$5),"")</f>
        <v/>
      </c>
      <c r="M2389" s="102" t="str">
        <f t="shared" si="116"/>
        <v/>
      </c>
      <c r="N2389" s="103" t="str">
        <f t="shared" si="117"/>
        <v/>
      </c>
      <c r="O2389" s="104"/>
      <c r="P2389" s="105"/>
      <c r="Q2389" s="103"/>
      <c r="R2389" s="103" t="str">
        <f t="shared" si="118"/>
        <v/>
      </c>
      <c r="S2389" s="106"/>
    </row>
    <row r="2390" spans="1:19" ht="25.5" customHeight="1" x14ac:dyDescent="0.2">
      <c r="A2390" s="3" t="str">
        <f>CONCATENATE(COUNTIF($E$156:E2390,E2390),E2390)</f>
        <v>0</v>
      </c>
      <c r="D2390" s="73"/>
      <c r="E2390" s="74"/>
      <c r="F2390" s="75"/>
      <c r="G2390" s="7"/>
      <c r="H2390" s="7"/>
      <c r="I2390" s="7"/>
      <c r="J2390" s="7" t="str">
        <f>IFERROR(LOOKUP($G2390,'قائمة اسعار'!A$2:A$5,'قائمة اسعار'!B$2:B$5),"")</f>
        <v/>
      </c>
      <c r="K2390" s="7" t="str">
        <f>IFERROR(LOOKUP($G2390,'قائمة اسعار'!$A$2:$A$5,'قائمة اسعار'!$E$2:$E$5),"")</f>
        <v/>
      </c>
      <c r="L2390" s="76" t="str">
        <f>IFERROR(LOOKUP($G2390,'قائمة اسعار'!$A$2:$A$5,'قائمة اسعار'!$D$2:$D$5),"")</f>
        <v/>
      </c>
      <c r="M2390" s="7" t="str">
        <f t="shared" si="116"/>
        <v/>
      </c>
      <c r="N2390" s="77" t="str">
        <f t="shared" si="117"/>
        <v/>
      </c>
      <c r="O2390" s="78"/>
      <c r="P2390" s="79"/>
      <c r="Q2390" s="77"/>
      <c r="R2390" s="77" t="str">
        <f t="shared" si="118"/>
        <v/>
      </c>
      <c r="S2390" s="80"/>
    </row>
    <row r="2391" spans="1:19" ht="25.5" customHeight="1" x14ac:dyDescent="0.2">
      <c r="A2391" s="3" t="str">
        <f>CONCATENATE(COUNTIF($E$156:E2391,E2391),E2391)</f>
        <v>0</v>
      </c>
      <c r="D2391" s="99"/>
      <c r="E2391" s="100"/>
      <c r="F2391" s="101"/>
      <c r="G2391" s="102"/>
      <c r="H2391" s="102"/>
      <c r="I2391" s="102"/>
      <c r="J2391" s="102" t="str">
        <f>IFERROR(LOOKUP($G2391,'قائمة اسعار'!A$2:A$5,'قائمة اسعار'!B$2:B$5),"")</f>
        <v/>
      </c>
      <c r="K2391" s="102" t="str">
        <f>IFERROR(LOOKUP($G2391,'قائمة اسعار'!$A$2:$A$5,'قائمة اسعار'!$E$2:$E$5),"")</f>
        <v/>
      </c>
      <c r="L2391" s="102" t="str">
        <f>IFERROR(LOOKUP($G2391,'قائمة اسعار'!$A$2:$A$5,'قائمة اسعار'!$D$2:$D$5),"")</f>
        <v/>
      </c>
      <c r="M2391" s="102" t="str">
        <f t="shared" si="116"/>
        <v/>
      </c>
      <c r="N2391" s="103" t="str">
        <f t="shared" si="117"/>
        <v/>
      </c>
      <c r="O2391" s="104"/>
      <c r="P2391" s="105"/>
      <c r="Q2391" s="103"/>
      <c r="R2391" s="103" t="str">
        <f t="shared" si="118"/>
        <v/>
      </c>
      <c r="S2391" s="106"/>
    </row>
    <row r="2392" spans="1:19" ht="25.5" customHeight="1" x14ac:dyDescent="0.2">
      <c r="A2392" s="3" t="str">
        <f>CONCATENATE(COUNTIF($E$156:E2392,E2392),E2392)</f>
        <v>0</v>
      </c>
      <c r="D2392" s="73"/>
      <c r="E2392" s="74"/>
      <c r="F2392" s="75"/>
      <c r="G2392" s="7"/>
      <c r="H2392" s="7"/>
      <c r="I2392" s="7"/>
      <c r="J2392" s="7" t="str">
        <f>IFERROR(LOOKUP($G2392,'قائمة اسعار'!A$2:A$5,'قائمة اسعار'!B$2:B$5),"")</f>
        <v/>
      </c>
      <c r="K2392" s="7" t="str">
        <f>IFERROR(LOOKUP($G2392,'قائمة اسعار'!$A$2:$A$5,'قائمة اسعار'!$E$2:$E$5),"")</f>
        <v/>
      </c>
      <c r="L2392" s="76" t="str">
        <f>IFERROR(LOOKUP($G2392,'قائمة اسعار'!$A$2:$A$5,'قائمة اسعار'!$D$2:$D$5),"")</f>
        <v/>
      </c>
      <c r="M2392" s="7" t="str">
        <f t="shared" si="116"/>
        <v/>
      </c>
      <c r="N2392" s="77" t="str">
        <f t="shared" si="117"/>
        <v/>
      </c>
      <c r="O2392" s="78"/>
      <c r="P2392" s="79"/>
      <c r="Q2392" s="77"/>
      <c r="R2392" s="77" t="str">
        <f t="shared" si="118"/>
        <v/>
      </c>
      <c r="S2392" s="80"/>
    </row>
    <row r="2393" spans="1:19" ht="25.5" customHeight="1" x14ac:dyDescent="0.2">
      <c r="A2393" s="3" t="str">
        <f>CONCATENATE(COUNTIF($E$156:E2393,E2393),E2393)</f>
        <v>0</v>
      </c>
      <c r="D2393" s="99"/>
      <c r="E2393" s="100"/>
      <c r="F2393" s="101"/>
      <c r="G2393" s="102"/>
      <c r="H2393" s="102"/>
      <c r="I2393" s="102"/>
      <c r="J2393" s="102" t="str">
        <f>IFERROR(LOOKUP($G2393,'قائمة اسعار'!A$2:A$5,'قائمة اسعار'!B$2:B$5),"")</f>
        <v/>
      </c>
      <c r="K2393" s="102" t="str">
        <f>IFERROR(LOOKUP($G2393,'قائمة اسعار'!$A$2:$A$5,'قائمة اسعار'!$E$2:$E$5),"")</f>
        <v/>
      </c>
      <c r="L2393" s="102" t="str">
        <f>IFERROR(LOOKUP($G2393,'قائمة اسعار'!$A$2:$A$5,'قائمة اسعار'!$D$2:$D$5),"")</f>
        <v/>
      </c>
      <c r="M2393" s="102" t="str">
        <f t="shared" si="116"/>
        <v/>
      </c>
      <c r="N2393" s="103" t="str">
        <f t="shared" si="117"/>
        <v/>
      </c>
      <c r="O2393" s="104"/>
      <c r="P2393" s="105"/>
      <c r="Q2393" s="103"/>
      <c r="R2393" s="103" t="str">
        <f t="shared" si="118"/>
        <v/>
      </c>
      <c r="S2393" s="106"/>
    </row>
    <row r="2394" spans="1:19" ht="25.5" customHeight="1" x14ac:dyDescent="0.2">
      <c r="A2394" s="3" t="str">
        <f>CONCATENATE(COUNTIF($E$156:E2394,E2394),E2394)</f>
        <v>0</v>
      </c>
      <c r="D2394" s="73"/>
      <c r="E2394" s="74"/>
      <c r="F2394" s="75"/>
      <c r="G2394" s="7"/>
      <c r="H2394" s="7"/>
      <c r="I2394" s="7"/>
      <c r="J2394" s="7" t="str">
        <f>IFERROR(LOOKUP($G2394,'قائمة اسعار'!A$2:A$5,'قائمة اسعار'!B$2:B$5),"")</f>
        <v/>
      </c>
      <c r="K2394" s="7" t="str">
        <f>IFERROR(LOOKUP($G2394,'قائمة اسعار'!$A$2:$A$5,'قائمة اسعار'!$E$2:$E$5),"")</f>
        <v/>
      </c>
      <c r="L2394" s="76" t="str">
        <f>IFERROR(LOOKUP($G2394,'قائمة اسعار'!$A$2:$A$5,'قائمة اسعار'!$D$2:$D$5),"")</f>
        <v/>
      </c>
      <c r="M2394" s="7" t="str">
        <f t="shared" si="116"/>
        <v/>
      </c>
      <c r="N2394" s="77" t="str">
        <f t="shared" si="117"/>
        <v/>
      </c>
      <c r="O2394" s="78"/>
      <c r="P2394" s="79"/>
      <c r="Q2394" s="77"/>
      <c r="R2394" s="77" t="str">
        <f t="shared" si="118"/>
        <v/>
      </c>
      <c r="S2394" s="80"/>
    </row>
    <row r="2395" spans="1:19" ht="25.5" customHeight="1" x14ac:dyDescent="0.2">
      <c r="A2395" s="3" t="str">
        <f>CONCATENATE(COUNTIF($E$156:E2395,E2395),E2395)</f>
        <v>0</v>
      </c>
      <c r="D2395" s="99"/>
      <c r="E2395" s="100"/>
      <c r="F2395" s="101"/>
      <c r="G2395" s="102"/>
      <c r="H2395" s="102"/>
      <c r="I2395" s="102"/>
      <c r="J2395" s="102" t="str">
        <f>IFERROR(LOOKUP($G2395,'قائمة اسعار'!A$2:A$5,'قائمة اسعار'!B$2:B$5),"")</f>
        <v/>
      </c>
      <c r="K2395" s="102" t="str">
        <f>IFERROR(LOOKUP($G2395,'قائمة اسعار'!$A$2:$A$5,'قائمة اسعار'!$E$2:$E$5),"")</f>
        <v/>
      </c>
      <c r="L2395" s="102" t="str">
        <f>IFERROR(LOOKUP($G2395,'قائمة اسعار'!$A$2:$A$5,'قائمة اسعار'!$D$2:$D$5),"")</f>
        <v/>
      </c>
      <c r="M2395" s="102" t="str">
        <f t="shared" si="116"/>
        <v/>
      </c>
      <c r="N2395" s="103" t="str">
        <f t="shared" si="117"/>
        <v/>
      </c>
      <c r="O2395" s="104"/>
      <c r="P2395" s="105"/>
      <c r="Q2395" s="103"/>
      <c r="R2395" s="103" t="str">
        <f t="shared" si="118"/>
        <v/>
      </c>
      <c r="S2395" s="106"/>
    </row>
    <row r="2396" spans="1:19" ht="25.5" customHeight="1" x14ac:dyDescent="0.2">
      <c r="A2396" s="3" t="str">
        <f>CONCATENATE(COUNTIF($E$156:E2396,E2396),E2396)</f>
        <v>0</v>
      </c>
      <c r="D2396" s="73"/>
      <c r="E2396" s="74"/>
      <c r="F2396" s="75"/>
      <c r="G2396" s="7"/>
      <c r="H2396" s="7"/>
      <c r="I2396" s="7"/>
      <c r="J2396" s="7" t="str">
        <f>IFERROR(LOOKUP($G2396,'قائمة اسعار'!A$2:A$5,'قائمة اسعار'!B$2:B$5),"")</f>
        <v/>
      </c>
      <c r="K2396" s="7" t="str">
        <f>IFERROR(LOOKUP($G2396,'قائمة اسعار'!$A$2:$A$5,'قائمة اسعار'!$E$2:$E$5),"")</f>
        <v/>
      </c>
      <c r="L2396" s="76" t="str">
        <f>IFERROR(LOOKUP($G2396,'قائمة اسعار'!$A$2:$A$5,'قائمة اسعار'!$D$2:$D$5),"")</f>
        <v/>
      </c>
      <c r="M2396" s="7" t="str">
        <f t="shared" si="116"/>
        <v/>
      </c>
      <c r="N2396" s="77" t="str">
        <f t="shared" si="117"/>
        <v/>
      </c>
      <c r="O2396" s="78"/>
      <c r="P2396" s="79"/>
      <c r="Q2396" s="77"/>
      <c r="R2396" s="77" t="str">
        <f t="shared" si="118"/>
        <v/>
      </c>
      <c r="S2396" s="80"/>
    </row>
    <row r="2397" spans="1:19" ht="25.5" customHeight="1" x14ac:dyDescent="0.2">
      <c r="A2397" s="3" t="str">
        <f>CONCATENATE(COUNTIF($E$156:E2397,E2397),E2397)</f>
        <v>0</v>
      </c>
      <c r="D2397" s="99"/>
      <c r="E2397" s="100"/>
      <c r="F2397" s="101"/>
      <c r="G2397" s="102"/>
      <c r="H2397" s="102"/>
      <c r="I2397" s="102"/>
      <c r="J2397" s="102" t="str">
        <f>IFERROR(LOOKUP($G2397,'قائمة اسعار'!A$2:A$5,'قائمة اسعار'!B$2:B$5),"")</f>
        <v/>
      </c>
      <c r="K2397" s="102" t="str">
        <f>IFERROR(LOOKUP($G2397,'قائمة اسعار'!$A$2:$A$5,'قائمة اسعار'!$E$2:$E$5),"")</f>
        <v/>
      </c>
      <c r="L2397" s="102" t="str">
        <f>IFERROR(LOOKUP($G2397,'قائمة اسعار'!$A$2:$A$5,'قائمة اسعار'!$D$2:$D$5),"")</f>
        <v/>
      </c>
      <c r="M2397" s="102" t="str">
        <f t="shared" si="116"/>
        <v/>
      </c>
      <c r="N2397" s="103" t="str">
        <f t="shared" si="117"/>
        <v/>
      </c>
      <c r="O2397" s="104"/>
      <c r="P2397" s="105"/>
      <c r="Q2397" s="103"/>
      <c r="R2397" s="103" t="str">
        <f t="shared" si="118"/>
        <v/>
      </c>
      <c r="S2397" s="106"/>
    </row>
    <row r="2398" spans="1:19" ht="25.5" customHeight="1" x14ac:dyDescent="0.2">
      <c r="A2398" s="3" t="str">
        <f>CONCATENATE(COUNTIF($E$156:E2398,E2398),E2398)</f>
        <v>0</v>
      </c>
      <c r="D2398" s="73"/>
      <c r="E2398" s="74"/>
      <c r="F2398" s="75"/>
      <c r="G2398" s="7"/>
      <c r="H2398" s="7"/>
      <c r="I2398" s="7"/>
      <c r="J2398" s="7" t="str">
        <f>IFERROR(LOOKUP($G2398,'قائمة اسعار'!A$2:A$5,'قائمة اسعار'!B$2:B$5),"")</f>
        <v/>
      </c>
      <c r="K2398" s="7" t="str">
        <f>IFERROR(LOOKUP($G2398,'قائمة اسعار'!$A$2:$A$5,'قائمة اسعار'!$E$2:$E$5),"")</f>
        <v/>
      </c>
      <c r="L2398" s="76" t="str">
        <f>IFERROR(LOOKUP($G2398,'قائمة اسعار'!$A$2:$A$5,'قائمة اسعار'!$D$2:$D$5),"")</f>
        <v/>
      </c>
      <c r="M2398" s="7" t="str">
        <f t="shared" si="116"/>
        <v/>
      </c>
      <c r="N2398" s="77" t="str">
        <f t="shared" si="117"/>
        <v/>
      </c>
      <c r="O2398" s="78"/>
      <c r="P2398" s="79"/>
      <c r="Q2398" s="77"/>
      <c r="R2398" s="77" t="str">
        <f t="shared" si="118"/>
        <v/>
      </c>
      <c r="S2398" s="80"/>
    </row>
    <row r="2399" spans="1:19" ht="25.5" customHeight="1" x14ac:dyDescent="0.2">
      <c r="A2399" s="3" t="str">
        <f>CONCATENATE(COUNTIF($E$156:E2399,E2399),E2399)</f>
        <v>0</v>
      </c>
      <c r="D2399" s="99"/>
      <c r="E2399" s="100"/>
      <c r="F2399" s="101"/>
      <c r="G2399" s="102"/>
      <c r="H2399" s="102"/>
      <c r="I2399" s="102"/>
      <c r="J2399" s="102" t="str">
        <f>IFERROR(LOOKUP($G2399,'قائمة اسعار'!A$2:A$5,'قائمة اسعار'!B$2:B$5),"")</f>
        <v/>
      </c>
      <c r="K2399" s="102" t="str">
        <f>IFERROR(LOOKUP($G2399,'قائمة اسعار'!$A$2:$A$5,'قائمة اسعار'!$E$2:$E$5),"")</f>
        <v/>
      </c>
      <c r="L2399" s="102" t="str">
        <f>IFERROR(LOOKUP($G2399,'قائمة اسعار'!$A$2:$A$5,'قائمة اسعار'!$D$2:$D$5),"")</f>
        <v/>
      </c>
      <c r="M2399" s="102" t="str">
        <f t="shared" si="116"/>
        <v/>
      </c>
      <c r="N2399" s="103" t="str">
        <f t="shared" si="117"/>
        <v/>
      </c>
      <c r="O2399" s="104"/>
      <c r="P2399" s="105"/>
      <c r="Q2399" s="103"/>
      <c r="R2399" s="103" t="str">
        <f t="shared" si="118"/>
        <v/>
      </c>
      <c r="S2399" s="106"/>
    </row>
    <row r="2400" spans="1:19" ht="25.5" customHeight="1" x14ac:dyDescent="0.2">
      <c r="A2400" s="3" t="str">
        <f>CONCATENATE(COUNTIF($E$156:E2400,E2400),E2400)</f>
        <v>0</v>
      </c>
      <c r="D2400" s="73"/>
      <c r="E2400" s="74"/>
      <c r="F2400" s="75"/>
      <c r="G2400" s="7"/>
      <c r="H2400" s="7"/>
      <c r="I2400" s="7"/>
      <c r="J2400" s="7" t="str">
        <f>IFERROR(LOOKUP($G2400,'قائمة اسعار'!A$2:A$5,'قائمة اسعار'!B$2:B$5),"")</f>
        <v/>
      </c>
      <c r="K2400" s="7" t="str">
        <f>IFERROR(LOOKUP($G2400,'قائمة اسعار'!$A$2:$A$5,'قائمة اسعار'!$E$2:$E$5),"")</f>
        <v/>
      </c>
      <c r="L2400" s="76" t="str">
        <f>IFERROR(LOOKUP($G2400,'قائمة اسعار'!$A$2:$A$5,'قائمة اسعار'!$D$2:$D$5),"")</f>
        <v/>
      </c>
      <c r="M2400" s="7" t="str">
        <f t="shared" si="116"/>
        <v/>
      </c>
      <c r="N2400" s="77" t="str">
        <f t="shared" si="117"/>
        <v/>
      </c>
      <c r="O2400" s="78"/>
      <c r="P2400" s="79"/>
      <c r="Q2400" s="77"/>
      <c r="R2400" s="77" t="str">
        <f t="shared" si="118"/>
        <v/>
      </c>
      <c r="S2400" s="80"/>
    </row>
    <row r="2401" spans="1:19" ht="25.5" customHeight="1" x14ac:dyDescent="0.2">
      <c r="A2401" s="3" t="str">
        <f>CONCATENATE(COUNTIF($E$156:E2401,E2401),E2401)</f>
        <v>0</v>
      </c>
      <c r="D2401" s="99"/>
      <c r="E2401" s="100"/>
      <c r="F2401" s="101"/>
      <c r="G2401" s="102"/>
      <c r="H2401" s="102"/>
      <c r="I2401" s="102"/>
      <c r="J2401" s="102" t="str">
        <f>IFERROR(LOOKUP($G2401,'قائمة اسعار'!A$2:A$5,'قائمة اسعار'!B$2:B$5),"")</f>
        <v/>
      </c>
      <c r="K2401" s="102" t="str">
        <f>IFERROR(LOOKUP($G2401,'قائمة اسعار'!$A$2:$A$5,'قائمة اسعار'!$E$2:$E$5),"")</f>
        <v/>
      </c>
      <c r="L2401" s="102" t="str">
        <f>IFERROR(LOOKUP($G2401,'قائمة اسعار'!$A$2:$A$5,'قائمة اسعار'!$D$2:$D$5),"")</f>
        <v/>
      </c>
      <c r="M2401" s="102" t="str">
        <f t="shared" si="116"/>
        <v/>
      </c>
      <c r="N2401" s="103" t="str">
        <f t="shared" si="117"/>
        <v/>
      </c>
      <c r="O2401" s="104"/>
      <c r="P2401" s="105"/>
      <c r="Q2401" s="103"/>
      <c r="R2401" s="103" t="str">
        <f t="shared" si="118"/>
        <v/>
      </c>
      <c r="S2401" s="106"/>
    </row>
    <row r="2402" spans="1:19" ht="25.5" customHeight="1" x14ac:dyDescent="0.2">
      <c r="A2402" s="3" t="str">
        <f>CONCATENATE(COUNTIF($E$156:E2402,E2402),E2402)</f>
        <v>0</v>
      </c>
      <c r="D2402" s="73"/>
      <c r="E2402" s="74"/>
      <c r="F2402" s="75"/>
      <c r="G2402" s="7"/>
      <c r="H2402" s="7"/>
      <c r="I2402" s="7"/>
      <c r="J2402" s="7" t="str">
        <f>IFERROR(LOOKUP($G2402,'قائمة اسعار'!A$2:A$5,'قائمة اسعار'!B$2:B$5),"")</f>
        <v/>
      </c>
      <c r="K2402" s="7" t="str">
        <f>IFERROR(LOOKUP($G2402,'قائمة اسعار'!$A$2:$A$5,'قائمة اسعار'!$E$2:$E$5),"")</f>
        <v/>
      </c>
      <c r="L2402" s="76" t="str">
        <f>IFERROR(LOOKUP($G2402,'قائمة اسعار'!$A$2:$A$5,'قائمة اسعار'!$D$2:$D$5),"")</f>
        <v/>
      </c>
      <c r="M2402" s="7" t="str">
        <f t="shared" si="116"/>
        <v/>
      </c>
      <c r="N2402" s="77" t="str">
        <f t="shared" si="117"/>
        <v/>
      </c>
      <c r="O2402" s="78"/>
      <c r="P2402" s="79"/>
      <c r="Q2402" s="77"/>
      <c r="R2402" s="77" t="str">
        <f t="shared" si="118"/>
        <v/>
      </c>
      <c r="S2402" s="80"/>
    </row>
    <row r="2403" spans="1:19" ht="25.5" customHeight="1" x14ac:dyDescent="0.2">
      <c r="A2403" s="3" t="str">
        <f>CONCATENATE(COUNTIF($E$156:E2403,E2403),E2403)</f>
        <v>0</v>
      </c>
      <c r="D2403" s="99"/>
      <c r="E2403" s="100"/>
      <c r="F2403" s="101"/>
      <c r="G2403" s="102"/>
      <c r="H2403" s="102"/>
      <c r="I2403" s="102"/>
      <c r="J2403" s="102" t="str">
        <f>IFERROR(LOOKUP($G2403,'قائمة اسعار'!A$2:A$5,'قائمة اسعار'!B$2:B$5),"")</f>
        <v/>
      </c>
      <c r="K2403" s="102" t="str">
        <f>IFERROR(LOOKUP($G2403,'قائمة اسعار'!$A$2:$A$5,'قائمة اسعار'!$E$2:$E$5),"")</f>
        <v/>
      </c>
      <c r="L2403" s="102" t="str">
        <f>IFERROR(LOOKUP($G2403,'قائمة اسعار'!$A$2:$A$5,'قائمة اسعار'!$D$2:$D$5),"")</f>
        <v/>
      </c>
      <c r="M2403" s="102" t="str">
        <f t="shared" si="116"/>
        <v/>
      </c>
      <c r="N2403" s="103" t="str">
        <f t="shared" si="117"/>
        <v/>
      </c>
      <c r="O2403" s="104"/>
      <c r="P2403" s="105"/>
      <c r="Q2403" s="103"/>
      <c r="R2403" s="103" t="str">
        <f t="shared" si="118"/>
        <v/>
      </c>
      <c r="S2403" s="106"/>
    </row>
    <row r="2404" spans="1:19" ht="25.5" customHeight="1" x14ac:dyDescent="0.2">
      <c r="A2404" s="3" t="str">
        <f>CONCATENATE(COUNTIF($E$156:E2404,E2404),E2404)</f>
        <v>0</v>
      </c>
      <c r="D2404" s="73"/>
      <c r="E2404" s="74"/>
      <c r="F2404" s="75"/>
      <c r="G2404" s="7"/>
      <c r="H2404" s="7"/>
      <c r="I2404" s="7"/>
      <c r="J2404" s="7" t="str">
        <f>IFERROR(LOOKUP($G2404,'قائمة اسعار'!A$2:A$5,'قائمة اسعار'!B$2:B$5),"")</f>
        <v/>
      </c>
      <c r="K2404" s="7" t="str">
        <f>IFERROR(LOOKUP($G2404,'قائمة اسعار'!$A$2:$A$5,'قائمة اسعار'!$E$2:$E$5),"")</f>
        <v/>
      </c>
      <c r="L2404" s="76" t="str">
        <f>IFERROR(LOOKUP($G2404,'قائمة اسعار'!$A$2:$A$5,'قائمة اسعار'!$D$2:$D$5),"")</f>
        <v/>
      </c>
      <c r="M2404" s="7" t="str">
        <f t="shared" si="116"/>
        <v/>
      </c>
      <c r="N2404" s="77" t="str">
        <f t="shared" si="117"/>
        <v/>
      </c>
      <c r="O2404" s="78"/>
      <c r="P2404" s="79"/>
      <c r="Q2404" s="77"/>
      <c r="R2404" s="77" t="str">
        <f t="shared" si="118"/>
        <v/>
      </c>
      <c r="S2404" s="80"/>
    </row>
    <row r="2405" spans="1:19" ht="25.5" customHeight="1" x14ac:dyDescent="0.2">
      <c r="A2405" s="3" t="str">
        <f>CONCATENATE(COUNTIF($E$156:E2405,E2405),E2405)</f>
        <v>0</v>
      </c>
      <c r="D2405" s="99"/>
      <c r="E2405" s="100"/>
      <c r="F2405" s="101"/>
      <c r="G2405" s="102"/>
      <c r="H2405" s="102"/>
      <c r="I2405" s="102"/>
      <c r="J2405" s="102" t="str">
        <f>IFERROR(LOOKUP($G2405,'قائمة اسعار'!A$2:A$5,'قائمة اسعار'!B$2:B$5),"")</f>
        <v/>
      </c>
      <c r="K2405" s="102" t="str">
        <f>IFERROR(LOOKUP($G2405,'قائمة اسعار'!$A$2:$A$5,'قائمة اسعار'!$E$2:$E$5),"")</f>
        <v/>
      </c>
      <c r="L2405" s="102" t="str">
        <f>IFERROR(LOOKUP($G2405,'قائمة اسعار'!$A$2:$A$5,'قائمة اسعار'!$D$2:$D$5),"")</f>
        <v/>
      </c>
      <c r="M2405" s="102" t="str">
        <f t="shared" si="116"/>
        <v/>
      </c>
      <c r="N2405" s="103" t="str">
        <f t="shared" si="117"/>
        <v/>
      </c>
      <c r="O2405" s="104"/>
      <c r="P2405" s="105"/>
      <c r="Q2405" s="103"/>
      <c r="R2405" s="103" t="str">
        <f t="shared" si="118"/>
        <v/>
      </c>
      <c r="S2405" s="106"/>
    </row>
    <row r="2406" spans="1:19" ht="25.5" customHeight="1" x14ac:dyDescent="0.2">
      <c r="A2406" s="3" t="str">
        <f>CONCATENATE(COUNTIF($E$156:E2406,E2406),E2406)</f>
        <v>0</v>
      </c>
      <c r="D2406" s="73"/>
      <c r="E2406" s="74"/>
      <c r="F2406" s="75"/>
      <c r="G2406" s="7"/>
      <c r="H2406" s="7"/>
      <c r="I2406" s="7"/>
      <c r="J2406" s="7" t="str">
        <f>IFERROR(LOOKUP($G2406,'قائمة اسعار'!A$2:A$5,'قائمة اسعار'!B$2:B$5),"")</f>
        <v/>
      </c>
      <c r="K2406" s="7" t="str">
        <f>IFERROR(LOOKUP($G2406,'قائمة اسعار'!$A$2:$A$5,'قائمة اسعار'!$E$2:$E$5),"")</f>
        <v/>
      </c>
      <c r="L2406" s="76" t="str">
        <f>IFERROR(LOOKUP($G2406,'قائمة اسعار'!$A$2:$A$5,'قائمة اسعار'!$D$2:$D$5),"")</f>
        <v/>
      </c>
      <c r="M2406" s="7" t="str">
        <f t="shared" si="116"/>
        <v/>
      </c>
      <c r="N2406" s="77" t="str">
        <f t="shared" si="117"/>
        <v/>
      </c>
      <c r="O2406" s="78"/>
      <c r="P2406" s="79"/>
      <c r="Q2406" s="77"/>
      <c r="R2406" s="77" t="str">
        <f t="shared" si="118"/>
        <v/>
      </c>
      <c r="S2406" s="80"/>
    </row>
    <row r="2407" spans="1:19" ht="25.5" customHeight="1" x14ac:dyDescent="0.2">
      <c r="A2407" s="3" t="str">
        <f>CONCATENATE(COUNTIF($E$156:E2407,E2407),E2407)</f>
        <v>0</v>
      </c>
      <c r="D2407" s="99"/>
      <c r="E2407" s="100"/>
      <c r="F2407" s="101"/>
      <c r="G2407" s="102"/>
      <c r="H2407" s="102"/>
      <c r="I2407" s="102"/>
      <c r="J2407" s="102" t="str">
        <f>IFERROR(LOOKUP($G2407,'قائمة اسعار'!A$2:A$5,'قائمة اسعار'!B$2:B$5),"")</f>
        <v/>
      </c>
      <c r="K2407" s="102" t="str">
        <f>IFERROR(LOOKUP($G2407,'قائمة اسعار'!$A$2:$A$5,'قائمة اسعار'!$E$2:$E$5),"")</f>
        <v/>
      </c>
      <c r="L2407" s="102" t="str">
        <f>IFERROR(LOOKUP($G2407,'قائمة اسعار'!$A$2:$A$5,'قائمة اسعار'!$D$2:$D$5),"")</f>
        <v/>
      </c>
      <c r="M2407" s="102" t="str">
        <f t="shared" si="116"/>
        <v/>
      </c>
      <c r="N2407" s="103" t="str">
        <f t="shared" si="117"/>
        <v/>
      </c>
      <c r="O2407" s="104"/>
      <c r="P2407" s="105"/>
      <c r="Q2407" s="103"/>
      <c r="R2407" s="103" t="str">
        <f t="shared" si="118"/>
        <v/>
      </c>
      <c r="S2407" s="106"/>
    </row>
    <row r="2408" spans="1:19" ht="25.5" customHeight="1" x14ac:dyDescent="0.2">
      <c r="A2408" s="3" t="str">
        <f>CONCATENATE(COUNTIF($E$156:E2408,E2408),E2408)</f>
        <v>0</v>
      </c>
      <c r="D2408" s="73"/>
      <c r="E2408" s="74"/>
      <c r="F2408" s="75"/>
      <c r="G2408" s="7"/>
      <c r="H2408" s="7"/>
      <c r="I2408" s="7"/>
      <c r="J2408" s="7" t="str">
        <f>IFERROR(LOOKUP($G2408,'قائمة اسعار'!A$2:A$5,'قائمة اسعار'!B$2:B$5),"")</f>
        <v/>
      </c>
      <c r="K2408" s="7" t="str">
        <f>IFERROR(LOOKUP($G2408,'قائمة اسعار'!$A$2:$A$5,'قائمة اسعار'!$E$2:$E$5),"")</f>
        <v/>
      </c>
      <c r="L2408" s="76" t="str">
        <f>IFERROR(LOOKUP($G2408,'قائمة اسعار'!$A$2:$A$5,'قائمة اسعار'!$D$2:$D$5),"")</f>
        <v/>
      </c>
      <c r="M2408" s="7" t="str">
        <f t="shared" si="116"/>
        <v/>
      </c>
      <c r="N2408" s="77" t="str">
        <f t="shared" si="117"/>
        <v/>
      </c>
      <c r="O2408" s="78"/>
      <c r="P2408" s="79"/>
      <c r="Q2408" s="77"/>
      <c r="R2408" s="77" t="str">
        <f t="shared" si="118"/>
        <v/>
      </c>
      <c r="S2408" s="80"/>
    </row>
    <row r="2409" spans="1:19" ht="25.5" customHeight="1" x14ac:dyDescent="0.2">
      <c r="A2409" s="3" t="str">
        <f>CONCATENATE(COUNTIF($E$156:E2409,E2409),E2409)</f>
        <v>0</v>
      </c>
      <c r="D2409" s="99"/>
      <c r="E2409" s="100"/>
      <c r="F2409" s="101"/>
      <c r="G2409" s="102"/>
      <c r="H2409" s="102"/>
      <c r="I2409" s="102"/>
      <c r="J2409" s="102" t="str">
        <f>IFERROR(LOOKUP($G2409,'قائمة اسعار'!A$2:A$5,'قائمة اسعار'!B$2:B$5),"")</f>
        <v/>
      </c>
      <c r="K2409" s="102" t="str">
        <f>IFERROR(LOOKUP($G2409,'قائمة اسعار'!$A$2:$A$5,'قائمة اسعار'!$E$2:$E$5),"")</f>
        <v/>
      </c>
      <c r="L2409" s="102" t="str">
        <f>IFERROR(LOOKUP($G2409,'قائمة اسعار'!$A$2:$A$5,'قائمة اسعار'!$D$2:$D$5),"")</f>
        <v/>
      </c>
      <c r="M2409" s="102" t="str">
        <f t="shared" si="116"/>
        <v/>
      </c>
      <c r="N2409" s="103" t="str">
        <f t="shared" si="117"/>
        <v/>
      </c>
      <c r="O2409" s="104"/>
      <c r="P2409" s="105"/>
      <c r="Q2409" s="103"/>
      <c r="R2409" s="103" t="str">
        <f t="shared" si="118"/>
        <v/>
      </c>
      <c r="S2409" s="106"/>
    </row>
    <row r="2410" spans="1:19" ht="25.5" customHeight="1" x14ac:dyDescent="0.2">
      <c r="A2410" s="3" t="str">
        <f>CONCATENATE(COUNTIF($E$156:E2410,E2410),E2410)</f>
        <v>0</v>
      </c>
      <c r="D2410" s="73"/>
      <c r="E2410" s="74"/>
      <c r="F2410" s="75"/>
      <c r="G2410" s="7"/>
      <c r="H2410" s="7"/>
      <c r="I2410" s="7"/>
      <c r="J2410" s="7" t="str">
        <f>IFERROR(LOOKUP($G2410,'قائمة اسعار'!A$2:A$5,'قائمة اسعار'!B$2:B$5),"")</f>
        <v/>
      </c>
      <c r="K2410" s="7" t="str">
        <f>IFERROR(LOOKUP($G2410,'قائمة اسعار'!$A$2:$A$5,'قائمة اسعار'!$E$2:$E$5),"")</f>
        <v/>
      </c>
      <c r="L2410" s="76" t="str">
        <f>IFERROR(LOOKUP($G2410,'قائمة اسعار'!$A$2:$A$5,'قائمة اسعار'!$D$2:$D$5),"")</f>
        <v/>
      </c>
      <c r="M2410" s="7" t="str">
        <f t="shared" si="116"/>
        <v/>
      </c>
      <c r="N2410" s="77" t="str">
        <f t="shared" si="117"/>
        <v/>
      </c>
      <c r="O2410" s="78"/>
      <c r="P2410" s="79"/>
      <c r="Q2410" s="77"/>
      <c r="R2410" s="77" t="str">
        <f t="shared" si="118"/>
        <v/>
      </c>
      <c r="S2410" s="80"/>
    </row>
    <row r="2411" spans="1:19" ht="25.5" customHeight="1" x14ac:dyDescent="0.2">
      <c r="A2411" s="3" t="str">
        <f>CONCATENATE(COUNTIF($E$156:E2411,E2411),E2411)</f>
        <v>0</v>
      </c>
      <c r="D2411" s="99"/>
      <c r="E2411" s="100"/>
      <c r="F2411" s="101"/>
      <c r="G2411" s="102"/>
      <c r="H2411" s="102"/>
      <c r="I2411" s="102"/>
      <c r="J2411" s="102" t="str">
        <f>IFERROR(LOOKUP($G2411,'قائمة اسعار'!A$2:A$5,'قائمة اسعار'!B$2:B$5),"")</f>
        <v/>
      </c>
      <c r="K2411" s="102" t="str">
        <f>IFERROR(LOOKUP($G2411,'قائمة اسعار'!$A$2:$A$5,'قائمة اسعار'!$E$2:$E$5),"")</f>
        <v/>
      </c>
      <c r="L2411" s="102" t="str">
        <f>IFERROR(LOOKUP($G2411,'قائمة اسعار'!$A$2:$A$5,'قائمة اسعار'!$D$2:$D$5),"")</f>
        <v/>
      </c>
      <c r="M2411" s="102" t="str">
        <f t="shared" si="116"/>
        <v/>
      </c>
      <c r="N2411" s="103" t="str">
        <f t="shared" si="117"/>
        <v/>
      </c>
      <c r="O2411" s="104"/>
      <c r="P2411" s="105"/>
      <c r="Q2411" s="103"/>
      <c r="R2411" s="103" t="str">
        <f t="shared" si="118"/>
        <v/>
      </c>
      <c r="S2411" s="106"/>
    </row>
    <row r="2412" spans="1:19" ht="25.5" customHeight="1" x14ac:dyDescent="0.2">
      <c r="A2412" s="3" t="str">
        <f>CONCATENATE(COUNTIF($E$156:E2412,E2412),E2412)</f>
        <v>0</v>
      </c>
      <c r="D2412" s="73"/>
      <c r="E2412" s="74"/>
      <c r="F2412" s="75"/>
      <c r="G2412" s="7"/>
      <c r="H2412" s="7"/>
      <c r="I2412" s="7"/>
      <c r="J2412" s="7" t="str">
        <f>IFERROR(LOOKUP($G2412,'قائمة اسعار'!A$2:A$5,'قائمة اسعار'!B$2:B$5),"")</f>
        <v/>
      </c>
      <c r="K2412" s="7" t="str">
        <f>IFERROR(LOOKUP($G2412,'قائمة اسعار'!$A$2:$A$5,'قائمة اسعار'!$E$2:$E$5),"")</f>
        <v/>
      </c>
      <c r="L2412" s="76" t="str">
        <f>IFERROR(LOOKUP($G2412,'قائمة اسعار'!$A$2:$A$5,'قائمة اسعار'!$D$2:$D$5),"")</f>
        <v/>
      </c>
      <c r="M2412" s="7" t="str">
        <f t="shared" si="116"/>
        <v/>
      </c>
      <c r="N2412" s="77" t="str">
        <f t="shared" si="117"/>
        <v/>
      </c>
      <c r="O2412" s="78"/>
      <c r="P2412" s="79"/>
      <c r="Q2412" s="77"/>
      <c r="R2412" s="77" t="str">
        <f t="shared" si="118"/>
        <v/>
      </c>
      <c r="S2412" s="80"/>
    </row>
    <row r="2413" spans="1:19" ht="25.5" customHeight="1" x14ac:dyDescent="0.2">
      <c r="A2413" s="3" t="str">
        <f>CONCATENATE(COUNTIF($E$156:E2413,E2413),E2413)</f>
        <v>0</v>
      </c>
      <c r="D2413" s="99"/>
      <c r="E2413" s="100"/>
      <c r="F2413" s="101"/>
      <c r="G2413" s="102"/>
      <c r="H2413" s="102"/>
      <c r="I2413" s="102"/>
      <c r="J2413" s="102" t="str">
        <f>IFERROR(LOOKUP($G2413,'قائمة اسعار'!A$2:A$5,'قائمة اسعار'!B$2:B$5),"")</f>
        <v/>
      </c>
      <c r="K2413" s="102" t="str">
        <f>IFERROR(LOOKUP($G2413,'قائمة اسعار'!$A$2:$A$5,'قائمة اسعار'!$E$2:$E$5),"")</f>
        <v/>
      </c>
      <c r="L2413" s="102" t="str">
        <f>IFERROR(LOOKUP($G2413,'قائمة اسعار'!$A$2:$A$5,'قائمة اسعار'!$D$2:$D$5),"")</f>
        <v/>
      </c>
      <c r="M2413" s="102" t="str">
        <f t="shared" si="116"/>
        <v/>
      </c>
      <c r="N2413" s="103" t="str">
        <f t="shared" si="117"/>
        <v/>
      </c>
      <c r="O2413" s="104"/>
      <c r="P2413" s="105"/>
      <c r="Q2413" s="103"/>
      <c r="R2413" s="103" t="str">
        <f t="shared" si="118"/>
        <v/>
      </c>
      <c r="S2413" s="106"/>
    </row>
    <row r="2414" spans="1:19" ht="25.5" customHeight="1" x14ac:dyDescent="0.2">
      <c r="A2414" s="3" t="str">
        <f>CONCATENATE(COUNTIF($E$156:E2414,E2414),E2414)</f>
        <v>0</v>
      </c>
      <c r="D2414" s="73"/>
      <c r="E2414" s="74"/>
      <c r="F2414" s="75"/>
      <c r="G2414" s="7"/>
      <c r="H2414" s="7"/>
      <c r="I2414" s="7"/>
      <c r="J2414" s="7" t="str">
        <f>IFERROR(LOOKUP($G2414,'قائمة اسعار'!A$2:A$5,'قائمة اسعار'!B$2:B$5),"")</f>
        <v/>
      </c>
      <c r="K2414" s="7" t="str">
        <f>IFERROR(LOOKUP($G2414,'قائمة اسعار'!$A$2:$A$5,'قائمة اسعار'!$E$2:$E$5),"")</f>
        <v/>
      </c>
      <c r="L2414" s="76" t="str">
        <f>IFERROR(LOOKUP($G2414,'قائمة اسعار'!$A$2:$A$5,'قائمة اسعار'!$D$2:$D$5),"")</f>
        <v/>
      </c>
      <c r="M2414" s="7" t="str">
        <f t="shared" si="116"/>
        <v/>
      </c>
      <c r="N2414" s="77" t="str">
        <f t="shared" si="117"/>
        <v/>
      </c>
      <c r="O2414" s="78"/>
      <c r="P2414" s="79"/>
      <c r="Q2414" s="77"/>
      <c r="R2414" s="77" t="str">
        <f t="shared" si="118"/>
        <v/>
      </c>
      <c r="S2414" s="80"/>
    </row>
    <row r="2415" spans="1:19" ht="25.5" customHeight="1" x14ac:dyDescent="0.2">
      <c r="A2415" s="3" t="str">
        <f>CONCATENATE(COUNTIF($E$156:E2415,E2415),E2415)</f>
        <v>0</v>
      </c>
      <c r="D2415" s="99"/>
      <c r="E2415" s="100"/>
      <c r="F2415" s="101"/>
      <c r="G2415" s="102"/>
      <c r="H2415" s="102"/>
      <c r="I2415" s="102"/>
      <c r="J2415" s="102" t="str">
        <f>IFERROR(LOOKUP($G2415,'قائمة اسعار'!A$2:A$5,'قائمة اسعار'!B$2:B$5),"")</f>
        <v/>
      </c>
      <c r="K2415" s="102" t="str">
        <f>IFERROR(LOOKUP($G2415,'قائمة اسعار'!$A$2:$A$5,'قائمة اسعار'!$E$2:$E$5),"")</f>
        <v/>
      </c>
      <c r="L2415" s="102" t="str">
        <f>IFERROR(LOOKUP($G2415,'قائمة اسعار'!$A$2:$A$5,'قائمة اسعار'!$D$2:$D$5),"")</f>
        <v/>
      </c>
      <c r="M2415" s="102" t="str">
        <f t="shared" si="116"/>
        <v/>
      </c>
      <c r="N2415" s="103" t="str">
        <f t="shared" si="117"/>
        <v/>
      </c>
      <c r="O2415" s="104"/>
      <c r="P2415" s="105"/>
      <c r="Q2415" s="103"/>
      <c r="R2415" s="103" t="str">
        <f t="shared" si="118"/>
        <v/>
      </c>
      <c r="S2415" s="106"/>
    </row>
    <row r="2416" spans="1:19" ht="25.5" customHeight="1" x14ac:dyDescent="0.2">
      <c r="A2416" s="3" t="str">
        <f>CONCATENATE(COUNTIF($E$156:E2416,E2416),E2416)</f>
        <v>0</v>
      </c>
      <c r="D2416" s="73"/>
      <c r="E2416" s="74"/>
      <c r="F2416" s="75"/>
      <c r="G2416" s="7"/>
      <c r="H2416" s="7"/>
      <c r="I2416" s="7"/>
      <c r="J2416" s="7" t="str">
        <f>IFERROR(LOOKUP($G2416,'قائمة اسعار'!A$2:A$5,'قائمة اسعار'!B$2:B$5),"")</f>
        <v/>
      </c>
      <c r="K2416" s="7" t="str">
        <f>IFERROR(LOOKUP($G2416,'قائمة اسعار'!$A$2:$A$5,'قائمة اسعار'!$E$2:$E$5),"")</f>
        <v/>
      </c>
      <c r="L2416" s="76" t="str">
        <f>IFERROR(LOOKUP($G2416,'قائمة اسعار'!$A$2:$A$5,'قائمة اسعار'!$D$2:$D$5),"")</f>
        <v/>
      </c>
      <c r="M2416" s="7" t="str">
        <f t="shared" si="116"/>
        <v/>
      </c>
      <c r="N2416" s="77" t="str">
        <f t="shared" si="117"/>
        <v/>
      </c>
      <c r="O2416" s="78"/>
      <c r="P2416" s="79"/>
      <c r="Q2416" s="77"/>
      <c r="R2416" s="77" t="str">
        <f t="shared" si="118"/>
        <v/>
      </c>
      <c r="S2416" s="80"/>
    </row>
    <row r="2417" spans="1:19" ht="25.5" customHeight="1" x14ac:dyDescent="0.2">
      <c r="A2417" s="3" t="str">
        <f>CONCATENATE(COUNTIF($E$156:E2417,E2417),E2417)</f>
        <v>0</v>
      </c>
      <c r="D2417" s="99"/>
      <c r="E2417" s="100"/>
      <c r="F2417" s="101"/>
      <c r="G2417" s="102"/>
      <c r="H2417" s="102"/>
      <c r="I2417" s="102"/>
      <c r="J2417" s="102" t="str">
        <f>IFERROR(LOOKUP($G2417,'قائمة اسعار'!A$2:A$5,'قائمة اسعار'!B$2:B$5),"")</f>
        <v/>
      </c>
      <c r="K2417" s="102" t="str">
        <f>IFERROR(LOOKUP($G2417,'قائمة اسعار'!$A$2:$A$5,'قائمة اسعار'!$E$2:$E$5),"")</f>
        <v/>
      </c>
      <c r="L2417" s="102" t="str">
        <f>IFERROR(LOOKUP($G2417,'قائمة اسعار'!$A$2:$A$5,'قائمة اسعار'!$D$2:$D$5),"")</f>
        <v/>
      </c>
      <c r="M2417" s="102" t="str">
        <f t="shared" si="116"/>
        <v/>
      </c>
      <c r="N2417" s="103" t="str">
        <f t="shared" si="117"/>
        <v/>
      </c>
      <c r="O2417" s="104"/>
      <c r="P2417" s="105"/>
      <c r="Q2417" s="103"/>
      <c r="R2417" s="103" t="str">
        <f t="shared" si="118"/>
        <v/>
      </c>
      <c r="S2417" s="106"/>
    </row>
    <row r="2418" spans="1:19" ht="25.5" customHeight="1" x14ac:dyDescent="0.2">
      <c r="A2418" s="3" t="str">
        <f>CONCATENATE(COUNTIF($E$156:E2418,E2418),E2418)</f>
        <v>0</v>
      </c>
      <c r="D2418" s="73"/>
      <c r="E2418" s="74"/>
      <c r="F2418" s="75"/>
      <c r="G2418" s="7"/>
      <c r="H2418" s="7"/>
      <c r="I2418" s="7"/>
      <c r="J2418" s="7" t="str">
        <f>IFERROR(LOOKUP($G2418,'قائمة اسعار'!A$2:A$5,'قائمة اسعار'!B$2:B$5),"")</f>
        <v/>
      </c>
      <c r="K2418" s="7" t="str">
        <f>IFERROR(LOOKUP($G2418,'قائمة اسعار'!$A$2:$A$5,'قائمة اسعار'!$E$2:$E$5),"")</f>
        <v/>
      </c>
      <c r="L2418" s="76" t="str">
        <f>IFERROR(LOOKUP($G2418,'قائمة اسعار'!$A$2:$A$5,'قائمة اسعار'!$D$2:$D$5),"")</f>
        <v/>
      </c>
      <c r="M2418" s="7" t="str">
        <f t="shared" si="116"/>
        <v/>
      </c>
      <c r="N2418" s="77" t="str">
        <f t="shared" si="117"/>
        <v/>
      </c>
      <c r="O2418" s="78"/>
      <c r="P2418" s="79"/>
      <c r="Q2418" s="77"/>
      <c r="R2418" s="77" t="str">
        <f t="shared" si="118"/>
        <v/>
      </c>
      <c r="S2418" s="80"/>
    </row>
    <row r="2419" spans="1:19" ht="25.5" customHeight="1" x14ac:dyDescent="0.2">
      <c r="A2419" s="3" t="str">
        <f>CONCATENATE(COUNTIF($E$156:E2419,E2419),E2419)</f>
        <v>0</v>
      </c>
      <c r="D2419" s="99"/>
      <c r="E2419" s="100"/>
      <c r="F2419" s="101"/>
      <c r="G2419" s="102"/>
      <c r="H2419" s="102"/>
      <c r="I2419" s="102"/>
      <c r="J2419" s="102" t="str">
        <f>IFERROR(LOOKUP($G2419,'قائمة اسعار'!A$2:A$5,'قائمة اسعار'!B$2:B$5),"")</f>
        <v/>
      </c>
      <c r="K2419" s="102" t="str">
        <f>IFERROR(LOOKUP($G2419,'قائمة اسعار'!$A$2:$A$5,'قائمة اسعار'!$E$2:$E$5),"")</f>
        <v/>
      </c>
      <c r="L2419" s="102" t="str">
        <f>IFERROR(LOOKUP($G2419,'قائمة اسعار'!$A$2:$A$5,'قائمة اسعار'!$D$2:$D$5),"")</f>
        <v/>
      </c>
      <c r="M2419" s="102" t="str">
        <f t="shared" si="116"/>
        <v/>
      </c>
      <c r="N2419" s="103" t="str">
        <f t="shared" si="117"/>
        <v/>
      </c>
      <c r="O2419" s="104"/>
      <c r="P2419" s="105"/>
      <c r="Q2419" s="103"/>
      <c r="R2419" s="103" t="str">
        <f t="shared" si="118"/>
        <v/>
      </c>
      <c r="S2419" s="106"/>
    </row>
    <row r="2420" spans="1:19" ht="25.5" customHeight="1" x14ac:dyDescent="0.2">
      <c r="A2420" s="3" t="str">
        <f>CONCATENATE(COUNTIF($E$156:E2420,E2420),E2420)</f>
        <v>0</v>
      </c>
      <c r="D2420" s="73"/>
      <c r="E2420" s="74"/>
      <c r="F2420" s="75"/>
      <c r="G2420" s="7"/>
      <c r="H2420" s="7"/>
      <c r="I2420" s="7"/>
      <c r="J2420" s="7" t="str">
        <f>IFERROR(LOOKUP($G2420,'قائمة اسعار'!A$2:A$5,'قائمة اسعار'!B$2:B$5),"")</f>
        <v/>
      </c>
      <c r="K2420" s="7" t="str">
        <f>IFERROR(LOOKUP($G2420,'قائمة اسعار'!$A$2:$A$5,'قائمة اسعار'!$E$2:$E$5),"")</f>
        <v/>
      </c>
      <c r="L2420" s="76" t="str">
        <f>IFERROR(LOOKUP($G2420,'قائمة اسعار'!$A$2:$A$5,'قائمة اسعار'!$D$2:$D$5),"")</f>
        <v/>
      </c>
      <c r="M2420" s="7" t="str">
        <f t="shared" si="116"/>
        <v/>
      </c>
      <c r="N2420" s="77" t="str">
        <f t="shared" si="117"/>
        <v/>
      </c>
      <c r="O2420" s="78"/>
      <c r="P2420" s="79"/>
      <c r="Q2420" s="77"/>
      <c r="R2420" s="77" t="str">
        <f t="shared" si="118"/>
        <v/>
      </c>
      <c r="S2420" s="80"/>
    </row>
    <row r="2421" spans="1:19" ht="25.5" customHeight="1" x14ac:dyDescent="0.2">
      <c r="A2421" s="3" t="str">
        <f>CONCATENATE(COUNTIF($E$156:E2421,E2421),E2421)</f>
        <v>0</v>
      </c>
      <c r="D2421" s="99"/>
      <c r="E2421" s="100"/>
      <c r="F2421" s="101"/>
      <c r="G2421" s="102"/>
      <c r="H2421" s="102"/>
      <c r="I2421" s="102"/>
      <c r="J2421" s="102" t="str">
        <f>IFERROR(LOOKUP($G2421,'قائمة اسعار'!A$2:A$5,'قائمة اسعار'!B$2:B$5),"")</f>
        <v/>
      </c>
      <c r="K2421" s="102" t="str">
        <f>IFERROR(LOOKUP($G2421,'قائمة اسعار'!$A$2:$A$5,'قائمة اسعار'!$E$2:$E$5),"")</f>
        <v/>
      </c>
      <c r="L2421" s="102" t="str">
        <f>IFERROR(LOOKUP($G2421,'قائمة اسعار'!$A$2:$A$5,'قائمة اسعار'!$D$2:$D$5),"")</f>
        <v/>
      </c>
      <c r="M2421" s="102" t="str">
        <f t="shared" si="116"/>
        <v/>
      </c>
      <c r="N2421" s="103" t="str">
        <f t="shared" si="117"/>
        <v/>
      </c>
      <c r="O2421" s="104"/>
      <c r="P2421" s="105"/>
      <c r="Q2421" s="103"/>
      <c r="R2421" s="103" t="str">
        <f t="shared" si="118"/>
        <v/>
      </c>
      <c r="S2421" s="106"/>
    </row>
    <row r="2422" spans="1:19" ht="25.5" customHeight="1" x14ac:dyDescent="0.2">
      <c r="A2422" s="3" t="str">
        <f>CONCATENATE(COUNTIF($E$156:E2422,E2422),E2422)</f>
        <v>0</v>
      </c>
      <c r="D2422" s="73"/>
      <c r="E2422" s="74"/>
      <c r="F2422" s="75"/>
      <c r="G2422" s="7"/>
      <c r="H2422" s="7"/>
      <c r="I2422" s="7"/>
      <c r="J2422" s="7" t="str">
        <f>IFERROR(LOOKUP($G2422,'قائمة اسعار'!A$2:A$5,'قائمة اسعار'!B$2:B$5),"")</f>
        <v/>
      </c>
      <c r="K2422" s="7" t="str">
        <f>IFERROR(LOOKUP($G2422,'قائمة اسعار'!$A$2:$A$5,'قائمة اسعار'!$E$2:$E$5),"")</f>
        <v/>
      </c>
      <c r="L2422" s="76" t="str">
        <f>IFERROR(LOOKUP($G2422,'قائمة اسعار'!$A$2:$A$5,'قائمة اسعار'!$D$2:$D$5),"")</f>
        <v/>
      </c>
      <c r="M2422" s="7" t="str">
        <f t="shared" si="116"/>
        <v/>
      </c>
      <c r="N2422" s="77" t="str">
        <f t="shared" si="117"/>
        <v/>
      </c>
      <c r="O2422" s="78"/>
      <c r="P2422" s="79"/>
      <c r="Q2422" s="77"/>
      <c r="R2422" s="77" t="str">
        <f t="shared" si="118"/>
        <v/>
      </c>
      <c r="S2422" s="80"/>
    </row>
    <row r="2423" spans="1:19" ht="25.5" customHeight="1" x14ac:dyDescent="0.2">
      <c r="A2423" s="3" t="str">
        <f>CONCATENATE(COUNTIF($E$156:E2423,E2423),E2423)</f>
        <v>0</v>
      </c>
      <c r="D2423" s="99"/>
      <c r="E2423" s="100"/>
      <c r="F2423" s="101"/>
      <c r="G2423" s="102"/>
      <c r="H2423" s="102"/>
      <c r="I2423" s="102"/>
      <c r="J2423" s="102" t="str">
        <f>IFERROR(LOOKUP($G2423,'قائمة اسعار'!A$2:A$5,'قائمة اسعار'!B$2:B$5),"")</f>
        <v/>
      </c>
      <c r="K2423" s="102" t="str">
        <f>IFERROR(LOOKUP($G2423,'قائمة اسعار'!$A$2:$A$5,'قائمة اسعار'!$E$2:$E$5),"")</f>
        <v/>
      </c>
      <c r="L2423" s="102" t="str">
        <f>IFERROR(LOOKUP($G2423,'قائمة اسعار'!$A$2:$A$5,'قائمة اسعار'!$D$2:$D$5),"")</f>
        <v/>
      </c>
      <c r="M2423" s="102" t="str">
        <f t="shared" si="116"/>
        <v/>
      </c>
      <c r="N2423" s="103" t="str">
        <f t="shared" si="117"/>
        <v/>
      </c>
      <c r="O2423" s="104"/>
      <c r="P2423" s="105"/>
      <c r="Q2423" s="103"/>
      <c r="R2423" s="103" t="str">
        <f t="shared" si="118"/>
        <v/>
      </c>
      <c r="S2423" s="106"/>
    </row>
    <row r="2424" spans="1:19" ht="25.5" customHeight="1" x14ac:dyDescent="0.2">
      <c r="A2424" s="3" t="str">
        <f>CONCATENATE(COUNTIF($E$156:E2424,E2424),E2424)</f>
        <v>0</v>
      </c>
      <c r="D2424" s="73"/>
      <c r="E2424" s="74"/>
      <c r="F2424" s="75"/>
      <c r="G2424" s="7"/>
      <c r="H2424" s="7"/>
      <c r="I2424" s="7"/>
      <c r="J2424" s="7" t="str">
        <f>IFERROR(LOOKUP($G2424,'قائمة اسعار'!A$2:A$5,'قائمة اسعار'!B$2:B$5),"")</f>
        <v/>
      </c>
      <c r="K2424" s="7" t="str">
        <f>IFERROR(LOOKUP($G2424,'قائمة اسعار'!$A$2:$A$5,'قائمة اسعار'!$E$2:$E$5),"")</f>
        <v/>
      </c>
      <c r="L2424" s="76" t="str">
        <f>IFERROR(LOOKUP($G2424,'قائمة اسعار'!$A$2:$A$5,'قائمة اسعار'!$D$2:$D$5),"")</f>
        <v/>
      </c>
      <c r="M2424" s="7" t="str">
        <f t="shared" si="116"/>
        <v/>
      </c>
      <c r="N2424" s="77" t="str">
        <f t="shared" si="117"/>
        <v/>
      </c>
      <c r="O2424" s="78"/>
      <c r="P2424" s="79"/>
      <c r="Q2424" s="77"/>
      <c r="R2424" s="77" t="str">
        <f t="shared" si="118"/>
        <v/>
      </c>
      <c r="S2424" s="80"/>
    </row>
    <row r="2425" spans="1:19" ht="25.5" customHeight="1" x14ac:dyDescent="0.2">
      <c r="A2425" s="3" t="str">
        <f>CONCATENATE(COUNTIF($E$156:E2425,E2425),E2425)</f>
        <v>0</v>
      </c>
      <c r="D2425" s="99"/>
      <c r="E2425" s="100"/>
      <c r="F2425" s="101"/>
      <c r="G2425" s="102"/>
      <c r="H2425" s="102"/>
      <c r="I2425" s="102"/>
      <c r="J2425" s="102" t="str">
        <f>IFERROR(LOOKUP($G2425,'قائمة اسعار'!A$2:A$5,'قائمة اسعار'!B$2:B$5),"")</f>
        <v/>
      </c>
      <c r="K2425" s="102" t="str">
        <f>IFERROR(LOOKUP($G2425,'قائمة اسعار'!$A$2:$A$5,'قائمة اسعار'!$E$2:$E$5),"")</f>
        <v/>
      </c>
      <c r="L2425" s="102" t="str">
        <f>IFERROR(LOOKUP($G2425,'قائمة اسعار'!$A$2:$A$5,'قائمة اسعار'!$D$2:$D$5),"")</f>
        <v/>
      </c>
      <c r="M2425" s="102" t="str">
        <f t="shared" si="116"/>
        <v/>
      </c>
      <c r="N2425" s="103" t="str">
        <f t="shared" si="117"/>
        <v/>
      </c>
      <c r="O2425" s="104"/>
      <c r="P2425" s="105"/>
      <c r="Q2425" s="103"/>
      <c r="R2425" s="103" t="str">
        <f t="shared" si="118"/>
        <v/>
      </c>
      <c r="S2425" s="106"/>
    </row>
    <row r="2426" spans="1:19" ht="25.5" customHeight="1" x14ac:dyDescent="0.2">
      <c r="A2426" s="3" t="str">
        <f>CONCATENATE(COUNTIF($E$156:E2426,E2426),E2426)</f>
        <v>0</v>
      </c>
      <c r="D2426" s="73"/>
      <c r="E2426" s="74"/>
      <c r="F2426" s="75"/>
      <c r="G2426" s="7"/>
      <c r="H2426" s="7"/>
      <c r="I2426" s="7"/>
      <c r="J2426" s="7" t="str">
        <f>IFERROR(LOOKUP($G2426,'قائمة اسعار'!A$2:A$5,'قائمة اسعار'!B$2:B$5),"")</f>
        <v/>
      </c>
      <c r="K2426" s="7" t="str">
        <f>IFERROR(LOOKUP($G2426,'قائمة اسعار'!$A$2:$A$5,'قائمة اسعار'!$E$2:$E$5),"")</f>
        <v/>
      </c>
      <c r="L2426" s="76" t="str">
        <f>IFERROR(LOOKUP($G2426,'قائمة اسعار'!$A$2:$A$5,'قائمة اسعار'!$D$2:$D$5),"")</f>
        <v/>
      </c>
      <c r="M2426" s="7" t="str">
        <f t="shared" si="116"/>
        <v/>
      </c>
      <c r="N2426" s="77" t="str">
        <f t="shared" si="117"/>
        <v/>
      </c>
      <c r="O2426" s="78"/>
      <c r="P2426" s="79"/>
      <c r="Q2426" s="77"/>
      <c r="R2426" s="77" t="str">
        <f t="shared" si="118"/>
        <v/>
      </c>
      <c r="S2426" s="80"/>
    </row>
    <row r="2427" spans="1:19" ht="25.5" customHeight="1" x14ac:dyDescent="0.2">
      <c r="A2427" s="3" t="str">
        <f>CONCATENATE(COUNTIF($E$156:E2427,E2427),E2427)</f>
        <v>0</v>
      </c>
      <c r="D2427" s="99"/>
      <c r="E2427" s="100"/>
      <c r="F2427" s="101"/>
      <c r="G2427" s="102"/>
      <c r="H2427" s="102"/>
      <c r="I2427" s="102"/>
      <c r="J2427" s="102" t="str">
        <f>IFERROR(LOOKUP($G2427,'قائمة اسعار'!A$2:A$5,'قائمة اسعار'!B$2:B$5),"")</f>
        <v/>
      </c>
      <c r="K2427" s="102" t="str">
        <f>IFERROR(LOOKUP($G2427,'قائمة اسعار'!$A$2:$A$5,'قائمة اسعار'!$E$2:$E$5),"")</f>
        <v/>
      </c>
      <c r="L2427" s="102" t="str">
        <f>IFERROR(LOOKUP($G2427,'قائمة اسعار'!$A$2:$A$5,'قائمة اسعار'!$D$2:$D$5),"")</f>
        <v/>
      </c>
      <c r="M2427" s="102" t="str">
        <f t="shared" si="116"/>
        <v/>
      </c>
      <c r="N2427" s="103" t="str">
        <f t="shared" si="117"/>
        <v/>
      </c>
      <c r="O2427" s="104"/>
      <c r="P2427" s="105"/>
      <c r="Q2427" s="103"/>
      <c r="R2427" s="103" t="str">
        <f t="shared" si="118"/>
        <v/>
      </c>
      <c r="S2427" s="106"/>
    </row>
    <row r="2428" spans="1:19" ht="25.5" customHeight="1" x14ac:dyDescent="0.2">
      <c r="A2428" s="3" t="str">
        <f>CONCATENATE(COUNTIF($E$156:E2428,E2428),E2428)</f>
        <v>0</v>
      </c>
      <c r="D2428" s="73"/>
      <c r="E2428" s="74"/>
      <c r="F2428" s="75"/>
      <c r="G2428" s="7"/>
      <c r="H2428" s="7"/>
      <c r="I2428" s="7"/>
      <c r="J2428" s="7" t="str">
        <f>IFERROR(LOOKUP($G2428,'قائمة اسعار'!A$2:A$5,'قائمة اسعار'!B$2:B$5),"")</f>
        <v/>
      </c>
      <c r="K2428" s="7" t="str">
        <f>IFERROR(LOOKUP($G2428,'قائمة اسعار'!$A$2:$A$5,'قائمة اسعار'!$E$2:$E$5),"")</f>
        <v/>
      </c>
      <c r="L2428" s="76" t="str">
        <f>IFERROR(LOOKUP($G2428,'قائمة اسعار'!$A$2:$A$5,'قائمة اسعار'!$D$2:$D$5),"")</f>
        <v/>
      </c>
      <c r="M2428" s="7" t="str">
        <f t="shared" si="116"/>
        <v/>
      </c>
      <c r="N2428" s="77" t="str">
        <f t="shared" si="117"/>
        <v/>
      </c>
      <c r="O2428" s="78"/>
      <c r="P2428" s="79"/>
      <c r="Q2428" s="77"/>
      <c r="R2428" s="77" t="str">
        <f t="shared" si="118"/>
        <v/>
      </c>
      <c r="S2428" s="80"/>
    </row>
    <row r="2429" spans="1:19" ht="25.5" customHeight="1" x14ac:dyDescent="0.2">
      <c r="A2429" s="3" t="str">
        <f>CONCATENATE(COUNTIF($E$156:E2429,E2429),E2429)</f>
        <v>0</v>
      </c>
      <c r="D2429" s="99"/>
      <c r="E2429" s="100"/>
      <c r="F2429" s="101"/>
      <c r="G2429" s="102"/>
      <c r="H2429" s="102"/>
      <c r="I2429" s="102"/>
      <c r="J2429" s="102" t="str">
        <f>IFERROR(LOOKUP($G2429,'قائمة اسعار'!A$2:A$5,'قائمة اسعار'!B$2:B$5),"")</f>
        <v/>
      </c>
      <c r="K2429" s="102" t="str">
        <f>IFERROR(LOOKUP($G2429,'قائمة اسعار'!$A$2:$A$5,'قائمة اسعار'!$E$2:$E$5),"")</f>
        <v/>
      </c>
      <c r="L2429" s="102" t="str">
        <f>IFERROR(LOOKUP($G2429,'قائمة اسعار'!$A$2:$A$5,'قائمة اسعار'!$D$2:$D$5),"")</f>
        <v/>
      </c>
      <c r="M2429" s="102" t="str">
        <f t="shared" si="116"/>
        <v/>
      </c>
      <c r="N2429" s="103" t="str">
        <f t="shared" si="117"/>
        <v/>
      </c>
      <c r="O2429" s="104"/>
      <c r="P2429" s="105"/>
      <c r="Q2429" s="103"/>
      <c r="R2429" s="103" t="str">
        <f t="shared" si="118"/>
        <v/>
      </c>
      <c r="S2429" s="106"/>
    </row>
    <row r="2430" spans="1:19" ht="25.5" customHeight="1" x14ac:dyDescent="0.2">
      <c r="A2430" s="3" t="str">
        <f>CONCATENATE(COUNTIF($E$156:E2430,E2430),E2430)</f>
        <v>0</v>
      </c>
      <c r="D2430" s="73"/>
      <c r="E2430" s="74"/>
      <c r="F2430" s="75"/>
      <c r="G2430" s="7"/>
      <c r="H2430" s="7"/>
      <c r="I2430" s="7"/>
      <c r="J2430" s="7" t="str">
        <f>IFERROR(LOOKUP($G2430,'قائمة اسعار'!A$2:A$5,'قائمة اسعار'!B$2:B$5),"")</f>
        <v/>
      </c>
      <c r="K2430" s="7" t="str">
        <f>IFERROR(LOOKUP($G2430,'قائمة اسعار'!$A$2:$A$5,'قائمة اسعار'!$E$2:$E$5),"")</f>
        <v/>
      </c>
      <c r="L2430" s="76" t="str">
        <f>IFERROR(LOOKUP($G2430,'قائمة اسعار'!$A$2:$A$5,'قائمة اسعار'!$D$2:$D$5),"")</f>
        <v/>
      </c>
      <c r="M2430" s="7" t="str">
        <f t="shared" si="116"/>
        <v/>
      </c>
      <c r="N2430" s="77" t="str">
        <f t="shared" si="117"/>
        <v/>
      </c>
      <c r="O2430" s="78"/>
      <c r="P2430" s="79"/>
      <c r="Q2430" s="77"/>
      <c r="R2430" s="77" t="str">
        <f t="shared" si="118"/>
        <v/>
      </c>
      <c r="S2430" s="80"/>
    </row>
    <row r="2431" spans="1:19" ht="25.5" customHeight="1" x14ac:dyDescent="0.2">
      <c r="A2431" s="3" t="str">
        <f>CONCATENATE(COUNTIF($E$156:E2431,E2431),E2431)</f>
        <v>0</v>
      </c>
      <c r="D2431" s="99"/>
      <c r="E2431" s="100"/>
      <c r="F2431" s="101"/>
      <c r="G2431" s="102"/>
      <c r="H2431" s="102"/>
      <c r="I2431" s="102"/>
      <c r="J2431" s="102" t="str">
        <f>IFERROR(LOOKUP($G2431,'قائمة اسعار'!A$2:A$5,'قائمة اسعار'!B$2:B$5),"")</f>
        <v/>
      </c>
      <c r="K2431" s="102" t="str">
        <f>IFERROR(LOOKUP($G2431,'قائمة اسعار'!$A$2:$A$5,'قائمة اسعار'!$E$2:$E$5),"")</f>
        <v/>
      </c>
      <c r="L2431" s="102" t="str">
        <f>IFERROR(LOOKUP($G2431,'قائمة اسعار'!$A$2:$A$5,'قائمة اسعار'!$D$2:$D$5),"")</f>
        <v/>
      </c>
      <c r="M2431" s="102" t="str">
        <f t="shared" si="116"/>
        <v/>
      </c>
      <c r="N2431" s="103" t="str">
        <f t="shared" si="117"/>
        <v/>
      </c>
      <c r="O2431" s="104"/>
      <c r="P2431" s="105"/>
      <c r="Q2431" s="103"/>
      <c r="R2431" s="103" t="str">
        <f t="shared" si="118"/>
        <v/>
      </c>
      <c r="S2431" s="106"/>
    </row>
    <row r="2432" spans="1:19" ht="25.5" customHeight="1" x14ac:dyDescent="0.2">
      <c r="A2432" s="3" t="str">
        <f>CONCATENATE(COUNTIF($E$156:E2432,E2432),E2432)</f>
        <v>0</v>
      </c>
      <c r="D2432" s="73"/>
      <c r="E2432" s="74"/>
      <c r="F2432" s="75"/>
      <c r="G2432" s="7"/>
      <c r="H2432" s="7"/>
      <c r="I2432" s="7"/>
      <c r="J2432" s="7" t="str">
        <f>IFERROR(LOOKUP($G2432,'قائمة اسعار'!A$2:A$5,'قائمة اسعار'!B$2:B$5),"")</f>
        <v/>
      </c>
      <c r="K2432" s="7" t="str">
        <f>IFERROR(LOOKUP($G2432,'قائمة اسعار'!$A$2:$A$5,'قائمة اسعار'!$E$2:$E$5),"")</f>
        <v/>
      </c>
      <c r="L2432" s="76" t="str">
        <f>IFERROR(LOOKUP($G2432,'قائمة اسعار'!$A$2:$A$5,'قائمة اسعار'!$D$2:$D$5),"")</f>
        <v/>
      </c>
      <c r="M2432" s="7" t="str">
        <f t="shared" si="116"/>
        <v/>
      </c>
      <c r="N2432" s="77" t="str">
        <f t="shared" si="117"/>
        <v/>
      </c>
      <c r="O2432" s="78"/>
      <c r="P2432" s="79"/>
      <c r="Q2432" s="77"/>
      <c r="R2432" s="77" t="str">
        <f t="shared" si="118"/>
        <v/>
      </c>
      <c r="S2432" s="80"/>
    </row>
    <row r="2433" spans="1:19" ht="25.5" customHeight="1" x14ac:dyDescent="0.2">
      <c r="A2433" s="3" t="str">
        <f>CONCATENATE(COUNTIF($E$156:E2433,E2433),E2433)</f>
        <v>0</v>
      </c>
      <c r="D2433" s="99"/>
      <c r="E2433" s="100"/>
      <c r="F2433" s="101"/>
      <c r="G2433" s="102"/>
      <c r="H2433" s="102"/>
      <c r="I2433" s="102"/>
      <c r="J2433" s="102" t="str">
        <f>IFERROR(LOOKUP($G2433,'قائمة اسعار'!A$2:A$5,'قائمة اسعار'!B$2:B$5),"")</f>
        <v/>
      </c>
      <c r="K2433" s="102" t="str">
        <f>IFERROR(LOOKUP($G2433,'قائمة اسعار'!$A$2:$A$5,'قائمة اسعار'!$E$2:$E$5),"")</f>
        <v/>
      </c>
      <c r="L2433" s="102" t="str">
        <f>IFERROR(LOOKUP($G2433,'قائمة اسعار'!$A$2:$A$5,'قائمة اسعار'!$D$2:$D$5),"")</f>
        <v/>
      </c>
      <c r="M2433" s="102" t="str">
        <f t="shared" si="116"/>
        <v/>
      </c>
      <c r="N2433" s="103" t="str">
        <f t="shared" si="117"/>
        <v/>
      </c>
      <c r="O2433" s="104"/>
      <c r="P2433" s="105"/>
      <c r="Q2433" s="103"/>
      <c r="R2433" s="103" t="str">
        <f t="shared" si="118"/>
        <v/>
      </c>
      <c r="S2433" s="106"/>
    </row>
    <row r="2434" spans="1:19" ht="25.5" customHeight="1" x14ac:dyDescent="0.2">
      <c r="A2434" s="3" t="str">
        <f>CONCATENATE(COUNTIF($E$156:E2434,E2434),E2434)</f>
        <v>0</v>
      </c>
      <c r="D2434" s="73"/>
      <c r="E2434" s="74"/>
      <c r="F2434" s="75"/>
      <c r="G2434" s="7"/>
      <c r="H2434" s="7"/>
      <c r="I2434" s="7"/>
      <c r="J2434" s="7" t="str">
        <f>IFERROR(LOOKUP($G2434,'قائمة اسعار'!A$2:A$5,'قائمة اسعار'!B$2:B$5),"")</f>
        <v/>
      </c>
      <c r="K2434" s="7" t="str">
        <f>IFERROR(LOOKUP($G2434,'قائمة اسعار'!$A$2:$A$5,'قائمة اسعار'!$E$2:$E$5),"")</f>
        <v/>
      </c>
      <c r="L2434" s="76" t="str">
        <f>IFERROR(LOOKUP($G2434,'قائمة اسعار'!$A$2:$A$5,'قائمة اسعار'!$D$2:$D$5),"")</f>
        <v/>
      </c>
      <c r="M2434" s="7" t="str">
        <f t="shared" si="116"/>
        <v/>
      </c>
      <c r="N2434" s="77" t="str">
        <f t="shared" si="117"/>
        <v/>
      </c>
      <c r="O2434" s="78"/>
      <c r="P2434" s="79"/>
      <c r="Q2434" s="77"/>
      <c r="R2434" s="77" t="str">
        <f t="shared" si="118"/>
        <v/>
      </c>
      <c r="S2434" s="80"/>
    </row>
    <row r="2435" spans="1:19" ht="25.5" customHeight="1" x14ac:dyDescent="0.2">
      <c r="A2435" s="3" t="str">
        <f>CONCATENATE(COUNTIF($E$156:E2435,E2435),E2435)</f>
        <v>0</v>
      </c>
      <c r="D2435" s="99"/>
      <c r="E2435" s="100"/>
      <c r="F2435" s="101"/>
      <c r="G2435" s="102"/>
      <c r="H2435" s="102"/>
      <c r="I2435" s="102"/>
      <c r="J2435" s="102" t="str">
        <f>IFERROR(LOOKUP($G2435,'قائمة اسعار'!A$2:A$5,'قائمة اسعار'!B$2:B$5),"")</f>
        <v/>
      </c>
      <c r="K2435" s="102" t="str">
        <f>IFERROR(LOOKUP($G2435,'قائمة اسعار'!$A$2:$A$5,'قائمة اسعار'!$E$2:$E$5),"")</f>
        <v/>
      </c>
      <c r="L2435" s="102" t="str">
        <f>IFERROR(LOOKUP($G2435,'قائمة اسعار'!$A$2:$A$5,'قائمة اسعار'!$D$2:$D$5),"")</f>
        <v/>
      </c>
      <c r="M2435" s="102" t="str">
        <f t="shared" si="116"/>
        <v/>
      </c>
      <c r="N2435" s="103" t="str">
        <f t="shared" si="117"/>
        <v/>
      </c>
      <c r="O2435" s="104"/>
      <c r="P2435" s="105"/>
      <c r="Q2435" s="103"/>
      <c r="R2435" s="103" t="str">
        <f t="shared" si="118"/>
        <v/>
      </c>
      <c r="S2435" s="106"/>
    </row>
    <row r="2436" spans="1:19" ht="25.5" customHeight="1" x14ac:dyDescent="0.2">
      <c r="A2436" s="3" t="str">
        <f>CONCATENATE(COUNTIF($E$156:E2436,E2436),E2436)</f>
        <v>0</v>
      </c>
      <c r="D2436" s="73"/>
      <c r="E2436" s="74"/>
      <c r="F2436" s="75"/>
      <c r="G2436" s="7"/>
      <c r="H2436" s="7"/>
      <c r="I2436" s="7"/>
      <c r="J2436" s="7" t="str">
        <f>IFERROR(LOOKUP($G2436,'قائمة اسعار'!A$2:A$5,'قائمة اسعار'!B$2:B$5),"")</f>
        <v/>
      </c>
      <c r="K2436" s="7" t="str">
        <f>IFERROR(LOOKUP($G2436,'قائمة اسعار'!$A$2:$A$5,'قائمة اسعار'!$E$2:$E$5),"")</f>
        <v/>
      </c>
      <c r="L2436" s="76" t="str">
        <f>IFERROR(LOOKUP($G2436,'قائمة اسعار'!$A$2:$A$5,'قائمة اسعار'!$D$2:$D$5),"")</f>
        <v/>
      </c>
      <c r="M2436" s="7" t="str">
        <f t="shared" ref="M2436:M2499" si="119">IFERROR($H2436*$L2436,"")</f>
        <v/>
      </c>
      <c r="N2436" s="77" t="str">
        <f t="shared" ref="N2436:N2499" si="120">IFERROR(($M2436-15%*$M2436)-5%*($M2436-15%*$M2436),"")</f>
        <v/>
      </c>
      <c r="O2436" s="78"/>
      <c r="P2436" s="79"/>
      <c r="Q2436" s="77"/>
      <c r="R2436" s="77" t="str">
        <f t="shared" ref="R2436:R2499" si="121">IFERROR($N2436-$P2436-$Q2436,"")</f>
        <v/>
      </c>
      <c r="S2436" s="80"/>
    </row>
    <row r="2437" spans="1:19" ht="25.5" customHeight="1" x14ac:dyDescent="0.2">
      <c r="A2437" s="3" t="str">
        <f>CONCATENATE(COUNTIF($E$156:E2437,E2437),E2437)</f>
        <v>0</v>
      </c>
      <c r="D2437" s="99"/>
      <c r="E2437" s="100"/>
      <c r="F2437" s="101"/>
      <c r="G2437" s="102"/>
      <c r="H2437" s="102"/>
      <c r="I2437" s="102"/>
      <c r="J2437" s="102" t="str">
        <f>IFERROR(LOOKUP($G2437,'قائمة اسعار'!A$2:A$5,'قائمة اسعار'!B$2:B$5),"")</f>
        <v/>
      </c>
      <c r="K2437" s="102" t="str">
        <f>IFERROR(LOOKUP($G2437,'قائمة اسعار'!$A$2:$A$5,'قائمة اسعار'!$E$2:$E$5),"")</f>
        <v/>
      </c>
      <c r="L2437" s="102" t="str">
        <f>IFERROR(LOOKUP($G2437,'قائمة اسعار'!$A$2:$A$5,'قائمة اسعار'!$D$2:$D$5),"")</f>
        <v/>
      </c>
      <c r="M2437" s="102" t="str">
        <f t="shared" si="119"/>
        <v/>
      </c>
      <c r="N2437" s="103" t="str">
        <f t="shared" si="120"/>
        <v/>
      </c>
      <c r="O2437" s="104"/>
      <c r="P2437" s="105"/>
      <c r="Q2437" s="103"/>
      <c r="R2437" s="103" t="str">
        <f t="shared" si="121"/>
        <v/>
      </c>
      <c r="S2437" s="106"/>
    </row>
    <row r="2438" spans="1:19" ht="25.5" customHeight="1" x14ac:dyDescent="0.2">
      <c r="A2438" s="3" t="str">
        <f>CONCATENATE(COUNTIF($E$156:E2438,E2438),E2438)</f>
        <v>0</v>
      </c>
      <c r="D2438" s="73"/>
      <c r="E2438" s="74"/>
      <c r="F2438" s="75"/>
      <c r="G2438" s="7"/>
      <c r="H2438" s="7"/>
      <c r="I2438" s="7"/>
      <c r="J2438" s="7" t="str">
        <f>IFERROR(LOOKUP($G2438,'قائمة اسعار'!A$2:A$5,'قائمة اسعار'!B$2:B$5),"")</f>
        <v/>
      </c>
      <c r="K2438" s="7" t="str">
        <f>IFERROR(LOOKUP($G2438,'قائمة اسعار'!$A$2:$A$5,'قائمة اسعار'!$E$2:$E$5),"")</f>
        <v/>
      </c>
      <c r="L2438" s="76" t="str">
        <f>IFERROR(LOOKUP($G2438,'قائمة اسعار'!$A$2:$A$5,'قائمة اسعار'!$D$2:$D$5),"")</f>
        <v/>
      </c>
      <c r="M2438" s="7" t="str">
        <f t="shared" si="119"/>
        <v/>
      </c>
      <c r="N2438" s="77" t="str">
        <f t="shared" si="120"/>
        <v/>
      </c>
      <c r="O2438" s="78"/>
      <c r="P2438" s="79"/>
      <c r="Q2438" s="77"/>
      <c r="R2438" s="77" t="str">
        <f t="shared" si="121"/>
        <v/>
      </c>
      <c r="S2438" s="80"/>
    </row>
    <row r="2439" spans="1:19" ht="25.5" customHeight="1" x14ac:dyDescent="0.2">
      <c r="A2439" s="3" t="str">
        <f>CONCATENATE(COUNTIF($E$156:E2439,E2439),E2439)</f>
        <v>0</v>
      </c>
      <c r="D2439" s="99"/>
      <c r="E2439" s="100"/>
      <c r="F2439" s="101"/>
      <c r="G2439" s="102"/>
      <c r="H2439" s="102"/>
      <c r="I2439" s="102"/>
      <c r="J2439" s="102" t="str">
        <f>IFERROR(LOOKUP($G2439,'قائمة اسعار'!A$2:A$5,'قائمة اسعار'!B$2:B$5),"")</f>
        <v/>
      </c>
      <c r="K2439" s="102" t="str">
        <f>IFERROR(LOOKUP($G2439,'قائمة اسعار'!$A$2:$A$5,'قائمة اسعار'!$E$2:$E$5),"")</f>
        <v/>
      </c>
      <c r="L2439" s="102" t="str">
        <f>IFERROR(LOOKUP($G2439,'قائمة اسعار'!$A$2:$A$5,'قائمة اسعار'!$D$2:$D$5),"")</f>
        <v/>
      </c>
      <c r="M2439" s="102" t="str">
        <f t="shared" si="119"/>
        <v/>
      </c>
      <c r="N2439" s="103" t="str">
        <f t="shared" si="120"/>
        <v/>
      </c>
      <c r="O2439" s="104"/>
      <c r="P2439" s="105"/>
      <c r="Q2439" s="103"/>
      <c r="R2439" s="103" t="str">
        <f t="shared" si="121"/>
        <v/>
      </c>
      <c r="S2439" s="106"/>
    </row>
    <row r="2440" spans="1:19" ht="25.5" customHeight="1" x14ac:dyDescent="0.2">
      <c r="A2440" s="3" t="str">
        <f>CONCATENATE(COUNTIF($E$156:E2440,E2440),E2440)</f>
        <v>0</v>
      </c>
      <c r="D2440" s="73"/>
      <c r="E2440" s="74"/>
      <c r="F2440" s="75"/>
      <c r="G2440" s="7"/>
      <c r="H2440" s="7"/>
      <c r="I2440" s="7"/>
      <c r="J2440" s="7" t="str">
        <f>IFERROR(LOOKUP($G2440,'قائمة اسعار'!A$2:A$5,'قائمة اسعار'!B$2:B$5),"")</f>
        <v/>
      </c>
      <c r="K2440" s="7" t="str">
        <f>IFERROR(LOOKUP($G2440,'قائمة اسعار'!$A$2:$A$5,'قائمة اسعار'!$E$2:$E$5),"")</f>
        <v/>
      </c>
      <c r="L2440" s="76" t="str">
        <f>IFERROR(LOOKUP($G2440,'قائمة اسعار'!$A$2:$A$5,'قائمة اسعار'!$D$2:$D$5),"")</f>
        <v/>
      </c>
      <c r="M2440" s="7" t="str">
        <f t="shared" si="119"/>
        <v/>
      </c>
      <c r="N2440" s="77" t="str">
        <f t="shared" si="120"/>
        <v/>
      </c>
      <c r="O2440" s="78"/>
      <c r="P2440" s="79"/>
      <c r="Q2440" s="77"/>
      <c r="R2440" s="77" t="str">
        <f t="shared" si="121"/>
        <v/>
      </c>
      <c r="S2440" s="80"/>
    </row>
    <row r="2441" spans="1:19" ht="25.5" customHeight="1" x14ac:dyDescent="0.2">
      <c r="A2441" s="3" t="str">
        <f>CONCATENATE(COUNTIF($E$156:E2441,E2441),E2441)</f>
        <v>0</v>
      </c>
      <c r="D2441" s="99"/>
      <c r="E2441" s="100"/>
      <c r="F2441" s="101"/>
      <c r="G2441" s="102"/>
      <c r="H2441" s="102"/>
      <c r="I2441" s="102"/>
      <c r="J2441" s="102" t="str">
        <f>IFERROR(LOOKUP($G2441,'قائمة اسعار'!A$2:A$5,'قائمة اسعار'!B$2:B$5),"")</f>
        <v/>
      </c>
      <c r="K2441" s="102" t="str">
        <f>IFERROR(LOOKUP($G2441,'قائمة اسعار'!$A$2:$A$5,'قائمة اسعار'!$E$2:$E$5),"")</f>
        <v/>
      </c>
      <c r="L2441" s="102" t="str">
        <f>IFERROR(LOOKUP($G2441,'قائمة اسعار'!$A$2:$A$5,'قائمة اسعار'!$D$2:$D$5),"")</f>
        <v/>
      </c>
      <c r="M2441" s="102" t="str">
        <f t="shared" si="119"/>
        <v/>
      </c>
      <c r="N2441" s="103" t="str">
        <f t="shared" si="120"/>
        <v/>
      </c>
      <c r="O2441" s="104"/>
      <c r="P2441" s="105"/>
      <c r="Q2441" s="103"/>
      <c r="R2441" s="103" t="str">
        <f t="shared" si="121"/>
        <v/>
      </c>
      <c r="S2441" s="106"/>
    </row>
    <row r="2442" spans="1:19" ht="25.5" customHeight="1" x14ac:dyDescent="0.2">
      <c r="A2442" s="3" t="str">
        <f>CONCATENATE(COUNTIF($E$156:E2442,E2442),E2442)</f>
        <v>0</v>
      </c>
      <c r="D2442" s="73"/>
      <c r="E2442" s="74"/>
      <c r="F2442" s="75"/>
      <c r="G2442" s="7"/>
      <c r="H2442" s="7"/>
      <c r="I2442" s="7"/>
      <c r="J2442" s="7" t="str">
        <f>IFERROR(LOOKUP($G2442,'قائمة اسعار'!A$2:A$5,'قائمة اسعار'!B$2:B$5),"")</f>
        <v/>
      </c>
      <c r="K2442" s="7" t="str">
        <f>IFERROR(LOOKUP($G2442,'قائمة اسعار'!$A$2:$A$5,'قائمة اسعار'!$E$2:$E$5),"")</f>
        <v/>
      </c>
      <c r="L2442" s="76" t="str">
        <f>IFERROR(LOOKUP($G2442,'قائمة اسعار'!$A$2:$A$5,'قائمة اسعار'!$D$2:$D$5),"")</f>
        <v/>
      </c>
      <c r="M2442" s="7" t="str">
        <f t="shared" si="119"/>
        <v/>
      </c>
      <c r="N2442" s="77" t="str">
        <f t="shared" si="120"/>
        <v/>
      </c>
      <c r="O2442" s="78"/>
      <c r="P2442" s="79"/>
      <c r="Q2442" s="77"/>
      <c r="R2442" s="77" t="str">
        <f t="shared" si="121"/>
        <v/>
      </c>
      <c r="S2442" s="80"/>
    </row>
    <row r="2443" spans="1:19" ht="25.5" customHeight="1" x14ac:dyDescent="0.2">
      <c r="A2443" s="3" t="str">
        <f>CONCATENATE(COUNTIF($E$156:E2443,E2443),E2443)</f>
        <v>0</v>
      </c>
      <c r="D2443" s="99"/>
      <c r="E2443" s="100"/>
      <c r="F2443" s="101"/>
      <c r="G2443" s="102"/>
      <c r="H2443" s="102"/>
      <c r="I2443" s="102"/>
      <c r="J2443" s="102" t="str">
        <f>IFERROR(LOOKUP($G2443,'قائمة اسعار'!A$2:A$5,'قائمة اسعار'!B$2:B$5),"")</f>
        <v/>
      </c>
      <c r="K2443" s="102" t="str">
        <f>IFERROR(LOOKUP($G2443,'قائمة اسعار'!$A$2:$A$5,'قائمة اسعار'!$E$2:$E$5),"")</f>
        <v/>
      </c>
      <c r="L2443" s="102" t="str">
        <f>IFERROR(LOOKUP($G2443,'قائمة اسعار'!$A$2:$A$5,'قائمة اسعار'!$D$2:$D$5),"")</f>
        <v/>
      </c>
      <c r="M2443" s="102" t="str">
        <f t="shared" si="119"/>
        <v/>
      </c>
      <c r="N2443" s="103" t="str">
        <f t="shared" si="120"/>
        <v/>
      </c>
      <c r="O2443" s="104"/>
      <c r="P2443" s="105"/>
      <c r="Q2443" s="103"/>
      <c r="R2443" s="103" t="str">
        <f t="shared" si="121"/>
        <v/>
      </c>
      <c r="S2443" s="106"/>
    </row>
    <row r="2444" spans="1:19" ht="25.5" customHeight="1" x14ac:dyDescent="0.2">
      <c r="A2444" s="3" t="str">
        <f>CONCATENATE(COUNTIF($E$156:E2444,E2444),E2444)</f>
        <v>0</v>
      </c>
      <c r="D2444" s="73"/>
      <c r="E2444" s="74"/>
      <c r="F2444" s="75"/>
      <c r="G2444" s="7"/>
      <c r="H2444" s="7"/>
      <c r="I2444" s="7"/>
      <c r="J2444" s="7" t="str">
        <f>IFERROR(LOOKUP($G2444,'قائمة اسعار'!A$2:A$5,'قائمة اسعار'!B$2:B$5),"")</f>
        <v/>
      </c>
      <c r="K2444" s="7" t="str">
        <f>IFERROR(LOOKUP($G2444,'قائمة اسعار'!$A$2:$A$5,'قائمة اسعار'!$E$2:$E$5),"")</f>
        <v/>
      </c>
      <c r="L2444" s="76" t="str">
        <f>IFERROR(LOOKUP($G2444,'قائمة اسعار'!$A$2:$A$5,'قائمة اسعار'!$D$2:$D$5),"")</f>
        <v/>
      </c>
      <c r="M2444" s="7" t="str">
        <f t="shared" si="119"/>
        <v/>
      </c>
      <c r="N2444" s="77" t="str">
        <f t="shared" si="120"/>
        <v/>
      </c>
      <c r="O2444" s="78"/>
      <c r="P2444" s="79"/>
      <c r="Q2444" s="77"/>
      <c r="R2444" s="77" t="str">
        <f t="shared" si="121"/>
        <v/>
      </c>
      <c r="S2444" s="80"/>
    </row>
    <row r="2445" spans="1:19" ht="25.5" customHeight="1" x14ac:dyDescent="0.2">
      <c r="A2445" s="3" t="str">
        <f>CONCATENATE(COUNTIF($E$156:E2445,E2445),E2445)</f>
        <v>0</v>
      </c>
      <c r="D2445" s="99"/>
      <c r="E2445" s="100"/>
      <c r="F2445" s="101"/>
      <c r="G2445" s="102"/>
      <c r="H2445" s="102"/>
      <c r="I2445" s="102"/>
      <c r="J2445" s="102" t="str">
        <f>IFERROR(LOOKUP($G2445,'قائمة اسعار'!A$2:A$5,'قائمة اسعار'!B$2:B$5),"")</f>
        <v/>
      </c>
      <c r="K2445" s="102" t="str">
        <f>IFERROR(LOOKUP($G2445,'قائمة اسعار'!$A$2:$A$5,'قائمة اسعار'!$E$2:$E$5),"")</f>
        <v/>
      </c>
      <c r="L2445" s="102" t="str">
        <f>IFERROR(LOOKUP($G2445,'قائمة اسعار'!$A$2:$A$5,'قائمة اسعار'!$D$2:$D$5),"")</f>
        <v/>
      </c>
      <c r="M2445" s="102" t="str">
        <f t="shared" si="119"/>
        <v/>
      </c>
      <c r="N2445" s="103" t="str">
        <f t="shared" si="120"/>
        <v/>
      </c>
      <c r="O2445" s="104"/>
      <c r="P2445" s="105"/>
      <c r="Q2445" s="103"/>
      <c r="R2445" s="103" t="str">
        <f t="shared" si="121"/>
        <v/>
      </c>
      <c r="S2445" s="106"/>
    </row>
    <row r="2446" spans="1:19" ht="25.5" customHeight="1" x14ac:dyDescent="0.2">
      <c r="A2446" s="3" t="str">
        <f>CONCATENATE(COUNTIF($E$156:E2446,E2446),E2446)</f>
        <v>0</v>
      </c>
      <c r="D2446" s="73"/>
      <c r="E2446" s="74"/>
      <c r="F2446" s="75"/>
      <c r="G2446" s="7"/>
      <c r="H2446" s="7"/>
      <c r="I2446" s="7"/>
      <c r="J2446" s="7" t="str">
        <f>IFERROR(LOOKUP($G2446,'قائمة اسعار'!A$2:A$5,'قائمة اسعار'!B$2:B$5),"")</f>
        <v/>
      </c>
      <c r="K2446" s="7" t="str">
        <f>IFERROR(LOOKUP($G2446,'قائمة اسعار'!$A$2:$A$5,'قائمة اسعار'!$E$2:$E$5),"")</f>
        <v/>
      </c>
      <c r="L2446" s="76" t="str">
        <f>IFERROR(LOOKUP($G2446,'قائمة اسعار'!$A$2:$A$5,'قائمة اسعار'!$D$2:$D$5),"")</f>
        <v/>
      </c>
      <c r="M2446" s="7" t="str">
        <f t="shared" si="119"/>
        <v/>
      </c>
      <c r="N2446" s="77" t="str">
        <f t="shared" si="120"/>
        <v/>
      </c>
      <c r="O2446" s="78"/>
      <c r="P2446" s="79"/>
      <c r="Q2446" s="77"/>
      <c r="R2446" s="77" t="str">
        <f t="shared" si="121"/>
        <v/>
      </c>
      <c r="S2446" s="80"/>
    </row>
    <row r="2447" spans="1:19" ht="25.5" customHeight="1" x14ac:dyDescent="0.2">
      <c r="A2447" s="3" t="str">
        <f>CONCATENATE(COUNTIF($E$156:E2447,E2447),E2447)</f>
        <v>0</v>
      </c>
      <c r="D2447" s="99"/>
      <c r="E2447" s="100"/>
      <c r="F2447" s="101"/>
      <c r="G2447" s="102"/>
      <c r="H2447" s="102"/>
      <c r="I2447" s="102"/>
      <c r="J2447" s="102" t="str">
        <f>IFERROR(LOOKUP($G2447,'قائمة اسعار'!A$2:A$5,'قائمة اسعار'!B$2:B$5),"")</f>
        <v/>
      </c>
      <c r="K2447" s="102" t="str">
        <f>IFERROR(LOOKUP($G2447,'قائمة اسعار'!$A$2:$A$5,'قائمة اسعار'!$E$2:$E$5),"")</f>
        <v/>
      </c>
      <c r="L2447" s="102" t="str">
        <f>IFERROR(LOOKUP($G2447,'قائمة اسعار'!$A$2:$A$5,'قائمة اسعار'!$D$2:$D$5),"")</f>
        <v/>
      </c>
      <c r="M2447" s="102" t="str">
        <f t="shared" si="119"/>
        <v/>
      </c>
      <c r="N2447" s="103" t="str">
        <f t="shared" si="120"/>
        <v/>
      </c>
      <c r="O2447" s="104"/>
      <c r="P2447" s="105"/>
      <c r="Q2447" s="103"/>
      <c r="R2447" s="103" t="str">
        <f t="shared" si="121"/>
        <v/>
      </c>
      <c r="S2447" s="106"/>
    </row>
    <row r="2448" spans="1:19" ht="25.5" customHeight="1" x14ac:dyDescent="0.2">
      <c r="A2448" s="3" t="str">
        <f>CONCATENATE(COUNTIF($E$156:E2448,E2448),E2448)</f>
        <v>0</v>
      </c>
      <c r="D2448" s="73"/>
      <c r="E2448" s="74"/>
      <c r="F2448" s="75"/>
      <c r="G2448" s="7"/>
      <c r="H2448" s="7"/>
      <c r="I2448" s="7"/>
      <c r="J2448" s="7" t="str">
        <f>IFERROR(LOOKUP($G2448,'قائمة اسعار'!A$2:A$5,'قائمة اسعار'!B$2:B$5),"")</f>
        <v/>
      </c>
      <c r="K2448" s="7" t="str">
        <f>IFERROR(LOOKUP($G2448,'قائمة اسعار'!$A$2:$A$5,'قائمة اسعار'!$E$2:$E$5),"")</f>
        <v/>
      </c>
      <c r="L2448" s="76" t="str">
        <f>IFERROR(LOOKUP($G2448,'قائمة اسعار'!$A$2:$A$5,'قائمة اسعار'!$D$2:$D$5),"")</f>
        <v/>
      </c>
      <c r="M2448" s="7" t="str">
        <f t="shared" si="119"/>
        <v/>
      </c>
      <c r="N2448" s="77" t="str">
        <f t="shared" si="120"/>
        <v/>
      </c>
      <c r="O2448" s="78"/>
      <c r="P2448" s="79"/>
      <c r="Q2448" s="77"/>
      <c r="R2448" s="77" t="str">
        <f t="shared" si="121"/>
        <v/>
      </c>
      <c r="S2448" s="80"/>
    </row>
    <row r="2449" spans="1:19" ht="25.5" customHeight="1" x14ac:dyDescent="0.2">
      <c r="A2449" s="3" t="str">
        <f>CONCATENATE(COUNTIF($E$156:E2449,E2449),E2449)</f>
        <v>0</v>
      </c>
      <c r="D2449" s="99"/>
      <c r="E2449" s="100"/>
      <c r="F2449" s="101"/>
      <c r="G2449" s="102"/>
      <c r="H2449" s="102"/>
      <c r="I2449" s="102"/>
      <c r="J2449" s="102" t="str">
        <f>IFERROR(LOOKUP($G2449,'قائمة اسعار'!A$2:A$5,'قائمة اسعار'!B$2:B$5),"")</f>
        <v/>
      </c>
      <c r="K2449" s="102" t="str">
        <f>IFERROR(LOOKUP($G2449,'قائمة اسعار'!$A$2:$A$5,'قائمة اسعار'!$E$2:$E$5),"")</f>
        <v/>
      </c>
      <c r="L2449" s="102" t="str">
        <f>IFERROR(LOOKUP($G2449,'قائمة اسعار'!$A$2:$A$5,'قائمة اسعار'!$D$2:$D$5),"")</f>
        <v/>
      </c>
      <c r="M2449" s="102" t="str">
        <f t="shared" si="119"/>
        <v/>
      </c>
      <c r="N2449" s="103" t="str">
        <f t="shared" si="120"/>
        <v/>
      </c>
      <c r="O2449" s="104"/>
      <c r="P2449" s="105"/>
      <c r="Q2449" s="103"/>
      <c r="R2449" s="103" t="str">
        <f t="shared" si="121"/>
        <v/>
      </c>
      <c r="S2449" s="106"/>
    </row>
    <row r="2450" spans="1:19" ht="25.5" customHeight="1" x14ac:dyDescent="0.2">
      <c r="A2450" s="3" t="str">
        <f>CONCATENATE(COUNTIF($E$156:E2450,E2450),E2450)</f>
        <v>0</v>
      </c>
      <c r="D2450" s="73"/>
      <c r="E2450" s="74"/>
      <c r="F2450" s="75"/>
      <c r="G2450" s="7"/>
      <c r="H2450" s="7"/>
      <c r="I2450" s="7"/>
      <c r="J2450" s="7" t="str">
        <f>IFERROR(LOOKUP($G2450,'قائمة اسعار'!A$2:A$5,'قائمة اسعار'!B$2:B$5),"")</f>
        <v/>
      </c>
      <c r="K2450" s="7" t="str">
        <f>IFERROR(LOOKUP($G2450,'قائمة اسعار'!$A$2:$A$5,'قائمة اسعار'!$E$2:$E$5),"")</f>
        <v/>
      </c>
      <c r="L2450" s="76" t="str">
        <f>IFERROR(LOOKUP($G2450,'قائمة اسعار'!$A$2:$A$5,'قائمة اسعار'!$D$2:$D$5),"")</f>
        <v/>
      </c>
      <c r="M2450" s="7" t="str">
        <f t="shared" si="119"/>
        <v/>
      </c>
      <c r="N2450" s="77" t="str">
        <f t="shared" si="120"/>
        <v/>
      </c>
      <c r="O2450" s="78"/>
      <c r="P2450" s="79"/>
      <c r="Q2450" s="77"/>
      <c r="R2450" s="77" t="str">
        <f t="shared" si="121"/>
        <v/>
      </c>
      <c r="S2450" s="80"/>
    </row>
    <row r="2451" spans="1:19" ht="25.5" customHeight="1" x14ac:dyDescent="0.2">
      <c r="A2451" s="3" t="str">
        <f>CONCATENATE(COUNTIF($E$156:E2451,E2451),E2451)</f>
        <v>0</v>
      </c>
      <c r="D2451" s="99"/>
      <c r="E2451" s="100"/>
      <c r="F2451" s="101"/>
      <c r="G2451" s="102"/>
      <c r="H2451" s="102"/>
      <c r="I2451" s="102"/>
      <c r="J2451" s="102" t="str">
        <f>IFERROR(LOOKUP($G2451,'قائمة اسعار'!A$2:A$5,'قائمة اسعار'!B$2:B$5),"")</f>
        <v/>
      </c>
      <c r="K2451" s="102" t="str">
        <f>IFERROR(LOOKUP($G2451,'قائمة اسعار'!$A$2:$A$5,'قائمة اسعار'!$E$2:$E$5),"")</f>
        <v/>
      </c>
      <c r="L2451" s="102" t="str">
        <f>IFERROR(LOOKUP($G2451,'قائمة اسعار'!$A$2:$A$5,'قائمة اسعار'!$D$2:$D$5),"")</f>
        <v/>
      </c>
      <c r="M2451" s="102" t="str">
        <f t="shared" si="119"/>
        <v/>
      </c>
      <c r="N2451" s="103" t="str">
        <f t="shared" si="120"/>
        <v/>
      </c>
      <c r="O2451" s="104"/>
      <c r="P2451" s="105"/>
      <c r="Q2451" s="103"/>
      <c r="R2451" s="103" t="str">
        <f t="shared" si="121"/>
        <v/>
      </c>
      <c r="S2451" s="106"/>
    </row>
    <row r="2452" spans="1:19" ht="25.5" customHeight="1" x14ac:dyDescent="0.2">
      <c r="A2452" s="3" t="str">
        <f>CONCATENATE(COUNTIF($E$156:E2452,E2452),E2452)</f>
        <v>0</v>
      </c>
      <c r="D2452" s="73"/>
      <c r="E2452" s="74"/>
      <c r="F2452" s="75"/>
      <c r="G2452" s="7"/>
      <c r="H2452" s="7"/>
      <c r="I2452" s="7"/>
      <c r="J2452" s="7" t="str">
        <f>IFERROR(LOOKUP($G2452,'قائمة اسعار'!A$2:A$5,'قائمة اسعار'!B$2:B$5),"")</f>
        <v/>
      </c>
      <c r="K2452" s="7" t="str">
        <f>IFERROR(LOOKUP($G2452,'قائمة اسعار'!$A$2:$A$5,'قائمة اسعار'!$E$2:$E$5),"")</f>
        <v/>
      </c>
      <c r="L2452" s="76" t="str">
        <f>IFERROR(LOOKUP($G2452,'قائمة اسعار'!$A$2:$A$5,'قائمة اسعار'!$D$2:$D$5),"")</f>
        <v/>
      </c>
      <c r="M2452" s="7" t="str">
        <f t="shared" si="119"/>
        <v/>
      </c>
      <c r="N2452" s="77" t="str">
        <f t="shared" si="120"/>
        <v/>
      </c>
      <c r="O2452" s="78"/>
      <c r="P2452" s="79"/>
      <c r="Q2452" s="77"/>
      <c r="R2452" s="77" t="str">
        <f t="shared" si="121"/>
        <v/>
      </c>
      <c r="S2452" s="80"/>
    </row>
    <row r="2453" spans="1:19" ht="25.5" customHeight="1" x14ac:dyDescent="0.2">
      <c r="A2453" s="3" t="str">
        <f>CONCATENATE(COUNTIF($E$156:E2453,E2453),E2453)</f>
        <v>0</v>
      </c>
      <c r="D2453" s="99"/>
      <c r="E2453" s="100"/>
      <c r="F2453" s="101"/>
      <c r="G2453" s="102"/>
      <c r="H2453" s="102"/>
      <c r="I2453" s="102"/>
      <c r="J2453" s="102" t="str">
        <f>IFERROR(LOOKUP($G2453,'قائمة اسعار'!A$2:A$5,'قائمة اسعار'!B$2:B$5),"")</f>
        <v/>
      </c>
      <c r="K2453" s="102" t="str">
        <f>IFERROR(LOOKUP($G2453,'قائمة اسعار'!$A$2:$A$5,'قائمة اسعار'!$E$2:$E$5),"")</f>
        <v/>
      </c>
      <c r="L2453" s="102" t="str">
        <f>IFERROR(LOOKUP($G2453,'قائمة اسعار'!$A$2:$A$5,'قائمة اسعار'!$D$2:$D$5),"")</f>
        <v/>
      </c>
      <c r="M2453" s="102" t="str">
        <f t="shared" si="119"/>
        <v/>
      </c>
      <c r="N2453" s="103" t="str">
        <f t="shared" si="120"/>
        <v/>
      </c>
      <c r="O2453" s="104"/>
      <c r="P2453" s="105"/>
      <c r="Q2453" s="103"/>
      <c r="R2453" s="103" t="str">
        <f t="shared" si="121"/>
        <v/>
      </c>
      <c r="S2453" s="106"/>
    </row>
    <row r="2454" spans="1:19" ht="25.5" customHeight="1" x14ac:dyDescent="0.2">
      <c r="A2454" s="3" t="str">
        <f>CONCATENATE(COUNTIF($E$156:E2454,E2454),E2454)</f>
        <v>0</v>
      </c>
      <c r="D2454" s="73"/>
      <c r="E2454" s="74"/>
      <c r="F2454" s="75"/>
      <c r="G2454" s="7"/>
      <c r="H2454" s="7"/>
      <c r="I2454" s="7"/>
      <c r="J2454" s="7" t="str">
        <f>IFERROR(LOOKUP($G2454,'قائمة اسعار'!A$2:A$5,'قائمة اسعار'!B$2:B$5),"")</f>
        <v/>
      </c>
      <c r="K2454" s="7" t="str">
        <f>IFERROR(LOOKUP($G2454,'قائمة اسعار'!$A$2:$A$5,'قائمة اسعار'!$E$2:$E$5),"")</f>
        <v/>
      </c>
      <c r="L2454" s="76" t="str">
        <f>IFERROR(LOOKUP($G2454,'قائمة اسعار'!$A$2:$A$5,'قائمة اسعار'!$D$2:$D$5),"")</f>
        <v/>
      </c>
      <c r="M2454" s="7" t="str">
        <f t="shared" si="119"/>
        <v/>
      </c>
      <c r="N2454" s="77" t="str">
        <f t="shared" si="120"/>
        <v/>
      </c>
      <c r="O2454" s="78"/>
      <c r="P2454" s="79"/>
      <c r="Q2454" s="77"/>
      <c r="R2454" s="77" t="str">
        <f t="shared" si="121"/>
        <v/>
      </c>
      <c r="S2454" s="80"/>
    </row>
    <row r="2455" spans="1:19" ht="25.5" customHeight="1" x14ac:dyDescent="0.2">
      <c r="A2455" s="3" t="str">
        <f>CONCATENATE(COUNTIF($E$156:E2455,E2455),E2455)</f>
        <v>0</v>
      </c>
      <c r="D2455" s="99"/>
      <c r="E2455" s="100"/>
      <c r="F2455" s="101"/>
      <c r="G2455" s="102"/>
      <c r="H2455" s="102"/>
      <c r="I2455" s="102"/>
      <c r="J2455" s="102" t="str">
        <f>IFERROR(LOOKUP($G2455,'قائمة اسعار'!A$2:A$5,'قائمة اسعار'!B$2:B$5),"")</f>
        <v/>
      </c>
      <c r="K2455" s="102" t="str">
        <f>IFERROR(LOOKUP($G2455,'قائمة اسعار'!$A$2:$A$5,'قائمة اسعار'!$E$2:$E$5),"")</f>
        <v/>
      </c>
      <c r="L2455" s="102" t="str">
        <f>IFERROR(LOOKUP($G2455,'قائمة اسعار'!$A$2:$A$5,'قائمة اسعار'!$D$2:$D$5),"")</f>
        <v/>
      </c>
      <c r="M2455" s="102" t="str">
        <f t="shared" si="119"/>
        <v/>
      </c>
      <c r="N2455" s="103" t="str">
        <f t="shared" si="120"/>
        <v/>
      </c>
      <c r="O2455" s="104"/>
      <c r="P2455" s="105"/>
      <c r="Q2455" s="103"/>
      <c r="R2455" s="103" t="str">
        <f t="shared" si="121"/>
        <v/>
      </c>
      <c r="S2455" s="106"/>
    </row>
    <row r="2456" spans="1:19" ht="25.5" customHeight="1" x14ac:dyDescent="0.2">
      <c r="A2456" s="3" t="str">
        <f>CONCATENATE(COUNTIF($E$156:E2456,E2456),E2456)</f>
        <v>0</v>
      </c>
      <c r="D2456" s="73"/>
      <c r="E2456" s="74"/>
      <c r="F2456" s="75"/>
      <c r="G2456" s="7"/>
      <c r="H2456" s="7"/>
      <c r="I2456" s="7"/>
      <c r="J2456" s="7" t="str">
        <f>IFERROR(LOOKUP($G2456,'قائمة اسعار'!A$2:A$5,'قائمة اسعار'!B$2:B$5),"")</f>
        <v/>
      </c>
      <c r="K2456" s="7" t="str">
        <f>IFERROR(LOOKUP($G2456,'قائمة اسعار'!$A$2:$A$5,'قائمة اسعار'!$E$2:$E$5),"")</f>
        <v/>
      </c>
      <c r="L2456" s="76" t="str">
        <f>IFERROR(LOOKUP($G2456,'قائمة اسعار'!$A$2:$A$5,'قائمة اسعار'!$D$2:$D$5),"")</f>
        <v/>
      </c>
      <c r="M2456" s="7" t="str">
        <f t="shared" si="119"/>
        <v/>
      </c>
      <c r="N2456" s="77" t="str">
        <f t="shared" si="120"/>
        <v/>
      </c>
      <c r="O2456" s="78"/>
      <c r="P2456" s="79"/>
      <c r="Q2456" s="77"/>
      <c r="R2456" s="77" t="str">
        <f t="shared" si="121"/>
        <v/>
      </c>
      <c r="S2456" s="80"/>
    </row>
    <row r="2457" spans="1:19" ht="25.5" customHeight="1" x14ac:dyDescent="0.2">
      <c r="A2457" s="3" t="str">
        <f>CONCATENATE(COUNTIF($E$156:E2457,E2457),E2457)</f>
        <v>0</v>
      </c>
      <c r="D2457" s="99"/>
      <c r="E2457" s="100"/>
      <c r="F2457" s="101"/>
      <c r="G2457" s="102"/>
      <c r="H2457" s="102"/>
      <c r="I2457" s="102"/>
      <c r="J2457" s="102" t="str">
        <f>IFERROR(LOOKUP($G2457,'قائمة اسعار'!A$2:A$5,'قائمة اسعار'!B$2:B$5),"")</f>
        <v/>
      </c>
      <c r="K2457" s="102" t="str">
        <f>IFERROR(LOOKUP($G2457,'قائمة اسعار'!$A$2:$A$5,'قائمة اسعار'!$E$2:$E$5),"")</f>
        <v/>
      </c>
      <c r="L2457" s="102" t="str">
        <f>IFERROR(LOOKUP($G2457,'قائمة اسعار'!$A$2:$A$5,'قائمة اسعار'!$D$2:$D$5),"")</f>
        <v/>
      </c>
      <c r="M2457" s="102" t="str">
        <f t="shared" si="119"/>
        <v/>
      </c>
      <c r="N2457" s="103" t="str">
        <f t="shared" si="120"/>
        <v/>
      </c>
      <c r="O2457" s="104"/>
      <c r="P2457" s="105"/>
      <c r="Q2457" s="103"/>
      <c r="R2457" s="103" t="str">
        <f t="shared" si="121"/>
        <v/>
      </c>
      <c r="S2457" s="106"/>
    </row>
    <row r="2458" spans="1:19" ht="25.5" customHeight="1" x14ac:dyDescent="0.2">
      <c r="A2458" s="3" t="str">
        <f>CONCATENATE(COUNTIF($E$156:E2458,E2458),E2458)</f>
        <v>0</v>
      </c>
      <c r="D2458" s="73"/>
      <c r="E2458" s="74"/>
      <c r="F2458" s="75"/>
      <c r="G2458" s="7"/>
      <c r="H2458" s="7"/>
      <c r="I2458" s="7"/>
      <c r="J2458" s="7" t="str">
        <f>IFERROR(LOOKUP($G2458,'قائمة اسعار'!A$2:A$5,'قائمة اسعار'!B$2:B$5),"")</f>
        <v/>
      </c>
      <c r="K2458" s="7" t="str">
        <f>IFERROR(LOOKUP($G2458,'قائمة اسعار'!$A$2:$A$5,'قائمة اسعار'!$E$2:$E$5),"")</f>
        <v/>
      </c>
      <c r="L2458" s="76" t="str">
        <f>IFERROR(LOOKUP($G2458,'قائمة اسعار'!$A$2:$A$5,'قائمة اسعار'!$D$2:$D$5),"")</f>
        <v/>
      </c>
      <c r="M2458" s="7" t="str">
        <f t="shared" si="119"/>
        <v/>
      </c>
      <c r="N2458" s="77" t="str">
        <f t="shared" si="120"/>
        <v/>
      </c>
      <c r="O2458" s="78"/>
      <c r="P2458" s="79"/>
      <c r="Q2458" s="77"/>
      <c r="R2458" s="77" t="str">
        <f t="shared" si="121"/>
        <v/>
      </c>
      <c r="S2458" s="80"/>
    </row>
    <row r="2459" spans="1:19" ht="25.5" customHeight="1" x14ac:dyDescent="0.2">
      <c r="A2459" s="3" t="str">
        <f>CONCATENATE(COUNTIF($E$156:E2459,E2459),E2459)</f>
        <v>0</v>
      </c>
      <c r="D2459" s="99"/>
      <c r="E2459" s="100"/>
      <c r="F2459" s="101"/>
      <c r="G2459" s="102"/>
      <c r="H2459" s="102"/>
      <c r="I2459" s="102"/>
      <c r="J2459" s="102" t="str">
        <f>IFERROR(LOOKUP($G2459,'قائمة اسعار'!A$2:A$5,'قائمة اسعار'!B$2:B$5),"")</f>
        <v/>
      </c>
      <c r="K2459" s="102" t="str">
        <f>IFERROR(LOOKUP($G2459,'قائمة اسعار'!$A$2:$A$5,'قائمة اسعار'!$E$2:$E$5),"")</f>
        <v/>
      </c>
      <c r="L2459" s="102" t="str">
        <f>IFERROR(LOOKUP($G2459,'قائمة اسعار'!$A$2:$A$5,'قائمة اسعار'!$D$2:$D$5),"")</f>
        <v/>
      </c>
      <c r="M2459" s="102" t="str">
        <f t="shared" si="119"/>
        <v/>
      </c>
      <c r="N2459" s="103" t="str">
        <f t="shared" si="120"/>
        <v/>
      </c>
      <c r="O2459" s="104"/>
      <c r="P2459" s="105"/>
      <c r="Q2459" s="103"/>
      <c r="R2459" s="103" t="str">
        <f t="shared" si="121"/>
        <v/>
      </c>
      <c r="S2459" s="106"/>
    </row>
    <row r="2460" spans="1:19" ht="25.5" customHeight="1" x14ac:dyDescent="0.2">
      <c r="A2460" s="3" t="str">
        <f>CONCATENATE(COUNTIF($E$156:E2460,E2460),E2460)</f>
        <v>0</v>
      </c>
      <c r="D2460" s="73"/>
      <c r="E2460" s="74"/>
      <c r="F2460" s="75"/>
      <c r="G2460" s="7"/>
      <c r="H2460" s="7"/>
      <c r="I2460" s="7"/>
      <c r="J2460" s="7" t="str">
        <f>IFERROR(LOOKUP($G2460,'قائمة اسعار'!A$2:A$5,'قائمة اسعار'!B$2:B$5),"")</f>
        <v/>
      </c>
      <c r="K2460" s="7" t="str">
        <f>IFERROR(LOOKUP($G2460,'قائمة اسعار'!$A$2:$A$5,'قائمة اسعار'!$E$2:$E$5),"")</f>
        <v/>
      </c>
      <c r="L2460" s="76" t="str">
        <f>IFERROR(LOOKUP($G2460,'قائمة اسعار'!$A$2:$A$5,'قائمة اسعار'!$D$2:$D$5),"")</f>
        <v/>
      </c>
      <c r="M2460" s="7" t="str">
        <f t="shared" si="119"/>
        <v/>
      </c>
      <c r="N2460" s="77" t="str">
        <f t="shared" si="120"/>
        <v/>
      </c>
      <c r="O2460" s="78"/>
      <c r="P2460" s="79"/>
      <c r="Q2460" s="77"/>
      <c r="R2460" s="77" t="str">
        <f t="shared" si="121"/>
        <v/>
      </c>
      <c r="S2460" s="80"/>
    </row>
    <row r="2461" spans="1:19" ht="25.5" customHeight="1" x14ac:dyDescent="0.2">
      <c r="A2461" s="3" t="str">
        <f>CONCATENATE(COUNTIF($E$156:E2461,E2461),E2461)</f>
        <v>0</v>
      </c>
      <c r="D2461" s="99"/>
      <c r="E2461" s="100"/>
      <c r="F2461" s="101"/>
      <c r="G2461" s="102"/>
      <c r="H2461" s="102"/>
      <c r="I2461" s="102"/>
      <c r="J2461" s="102" t="str">
        <f>IFERROR(LOOKUP($G2461,'قائمة اسعار'!A$2:A$5,'قائمة اسعار'!B$2:B$5),"")</f>
        <v/>
      </c>
      <c r="K2461" s="102" t="str">
        <f>IFERROR(LOOKUP($G2461,'قائمة اسعار'!$A$2:$A$5,'قائمة اسعار'!$E$2:$E$5),"")</f>
        <v/>
      </c>
      <c r="L2461" s="102" t="str">
        <f>IFERROR(LOOKUP($G2461,'قائمة اسعار'!$A$2:$A$5,'قائمة اسعار'!$D$2:$D$5),"")</f>
        <v/>
      </c>
      <c r="M2461" s="102" t="str">
        <f t="shared" si="119"/>
        <v/>
      </c>
      <c r="N2461" s="103" t="str">
        <f t="shared" si="120"/>
        <v/>
      </c>
      <c r="O2461" s="104"/>
      <c r="P2461" s="105"/>
      <c r="Q2461" s="103"/>
      <c r="R2461" s="103" t="str">
        <f t="shared" si="121"/>
        <v/>
      </c>
      <c r="S2461" s="106"/>
    </row>
    <row r="2462" spans="1:19" ht="25.5" customHeight="1" x14ac:dyDescent="0.2">
      <c r="A2462" s="3" t="str">
        <f>CONCATENATE(COUNTIF($E$156:E2462,E2462),E2462)</f>
        <v>0</v>
      </c>
      <c r="D2462" s="73"/>
      <c r="E2462" s="74"/>
      <c r="F2462" s="75"/>
      <c r="G2462" s="7"/>
      <c r="H2462" s="7"/>
      <c r="I2462" s="7"/>
      <c r="J2462" s="7" t="str">
        <f>IFERROR(LOOKUP($G2462,'قائمة اسعار'!A$2:A$5,'قائمة اسعار'!B$2:B$5),"")</f>
        <v/>
      </c>
      <c r="K2462" s="7" t="str">
        <f>IFERROR(LOOKUP($G2462,'قائمة اسعار'!$A$2:$A$5,'قائمة اسعار'!$E$2:$E$5),"")</f>
        <v/>
      </c>
      <c r="L2462" s="76" t="str">
        <f>IFERROR(LOOKUP($G2462,'قائمة اسعار'!$A$2:$A$5,'قائمة اسعار'!$D$2:$D$5),"")</f>
        <v/>
      </c>
      <c r="M2462" s="7" t="str">
        <f t="shared" si="119"/>
        <v/>
      </c>
      <c r="N2462" s="77" t="str">
        <f t="shared" si="120"/>
        <v/>
      </c>
      <c r="O2462" s="78"/>
      <c r="P2462" s="79"/>
      <c r="Q2462" s="77"/>
      <c r="R2462" s="77" t="str">
        <f t="shared" si="121"/>
        <v/>
      </c>
      <c r="S2462" s="80"/>
    </row>
    <row r="2463" spans="1:19" ht="25.5" customHeight="1" x14ac:dyDescent="0.2">
      <c r="A2463" s="3" t="str">
        <f>CONCATENATE(COUNTIF($E$156:E2463,E2463),E2463)</f>
        <v>0</v>
      </c>
      <c r="D2463" s="99"/>
      <c r="E2463" s="100"/>
      <c r="F2463" s="101"/>
      <c r="G2463" s="102"/>
      <c r="H2463" s="102"/>
      <c r="I2463" s="102"/>
      <c r="J2463" s="102" t="str">
        <f>IFERROR(LOOKUP($G2463,'قائمة اسعار'!A$2:A$5,'قائمة اسعار'!B$2:B$5),"")</f>
        <v/>
      </c>
      <c r="K2463" s="102" t="str">
        <f>IFERROR(LOOKUP($G2463,'قائمة اسعار'!$A$2:$A$5,'قائمة اسعار'!$E$2:$E$5),"")</f>
        <v/>
      </c>
      <c r="L2463" s="102" t="str">
        <f>IFERROR(LOOKUP($G2463,'قائمة اسعار'!$A$2:$A$5,'قائمة اسعار'!$D$2:$D$5),"")</f>
        <v/>
      </c>
      <c r="M2463" s="102" t="str">
        <f t="shared" si="119"/>
        <v/>
      </c>
      <c r="N2463" s="103" t="str">
        <f t="shared" si="120"/>
        <v/>
      </c>
      <c r="O2463" s="104"/>
      <c r="P2463" s="105"/>
      <c r="Q2463" s="103"/>
      <c r="R2463" s="103" t="str">
        <f t="shared" si="121"/>
        <v/>
      </c>
      <c r="S2463" s="106"/>
    </row>
    <row r="2464" spans="1:19" ht="25.5" customHeight="1" x14ac:dyDescent="0.2">
      <c r="A2464" s="3" t="str">
        <f>CONCATENATE(COUNTIF($E$156:E2464,E2464),E2464)</f>
        <v>0</v>
      </c>
      <c r="D2464" s="73"/>
      <c r="E2464" s="74"/>
      <c r="F2464" s="75"/>
      <c r="G2464" s="7"/>
      <c r="H2464" s="7"/>
      <c r="I2464" s="7"/>
      <c r="J2464" s="7" t="str">
        <f>IFERROR(LOOKUP($G2464,'قائمة اسعار'!A$2:A$5,'قائمة اسعار'!B$2:B$5),"")</f>
        <v/>
      </c>
      <c r="K2464" s="7" t="str">
        <f>IFERROR(LOOKUP($G2464,'قائمة اسعار'!$A$2:$A$5,'قائمة اسعار'!$E$2:$E$5),"")</f>
        <v/>
      </c>
      <c r="L2464" s="76" t="str">
        <f>IFERROR(LOOKUP($G2464,'قائمة اسعار'!$A$2:$A$5,'قائمة اسعار'!$D$2:$D$5),"")</f>
        <v/>
      </c>
      <c r="M2464" s="7" t="str">
        <f t="shared" si="119"/>
        <v/>
      </c>
      <c r="N2464" s="77" t="str">
        <f t="shared" si="120"/>
        <v/>
      </c>
      <c r="O2464" s="78"/>
      <c r="P2464" s="79"/>
      <c r="Q2464" s="77"/>
      <c r="R2464" s="77" t="str">
        <f t="shared" si="121"/>
        <v/>
      </c>
      <c r="S2464" s="80"/>
    </row>
    <row r="2465" spans="1:19" ht="25.5" customHeight="1" x14ac:dyDescent="0.2">
      <c r="A2465" s="3" t="str">
        <f>CONCATENATE(COUNTIF($E$156:E2465,E2465),E2465)</f>
        <v>0</v>
      </c>
      <c r="D2465" s="99"/>
      <c r="E2465" s="100"/>
      <c r="F2465" s="101"/>
      <c r="G2465" s="102"/>
      <c r="H2465" s="102"/>
      <c r="I2465" s="102"/>
      <c r="J2465" s="102" t="str">
        <f>IFERROR(LOOKUP($G2465,'قائمة اسعار'!A$2:A$5,'قائمة اسعار'!B$2:B$5),"")</f>
        <v/>
      </c>
      <c r="K2465" s="102" t="str">
        <f>IFERROR(LOOKUP($G2465,'قائمة اسعار'!$A$2:$A$5,'قائمة اسعار'!$E$2:$E$5),"")</f>
        <v/>
      </c>
      <c r="L2465" s="102" t="str">
        <f>IFERROR(LOOKUP($G2465,'قائمة اسعار'!$A$2:$A$5,'قائمة اسعار'!$D$2:$D$5),"")</f>
        <v/>
      </c>
      <c r="M2465" s="102" t="str">
        <f t="shared" si="119"/>
        <v/>
      </c>
      <c r="N2465" s="103" t="str">
        <f t="shared" si="120"/>
        <v/>
      </c>
      <c r="O2465" s="104"/>
      <c r="P2465" s="105"/>
      <c r="Q2465" s="103"/>
      <c r="R2465" s="103" t="str">
        <f t="shared" si="121"/>
        <v/>
      </c>
      <c r="S2465" s="106"/>
    </row>
    <row r="2466" spans="1:19" ht="25.5" customHeight="1" x14ac:dyDescent="0.2">
      <c r="A2466" s="3" t="str">
        <f>CONCATENATE(COUNTIF($E$156:E2466,E2466),E2466)</f>
        <v>0</v>
      </c>
      <c r="D2466" s="73"/>
      <c r="E2466" s="74"/>
      <c r="F2466" s="75"/>
      <c r="G2466" s="7"/>
      <c r="H2466" s="7"/>
      <c r="I2466" s="7"/>
      <c r="J2466" s="7" t="str">
        <f>IFERROR(LOOKUP($G2466,'قائمة اسعار'!A$2:A$5,'قائمة اسعار'!B$2:B$5),"")</f>
        <v/>
      </c>
      <c r="K2466" s="7" t="str">
        <f>IFERROR(LOOKUP($G2466,'قائمة اسعار'!$A$2:$A$5,'قائمة اسعار'!$E$2:$E$5),"")</f>
        <v/>
      </c>
      <c r="L2466" s="76" t="str">
        <f>IFERROR(LOOKUP($G2466,'قائمة اسعار'!$A$2:$A$5,'قائمة اسعار'!$D$2:$D$5),"")</f>
        <v/>
      </c>
      <c r="M2466" s="7" t="str">
        <f t="shared" si="119"/>
        <v/>
      </c>
      <c r="N2466" s="77" t="str">
        <f t="shared" si="120"/>
        <v/>
      </c>
      <c r="O2466" s="78"/>
      <c r="P2466" s="79"/>
      <c r="Q2466" s="77"/>
      <c r="R2466" s="77" t="str">
        <f t="shared" si="121"/>
        <v/>
      </c>
      <c r="S2466" s="80"/>
    </row>
    <row r="2467" spans="1:19" ht="25.5" customHeight="1" x14ac:dyDescent="0.2">
      <c r="A2467" s="3" t="str">
        <f>CONCATENATE(COUNTIF($E$156:E2467,E2467),E2467)</f>
        <v>0</v>
      </c>
      <c r="D2467" s="99"/>
      <c r="E2467" s="100"/>
      <c r="F2467" s="101"/>
      <c r="G2467" s="102"/>
      <c r="H2467" s="102"/>
      <c r="I2467" s="102"/>
      <c r="J2467" s="102" t="str">
        <f>IFERROR(LOOKUP($G2467,'قائمة اسعار'!A$2:A$5,'قائمة اسعار'!B$2:B$5),"")</f>
        <v/>
      </c>
      <c r="K2467" s="102" t="str">
        <f>IFERROR(LOOKUP($G2467,'قائمة اسعار'!$A$2:$A$5,'قائمة اسعار'!$E$2:$E$5),"")</f>
        <v/>
      </c>
      <c r="L2467" s="102" t="str">
        <f>IFERROR(LOOKUP($G2467,'قائمة اسعار'!$A$2:$A$5,'قائمة اسعار'!$D$2:$D$5),"")</f>
        <v/>
      </c>
      <c r="M2467" s="102" t="str">
        <f t="shared" si="119"/>
        <v/>
      </c>
      <c r="N2467" s="103" t="str">
        <f t="shared" si="120"/>
        <v/>
      </c>
      <c r="O2467" s="104"/>
      <c r="P2467" s="105"/>
      <c r="Q2467" s="103"/>
      <c r="R2467" s="103" t="str">
        <f t="shared" si="121"/>
        <v/>
      </c>
      <c r="S2467" s="106"/>
    </row>
    <row r="2468" spans="1:19" ht="25.5" customHeight="1" x14ac:dyDescent="0.2">
      <c r="A2468" s="3" t="str">
        <f>CONCATENATE(COUNTIF($E$156:E2468,E2468),E2468)</f>
        <v>0</v>
      </c>
      <c r="D2468" s="73"/>
      <c r="E2468" s="74"/>
      <c r="F2468" s="75"/>
      <c r="G2468" s="7"/>
      <c r="H2468" s="7"/>
      <c r="I2468" s="7"/>
      <c r="J2468" s="7" t="str">
        <f>IFERROR(LOOKUP($G2468,'قائمة اسعار'!A$2:A$5,'قائمة اسعار'!B$2:B$5),"")</f>
        <v/>
      </c>
      <c r="K2468" s="7" t="str">
        <f>IFERROR(LOOKUP($G2468,'قائمة اسعار'!$A$2:$A$5,'قائمة اسعار'!$E$2:$E$5),"")</f>
        <v/>
      </c>
      <c r="L2468" s="76" t="str">
        <f>IFERROR(LOOKUP($G2468,'قائمة اسعار'!$A$2:$A$5,'قائمة اسعار'!$D$2:$D$5),"")</f>
        <v/>
      </c>
      <c r="M2468" s="7" t="str">
        <f t="shared" si="119"/>
        <v/>
      </c>
      <c r="N2468" s="77" t="str">
        <f t="shared" si="120"/>
        <v/>
      </c>
      <c r="O2468" s="78"/>
      <c r="P2468" s="79"/>
      <c r="Q2468" s="77"/>
      <c r="R2468" s="77" t="str">
        <f t="shared" si="121"/>
        <v/>
      </c>
      <c r="S2468" s="80"/>
    </row>
    <row r="2469" spans="1:19" ht="25.5" customHeight="1" x14ac:dyDescent="0.2">
      <c r="A2469" s="3" t="str">
        <f>CONCATENATE(COUNTIF($E$156:E2469,E2469),E2469)</f>
        <v>0</v>
      </c>
      <c r="D2469" s="99"/>
      <c r="E2469" s="100"/>
      <c r="F2469" s="101"/>
      <c r="G2469" s="102"/>
      <c r="H2469" s="102"/>
      <c r="I2469" s="102"/>
      <c r="J2469" s="102" t="str">
        <f>IFERROR(LOOKUP($G2469,'قائمة اسعار'!A$2:A$5,'قائمة اسعار'!B$2:B$5),"")</f>
        <v/>
      </c>
      <c r="K2469" s="102" t="str">
        <f>IFERROR(LOOKUP($G2469,'قائمة اسعار'!$A$2:$A$5,'قائمة اسعار'!$E$2:$E$5),"")</f>
        <v/>
      </c>
      <c r="L2469" s="102" t="str">
        <f>IFERROR(LOOKUP($G2469,'قائمة اسعار'!$A$2:$A$5,'قائمة اسعار'!$D$2:$D$5),"")</f>
        <v/>
      </c>
      <c r="M2469" s="102" t="str">
        <f t="shared" si="119"/>
        <v/>
      </c>
      <c r="N2469" s="103" t="str">
        <f t="shared" si="120"/>
        <v/>
      </c>
      <c r="O2469" s="104"/>
      <c r="P2469" s="105"/>
      <c r="Q2469" s="103"/>
      <c r="R2469" s="103" t="str">
        <f t="shared" si="121"/>
        <v/>
      </c>
      <c r="S2469" s="106"/>
    </row>
    <row r="2470" spans="1:19" ht="25.5" customHeight="1" x14ac:dyDescent="0.2">
      <c r="A2470" s="3" t="str">
        <f>CONCATENATE(COUNTIF($E$156:E2470,E2470),E2470)</f>
        <v>0</v>
      </c>
      <c r="D2470" s="73"/>
      <c r="E2470" s="74"/>
      <c r="F2470" s="75"/>
      <c r="G2470" s="7"/>
      <c r="H2470" s="7"/>
      <c r="I2470" s="7"/>
      <c r="J2470" s="7" t="str">
        <f>IFERROR(LOOKUP($G2470,'قائمة اسعار'!A$2:A$5,'قائمة اسعار'!B$2:B$5),"")</f>
        <v/>
      </c>
      <c r="K2470" s="7" t="str">
        <f>IFERROR(LOOKUP($G2470,'قائمة اسعار'!$A$2:$A$5,'قائمة اسعار'!$E$2:$E$5),"")</f>
        <v/>
      </c>
      <c r="L2470" s="76" t="str">
        <f>IFERROR(LOOKUP($G2470,'قائمة اسعار'!$A$2:$A$5,'قائمة اسعار'!$D$2:$D$5),"")</f>
        <v/>
      </c>
      <c r="M2470" s="7" t="str">
        <f t="shared" si="119"/>
        <v/>
      </c>
      <c r="N2470" s="77" t="str">
        <f t="shared" si="120"/>
        <v/>
      </c>
      <c r="O2470" s="78"/>
      <c r="P2470" s="79"/>
      <c r="Q2470" s="77"/>
      <c r="R2470" s="77" t="str">
        <f t="shared" si="121"/>
        <v/>
      </c>
      <c r="S2470" s="80"/>
    </row>
    <row r="2471" spans="1:19" ht="25.5" customHeight="1" x14ac:dyDescent="0.2">
      <c r="A2471" s="3" t="str">
        <f>CONCATENATE(COUNTIF($E$156:E2471,E2471),E2471)</f>
        <v>0</v>
      </c>
      <c r="D2471" s="99"/>
      <c r="E2471" s="100"/>
      <c r="F2471" s="101"/>
      <c r="G2471" s="102"/>
      <c r="H2471" s="102"/>
      <c r="I2471" s="102"/>
      <c r="J2471" s="102" t="str">
        <f>IFERROR(LOOKUP($G2471,'قائمة اسعار'!A$2:A$5,'قائمة اسعار'!B$2:B$5),"")</f>
        <v/>
      </c>
      <c r="K2471" s="102" t="str">
        <f>IFERROR(LOOKUP($G2471,'قائمة اسعار'!$A$2:$A$5,'قائمة اسعار'!$E$2:$E$5),"")</f>
        <v/>
      </c>
      <c r="L2471" s="102" t="str">
        <f>IFERROR(LOOKUP($G2471,'قائمة اسعار'!$A$2:$A$5,'قائمة اسعار'!$D$2:$D$5),"")</f>
        <v/>
      </c>
      <c r="M2471" s="102" t="str">
        <f t="shared" si="119"/>
        <v/>
      </c>
      <c r="N2471" s="103" t="str">
        <f t="shared" si="120"/>
        <v/>
      </c>
      <c r="O2471" s="104"/>
      <c r="P2471" s="105"/>
      <c r="Q2471" s="103"/>
      <c r="R2471" s="103" t="str">
        <f t="shared" si="121"/>
        <v/>
      </c>
      <c r="S2471" s="106"/>
    </row>
    <row r="2472" spans="1:19" ht="25.5" customHeight="1" x14ac:dyDescent="0.2">
      <c r="A2472" s="3" t="str">
        <f>CONCATENATE(COUNTIF($E$156:E2472,E2472),E2472)</f>
        <v>0</v>
      </c>
      <c r="D2472" s="73"/>
      <c r="E2472" s="74"/>
      <c r="F2472" s="75"/>
      <c r="G2472" s="7"/>
      <c r="H2472" s="7"/>
      <c r="I2472" s="7"/>
      <c r="J2472" s="7" t="str">
        <f>IFERROR(LOOKUP($G2472,'قائمة اسعار'!A$2:A$5,'قائمة اسعار'!B$2:B$5),"")</f>
        <v/>
      </c>
      <c r="K2472" s="7" t="str">
        <f>IFERROR(LOOKUP($G2472,'قائمة اسعار'!$A$2:$A$5,'قائمة اسعار'!$E$2:$E$5),"")</f>
        <v/>
      </c>
      <c r="L2472" s="76" t="str">
        <f>IFERROR(LOOKUP($G2472,'قائمة اسعار'!$A$2:$A$5,'قائمة اسعار'!$D$2:$D$5),"")</f>
        <v/>
      </c>
      <c r="M2472" s="7" t="str">
        <f t="shared" si="119"/>
        <v/>
      </c>
      <c r="N2472" s="77" t="str">
        <f t="shared" si="120"/>
        <v/>
      </c>
      <c r="O2472" s="78"/>
      <c r="P2472" s="79"/>
      <c r="Q2472" s="77"/>
      <c r="R2472" s="77" t="str">
        <f t="shared" si="121"/>
        <v/>
      </c>
      <c r="S2472" s="80"/>
    </row>
    <row r="2473" spans="1:19" ht="25.5" customHeight="1" x14ac:dyDescent="0.2">
      <c r="A2473" s="3" t="str">
        <f>CONCATENATE(COUNTIF($E$156:E2473,E2473),E2473)</f>
        <v>0</v>
      </c>
      <c r="D2473" s="99"/>
      <c r="E2473" s="100"/>
      <c r="F2473" s="101"/>
      <c r="G2473" s="102"/>
      <c r="H2473" s="102"/>
      <c r="I2473" s="102"/>
      <c r="J2473" s="102" t="str">
        <f>IFERROR(LOOKUP($G2473,'قائمة اسعار'!A$2:A$5,'قائمة اسعار'!B$2:B$5),"")</f>
        <v/>
      </c>
      <c r="K2473" s="102" t="str">
        <f>IFERROR(LOOKUP($G2473,'قائمة اسعار'!$A$2:$A$5,'قائمة اسعار'!$E$2:$E$5),"")</f>
        <v/>
      </c>
      <c r="L2473" s="102" t="str">
        <f>IFERROR(LOOKUP($G2473,'قائمة اسعار'!$A$2:$A$5,'قائمة اسعار'!$D$2:$D$5),"")</f>
        <v/>
      </c>
      <c r="M2473" s="102" t="str">
        <f t="shared" si="119"/>
        <v/>
      </c>
      <c r="N2473" s="103" t="str">
        <f t="shared" si="120"/>
        <v/>
      </c>
      <c r="O2473" s="104"/>
      <c r="P2473" s="105"/>
      <c r="Q2473" s="103"/>
      <c r="R2473" s="103" t="str">
        <f t="shared" si="121"/>
        <v/>
      </c>
      <c r="S2473" s="106"/>
    </row>
    <row r="2474" spans="1:19" ht="25.5" customHeight="1" x14ac:dyDescent="0.2">
      <c r="A2474" s="3" t="str">
        <f>CONCATENATE(COUNTIF($E$156:E2474,E2474),E2474)</f>
        <v>0</v>
      </c>
      <c r="D2474" s="73"/>
      <c r="E2474" s="74"/>
      <c r="F2474" s="75"/>
      <c r="G2474" s="7"/>
      <c r="H2474" s="7"/>
      <c r="I2474" s="7"/>
      <c r="J2474" s="7" t="str">
        <f>IFERROR(LOOKUP($G2474,'قائمة اسعار'!A$2:A$5,'قائمة اسعار'!B$2:B$5),"")</f>
        <v/>
      </c>
      <c r="K2474" s="7" t="str">
        <f>IFERROR(LOOKUP($G2474,'قائمة اسعار'!$A$2:$A$5,'قائمة اسعار'!$E$2:$E$5),"")</f>
        <v/>
      </c>
      <c r="L2474" s="76" t="str">
        <f>IFERROR(LOOKUP($G2474,'قائمة اسعار'!$A$2:$A$5,'قائمة اسعار'!$D$2:$D$5),"")</f>
        <v/>
      </c>
      <c r="M2474" s="7" t="str">
        <f t="shared" si="119"/>
        <v/>
      </c>
      <c r="N2474" s="77" t="str">
        <f t="shared" si="120"/>
        <v/>
      </c>
      <c r="O2474" s="78"/>
      <c r="P2474" s="79"/>
      <c r="Q2474" s="77"/>
      <c r="R2474" s="77" t="str">
        <f t="shared" si="121"/>
        <v/>
      </c>
      <c r="S2474" s="80"/>
    </row>
    <row r="2475" spans="1:19" ht="25.5" customHeight="1" x14ac:dyDescent="0.2">
      <c r="A2475" s="3" t="str">
        <f>CONCATENATE(COUNTIF($E$156:E2475,E2475),E2475)</f>
        <v>0</v>
      </c>
      <c r="D2475" s="99"/>
      <c r="E2475" s="100"/>
      <c r="F2475" s="101"/>
      <c r="G2475" s="102"/>
      <c r="H2475" s="102"/>
      <c r="I2475" s="102"/>
      <c r="J2475" s="102" t="str">
        <f>IFERROR(LOOKUP($G2475,'قائمة اسعار'!A$2:A$5,'قائمة اسعار'!B$2:B$5),"")</f>
        <v/>
      </c>
      <c r="K2475" s="102" t="str">
        <f>IFERROR(LOOKUP($G2475,'قائمة اسعار'!$A$2:$A$5,'قائمة اسعار'!$E$2:$E$5),"")</f>
        <v/>
      </c>
      <c r="L2475" s="102" t="str">
        <f>IFERROR(LOOKUP($G2475,'قائمة اسعار'!$A$2:$A$5,'قائمة اسعار'!$D$2:$D$5),"")</f>
        <v/>
      </c>
      <c r="M2475" s="102" t="str">
        <f t="shared" si="119"/>
        <v/>
      </c>
      <c r="N2475" s="103" t="str">
        <f t="shared" si="120"/>
        <v/>
      </c>
      <c r="O2475" s="104"/>
      <c r="P2475" s="105"/>
      <c r="Q2475" s="103"/>
      <c r="R2475" s="103" t="str">
        <f t="shared" si="121"/>
        <v/>
      </c>
      <c r="S2475" s="106"/>
    </row>
    <row r="2476" spans="1:19" ht="25.5" customHeight="1" x14ac:dyDescent="0.2">
      <c r="A2476" s="3" t="str">
        <f>CONCATENATE(COUNTIF($E$156:E2476,E2476),E2476)</f>
        <v>0</v>
      </c>
      <c r="D2476" s="73"/>
      <c r="E2476" s="74"/>
      <c r="F2476" s="75"/>
      <c r="G2476" s="7"/>
      <c r="H2476" s="7"/>
      <c r="I2476" s="7"/>
      <c r="J2476" s="7" t="str">
        <f>IFERROR(LOOKUP($G2476,'قائمة اسعار'!A$2:A$5,'قائمة اسعار'!B$2:B$5),"")</f>
        <v/>
      </c>
      <c r="K2476" s="7" t="str">
        <f>IFERROR(LOOKUP($G2476,'قائمة اسعار'!$A$2:$A$5,'قائمة اسعار'!$E$2:$E$5),"")</f>
        <v/>
      </c>
      <c r="L2476" s="76" t="str">
        <f>IFERROR(LOOKUP($G2476,'قائمة اسعار'!$A$2:$A$5,'قائمة اسعار'!$D$2:$D$5),"")</f>
        <v/>
      </c>
      <c r="M2476" s="7" t="str">
        <f t="shared" si="119"/>
        <v/>
      </c>
      <c r="N2476" s="77" t="str">
        <f t="shared" si="120"/>
        <v/>
      </c>
      <c r="O2476" s="78"/>
      <c r="P2476" s="79"/>
      <c r="Q2476" s="77"/>
      <c r="R2476" s="77" t="str">
        <f t="shared" si="121"/>
        <v/>
      </c>
      <c r="S2476" s="80"/>
    </row>
    <row r="2477" spans="1:19" ht="25.5" customHeight="1" x14ac:dyDescent="0.2">
      <c r="A2477" s="3" t="str">
        <f>CONCATENATE(COUNTIF($E$156:E2477,E2477),E2477)</f>
        <v>0</v>
      </c>
      <c r="D2477" s="99"/>
      <c r="E2477" s="100"/>
      <c r="F2477" s="101"/>
      <c r="G2477" s="102"/>
      <c r="H2477" s="102"/>
      <c r="I2477" s="102"/>
      <c r="J2477" s="102" t="str">
        <f>IFERROR(LOOKUP($G2477,'قائمة اسعار'!A$2:A$5,'قائمة اسعار'!B$2:B$5),"")</f>
        <v/>
      </c>
      <c r="K2477" s="102" t="str">
        <f>IFERROR(LOOKUP($G2477,'قائمة اسعار'!$A$2:$A$5,'قائمة اسعار'!$E$2:$E$5),"")</f>
        <v/>
      </c>
      <c r="L2477" s="102" t="str">
        <f>IFERROR(LOOKUP($G2477,'قائمة اسعار'!$A$2:$A$5,'قائمة اسعار'!$D$2:$D$5),"")</f>
        <v/>
      </c>
      <c r="M2477" s="102" t="str">
        <f t="shared" si="119"/>
        <v/>
      </c>
      <c r="N2477" s="103" t="str">
        <f t="shared" si="120"/>
        <v/>
      </c>
      <c r="O2477" s="104"/>
      <c r="P2477" s="105"/>
      <c r="Q2477" s="103"/>
      <c r="R2477" s="103" t="str">
        <f t="shared" si="121"/>
        <v/>
      </c>
      <c r="S2477" s="106"/>
    </row>
    <row r="2478" spans="1:19" ht="25.5" customHeight="1" x14ac:dyDescent="0.2">
      <c r="A2478" s="3" t="str">
        <f>CONCATENATE(COUNTIF($E$156:E2478,E2478),E2478)</f>
        <v>0</v>
      </c>
      <c r="D2478" s="73"/>
      <c r="E2478" s="74"/>
      <c r="F2478" s="75"/>
      <c r="G2478" s="7"/>
      <c r="H2478" s="7"/>
      <c r="I2478" s="7"/>
      <c r="J2478" s="7" t="str">
        <f>IFERROR(LOOKUP($G2478,'قائمة اسعار'!A$2:A$5,'قائمة اسعار'!B$2:B$5),"")</f>
        <v/>
      </c>
      <c r="K2478" s="7" t="str">
        <f>IFERROR(LOOKUP($G2478,'قائمة اسعار'!$A$2:$A$5,'قائمة اسعار'!$E$2:$E$5),"")</f>
        <v/>
      </c>
      <c r="L2478" s="76" t="str">
        <f>IFERROR(LOOKUP($G2478,'قائمة اسعار'!$A$2:$A$5,'قائمة اسعار'!$D$2:$D$5),"")</f>
        <v/>
      </c>
      <c r="M2478" s="7" t="str">
        <f t="shared" si="119"/>
        <v/>
      </c>
      <c r="N2478" s="77" t="str">
        <f t="shared" si="120"/>
        <v/>
      </c>
      <c r="O2478" s="78"/>
      <c r="P2478" s="79"/>
      <c r="Q2478" s="77"/>
      <c r="R2478" s="77" t="str">
        <f t="shared" si="121"/>
        <v/>
      </c>
      <c r="S2478" s="80"/>
    </row>
    <row r="2479" spans="1:19" ht="25.5" customHeight="1" x14ac:dyDescent="0.2">
      <c r="A2479" s="3" t="str">
        <f>CONCATENATE(COUNTIF($E$156:E2479,E2479),E2479)</f>
        <v>0</v>
      </c>
      <c r="D2479" s="99"/>
      <c r="E2479" s="100"/>
      <c r="F2479" s="101"/>
      <c r="G2479" s="102"/>
      <c r="H2479" s="102"/>
      <c r="I2479" s="102"/>
      <c r="J2479" s="102" t="str">
        <f>IFERROR(LOOKUP($G2479,'قائمة اسعار'!A$2:A$5,'قائمة اسعار'!B$2:B$5),"")</f>
        <v/>
      </c>
      <c r="K2479" s="102" t="str">
        <f>IFERROR(LOOKUP($G2479,'قائمة اسعار'!$A$2:$A$5,'قائمة اسعار'!$E$2:$E$5),"")</f>
        <v/>
      </c>
      <c r="L2479" s="102" t="str">
        <f>IFERROR(LOOKUP($G2479,'قائمة اسعار'!$A$2:$A$5,'قائمة اسعار'!$D$2:$D$5),"")</f>
        <v/>
      </c>
      <c r="M2479" s="102" t="str">
        <f t="shared" si="119"/>
        <v/>
      </c>
      <c r="N2479" s="103" t="str">
        <f t="shared" si="120"/>
        <v/>
      </c>
      <c r="O2479" s="104"/>
      <c r="P2479" s="105"/>
      <c r="Q2479" s="103"/>
      <c r="R2479" s="103" t="str">
        <f t="shared" si="121"/>
        <v/>
      </c>
      <c r="S2479" s="106"/>
    </row>
    <row r="2480" spans="1:19" ht="25.5" customHeight="1" x14ac:dyDescent="0.2">
      <c r="A2480" s="3" t="str">
        <f>CONCATENATE(COUNTIF($E$156:E2480,E2480),E2480)</f>
        <v>0</v>
      </c>
      <c r="D2480" s="73"/>
      <c r="E2480" s="74"/>
      <c r="F2480" s="75"/>
      <c r="G2480" s="7"/>
      <c r="H2480" s="7"/>
      <c r="I2480" s="7"/>
      <c r="J2480" s="7" t="str">
        <f>IFERROR(LOOKUP($G2480,'قائمة اسعار'!A$2:A$5,'قائمة اسعار'!B$2:B$5),"")</f>
        <v/>
      </c>
      <c r="K2480" s="7" t="str">
        <f>IFERROR(LOOKUP($G2480,'قائمة اسعار'!$A$2:$A$5,'قائمة اسعار'!$E$2:$E$5),"")</f>
        <v/>
      </c>
      <c r="L2480" s="76" t="str">
        <f>IFERROR(LOOKUP($G2480,'قائمة اسعار'!$A$2:$A$5,'قائمة اسعار'!$D$2:$D$5),"")</f>
        <v/>
      </c>
      <c r="M2480" s="7" t="str">
        <f t="shared" si="119"/>
        <v/>
      </c>
      <c r="N2480" s="77" t="str">
        <f t="shared" si="120"/>
        <v/>
      </c>
      <c r="O2480" s="78"/>
      <c r="P2480" s="79"/>
      <c r="Q2480" s="77"/>
      <c r="R2480" s="77" t="str">
        <f t="shared" si="121"/>
        <v/>
      </c>
      <c r="S2480" s="80"/>
    </row>
    <row r="2481" spans="1:19" ht="25.5" customHeight="1" x14ac:dyDescent="0.2">
      <c r="A2481" s="3" t="str">
        <f>CONCATENATE(COUNTIF($E$156:E2481,E2481),E2481)</f>
        <v>0</v>
      </c>
      <c r="D2481" s="99"/>
      <c r="E2481" s="100"/>
      <c r="F2481" s="101"/>
      <c r="G2481" s="102"/>
      <c r="H2481" s="102"/>
      <c r="I2481" s="102"/>
      <c r="J2481" s="102" t="str">
        <f>IFERROR(LOOKUP($G2481,'قائمة اسعار'!A$2:A$5,'قائمة اسعار'!B$2:B$5),"")</f>
        <v/>
      </c>
      <c r="K2481" s="102" t="str">
        <f>IFERROR(LOOKUP($G2481,'قائمة اسعار'!$A$2:$A$5,'قائمة اسعار'!$E$2:$E$5),"")</f>
        <v/>
      </c>
      <c r="L2481" s="102" t="str">
        <f>IFERROR(LOOKUP($G2481,'قائمة اسعار'!$A$2:$A$5,'قائمة اسعار'!$D$2:$D$5),"")</f>
        <v/>
      </c>
      <c r="M2481" s="102" t="str">
        <f t="shared" si="119"/>
        <v/>
      </c>
      <c r="N2481" s="103" t="str">
        <f t="shared" si="120"/>
        <v/>
      </c>
      <c r="O2481" s="104"/>
      <c r="P2481" s="105"/>
      <c r="Q2481" s="103"/>
      <c r="R2481" s="103" t="str">
        <f t="shared" si="121"/>
        <v/>
      </c>
      <c r="S2481" s="106"/>
    </row>
    <row r="2482" spans="1:19" ht="25.5" customHeight="1" x14ac:dyDescent="0.2">
      <c r="A2482" s="3" t="str">
        <f>CONCATENATE(COUNTIF($E$156:E2482,E2482),E2482)</f>
        <v>0</v>
      </c>
      <c r="D2482" s="73"/>
      <c r="E2482" s="74"/>
      <c r="F2482" s="75"/>
      <c r="G2482" s="7"/>
      <c r="H2482" s="7"/>
      <c r="I2482" s="7"/>
      <c r="J2482" s="7" t="str">
        <f>IFERROR(LOOKUP($G2482,'قائمة اسعار'!A$2:A$5,'قائمة اسعار'!B$2:B$5),"")</f>
        <v/>
      </c>
      <c r="K2482" s="7" t="str">
        <f>IFERROR(LOOKUP($G2482,'قائمة اسعار'!$A$2:$A$5,'قائمة اسعار'!$E$2:$E$5),"")</f>
        <v/>
      </c>
      <c r="L2482" s="76" t="str">
        <f>IFERROR(LOOKUP($G2482,'قائمة اسعار'!$A$2:$A$5,'قائمة اسعار'!$D$2:$D$5),"")</f>
        <v/>
      </c>
      <c r="M2482" s="7" t="str">
        <f t="shared" si="119"/>
        <v/>
      </c>
      <c r="N2482" s="77" t="str">
        <f t="shared" si="120"/>
        <v/>
      </c>
      <c r="O2482" s="78"/>
      <c r="P2482" s="79"/>
      <c r="Q2482" s="77"/>
      <c r="R2482" s="77" t="str">
        <f t="shared" si="121"/>
        <v/>
      </c>
      <c r="S2482" s="80"/>
    </row>
    <row r="2483" spans="1:19" ht="25.5" customHeight="1" x14ac:dyDescent="0.2">
      <c r="A2483" s="3" t="str">
        <f>CONCATENATE(COUNTIF($E$156:E2483,E2483),E2483)</f>
        <v>0</v>
      </c>
      <c r="D2483" s="99"/>
      <c r="E2483" s="100"/>
      <c r="F2483" s="101"/>
      <c r="G2483" s="102"/>
      <c r="H2483" s="102"/>
      <c r="I2483" s="102"/>
      <c r="J2483" s="102" t="str">
        <f>IFERROR(LOOKUP($G2483,'قائمة اسعار'!A$2:A$5,'قائمة اسعار'!B$2:B$5),"")</f>
        <v/>
      </c>
      <c r="K2483" s="102" t="str">
        <f>IFERROR(LOOKUP($G2483,'قائمة اسعار'!$A$2:$A$5,'قائمة اسعار'!$E$2:$E$5),"")</f>
        <v/>
      </c>
      <c r="L2483" s="102" t="str">
        <f>IFERROR(LOOKUP($G2483,'قائمة اسعار'!$A$2:$A$5,'قائمة اسعار'!$D$2:$D$5),"")</f>
        <v/>
      </c>
      <c r="M2483" s="102" t="str">
        <f t="shared" si="119"/>
        <v/>
      </c>
      <c r="N2483" s="103" t="str">
        <f t="shared" si="120"/>
        <v/>
      </c>
      <c r="O2483" s="104"/>
      <c r="P2483" s="105"/>
      <c r="Q2483" s="103"/>
      <c r="R2483" s="103" t="str">
        <f t="shared" si="121"/>
        <v/>
      </c>
      <c r="S2483" s="106"/>
    </row>
    <row r="2484" spans="1:19" ht="25.5" customHeight="1" x14ac:dyDescent="0.2">
      <c r="A2484" s="3" t="str">
        <f>CONCATENATE(COUNTIF($E$156:E2484,E2484),E2484)</f>
        <v>0</v>
      </c>
      <c r="D2484" s="73"/>
      <c r="E2484" s="74"/>
      <c r="F2484" s="75"/>
      <c r="G2484" s="7"/>
      <c r="H2484" s="7"/>
      <c r="I2484" s="7"/>
      <c r="J2484" s="7" t="str">
        <f>IFERROR(LOOKUP($G2484,'قائمة اسعار'!A$2:A$5,'قائمة اسعار'!B$2:B$5),"")</f>
        <v/>
      </c>
      <c r="K2484" s="7" t="str">
        <f>IFERROR(LOOKUP($G2484,'قائمة اسعار'!$A$2:$A$5,'قائمة اسعار'!$E$2:$E$5),"")</f>
        <v/>
      </c>
      <c r="L2484" s="76" t="str">
        <f>IFERROR(LOOKUP($G2484,'قائمة اسعار'!$A$2:$A$5,'قائمة اسعار'!$D$2:$D$5),"")</f>
        <v/>
      </c>
      <c r="M2484" s="7" t="str">
        <f t="shared" si="119"/>
        <v/>
      </c>
      <c r="N2484" s="77" t="str">
        <f t="shared" si="120"/>
        <v/>
      </c>
      <c r="O2484" s="78"/>
      <c r="P2484" s="79"/>
      <c r="Q2484" s="77"/>
      <c r="R2484" s="77" t="str">
        <f t="shared" si="121"/>
        <v/>
      </c>
      <c r="S2484" s="80"/>
    </row>
    <row r="2485" spans="1:19" ht="25.5" customHeight="1" x14ac:dyDescent="0.2">
      <c r="A2485" s="3" t="str">
        <f>CONCATENATE(COUNTIF($E$156:E2485,E2485),E2485)</f>
        <v>0</v>
      </c>
      <c r="D2485" s="99"/>
      <c r="E2485" s="100"/>
      <c r="F2485" s="101"/>
      <c r="G2485" s="102"/>
      <c r="H2485" s="102"/>
      <c r="I2485" s="102"/>
      <c r="J2485" s="102" t="str">
        <f>IFERROR(LOOKUP($G2485,'قائمة اسعار'!A$2:A$5,'قائمة اسعار'!B$2:B$5),"")</f>
        <v/>
      </c>
      <c r="K2485" s="102" t="str">
        <f>IFERROR(LOOKUP($G2485,'قائمة اسعار'!$A$2:$A$5,'قائمة اسعار'!$E$2:$E$5),"")</f>
        <v/>
      </c>
      <c r="L2485" s="102" t="str">
        <f>IFERROR(LOOKUP($G2485,'قائمة اسعار'!$A$2:$A$5,'قائمة اسعار'!$D$2:$D$5),"")</f>
        <v/>
      </c>
      <c r="M2485" s="102" t="str">
        <f t="shared" si="119"/>
        <v/>
      </c>
      <c r="N2485" s="103" t="str">
        <f t="shared" si="120"/>
        <v/>
      </c>
      <c r="O2485" s="104"/>
      <c r="P2485" s="105"/>
      <c r="Q2485" s="103"/>
      <c r="R2485" s="103" t="str">
        <f t="shared" si="121"/>
        <v/>
      </c>
      <c r="S2485" s="106"/>
    </row>
    <row r="2486" spans="1:19" ht="25.5" customHeight="1" x14ac:dyDescent="0.2">
      <c r="A2486" s="3" t="str">
        <f>CONCATENATE(COUNTIF($E$156:E2486,E2486),E2486)</f>
        <v>0</v>
      </c>
      <c r="D2486" s="73"/>
      <c r="E2486" s="74"/>
      <c r="F2486" s="75"/>
      <c r="G2486" s="7"/>
      <c r="H2486" s="7"/>
      <c r="I2486" s="7"/>
      <c r="J2486" s="7" t="str">
        <f>IFERROR(LOOKUP($G2486,'قائمة اسعار'!A$2:A$5,'قائمة اسعار'!B$2:B$5),"")</f>
        <v/>
      </c>
      <c r="K2486" s="7" t="str">
        <f>IFERROR(LOOKUP($G2486,'قائمة اسعار'!$A$2:$A$5,'قائمة اسعار'!$E$2:$E$5),"")</f>
        <v/>
      </c>
      <c r="L2486" s="76" t="str">
        <f>IFERROR(LOOKUP($G2486,'قائمة اسعار'!$A$2:$A$5,'قائمة اسعار'!$D$2:$D$5),"")</f>
        <v/>
      </c>
      <c r="M2486" s="7" t="str">
        <f t="shared" si="119"/>
        <v/>
      </c>
      <c r="N2486" s="77" t="str">
        <f t="shared" si="120"/>
        <v/>
      </c>
      <c r="O2486" s="78"/>
      <c r="P2486" s="79"/>
      <c r="Q2486" s="77"/>
      <c r="R2486" s="77" t="str">
        <f t="shared" si="121"/>
        <v/>
      </c>
      <c r="S2486" s="80"/>
    </row>
    <row r="2487" spans="1:19" ht="25.5" customHeight="1" x14ac:dyDescent="0.2">
      <c r="A2487" s="3" t="str">
        <f>CONCATENATE(COUNTIF($E$156:E2487,E2487),E2487)</f>
        <v>0</v>
      </c>
      <c r="D2487" s="99"/>
      <c r="E2487" s="100"/>
      <c r="F2487" s="101"/>
      <c r="G2487" s="102"/>
      <c r="H2487" s="102"/>
      <c r="I2487" s="102"/>
      <c r="J2487" s="102" t="str">
        <f>IFERROR(LOOKUP($G2487,'قائمة اسعار'!A$2:A$5,'قائمة اسعار'!B$2:B$5),"")</f>
        <v/>
      </c>
      <c r="K2487" s="102" t="str">
        <f>IFERROR(LOOKUP($G2487,'قائمة اسعار'!$A$2:$A$5,'قائمة اسعار'!$E$2:$E$5),"")</f>
        <v/>
      </c>
      <c r="L2487" s="102" t="str">
        <f>IFERROR(LOOKUP($G2487,'قائمة اسعار'!$A$2:$A$5,'قائمة اسعار'!$D$2:$D$5),"")</f>
        <v/>
      </c>
      <c r="M2487" s="102" t="str">
        <f t="shared" si="119"/>
        <v/>
      </c>
      <c r="N2487" s="103" t="str">
        <f t="shared" si="120"/>
        <v/>
      </c>
      <c r="O2487" s="104"/>
      <c r="P2487" s="105"/>
      <c r="Q2487" s="103"/>
      <c r="R2487" s="103" t="str">
        <f t="shared" si="121"/>
        <v/>
      </c>
      <c r="S2487" s="106"/>
    </row>
    <row r="2488" spans="1:19" ht="25.5" customHeight="1" x14ac:dyDescent="0.2">
      <c r="A2488" s="3" t="str">
        <f>CONCATENATE(COUNTIF($E$156:E2488,E2488),E2488)</f>
        <v>0</v>
      </c>
      <c r="D2488" s="73"/>
      <c r="E2488" s="74"/>
      <c r="F2488" s="75"/>
      <c r="G2488" s="7"/>
      <c r="H2488" s="7"/>
      <c r="I2488" s="7"/>
      <c r="J2488" s="7" t="str">
        <f>IFERROR(LOOKUP($G2488,'قائمة اسعار'!A$2:A$5,'قائمة اسعار'!B$2:B$5),"")</f>
        <v/>
      </c>
      <c r="K2488" s="7" t="str">
        <f>IFERROR(LOOKUP($G2488,'قائمة اسعار'!$A$2:$A$5,'قائمة اسعار'!$E$2:$E$5),"")</f>
        <v/>
      </c>
      <c r="L2488" s="76" t="str">
        <f>IFERROR(LOOKUP($G2488,'قائمة اسعار'!$A$2:$A$5,'قائمة اسعار'!$D$2:$D$5),"")</f>
        <v/>
      </c>
      <c r="M2488" s="7" t="str">
        <f t="shared" si="119"/>
        <v/>
      </c>
      <c r="N2488" s="77" t="str">
        <f t="shared" si="120"/>
        <v/>
      </c>
      <c r="O2488" s="78"/>
      <c r="P2488" s="79"/>
      <c r="Q2488" s="77"/>
      <c r="R2488" s="77" t="str">
        <f t="shared" si="121"/>
        <v/>
      </c>
      <c r="S2488" s="80"/>
    </row>
    <row r="2489" spans="1:19" ht="25.5" customHeight="1" x14ac:dyDescent="0.2">
      <c r="A2489" s="3" t="str">
        <f>CONCATENATE(COUNTIF($E$156:E2489,E2489),E2489)</f>
        <v>0</v>
      </c>
      <c r="D2489" s="99"/>
      <c r="E2489" s="100"/>
      <c r="F2489" s="101"/>
      <c r="G2489" s="102"/>
      <c r="H2489" s="102"/>
      <c r="I2489" s="102"/>
      <c r="J2489" s="102" t="str">
        <f>IFERROR(LOOKUP($G2489,'قائمة اسعار'!A$2:A$5,'قائمة اسعار'!B$2:B$5),"")</f>
        <v/>
      </c>
      <c r="K2489" s="102" t="str">
        <f>IFERROR(LOOKUP($G2489,'قائمة اسعار'!$A$2:$A$5,'قائمة اسعار'!$E$2:$E$5),"")</f>
        <v/>
      </c>
      <c r="L2489" s="102" t="str">
        <f>IFERROR(LOOKUP($G2489,'قائمة اسعار'!$A$2:$A$5,'قائمة اسعار'!$D$2:$D$5),"")</f>
        <v/>
      </c>
      <c r="M2489" s="102" t="str">
        <f t="shared" si="119"/>
        <v/>
      </c>
      <c r="N2489" s="103" t="str">
        <f t="shared" si="120"/>
        <v/>
      </c>
      <c r="O2489" s="104"/>
      <c r="P2489" s="105"/>
      <c r="Q2489" s="103"/>
      <c r="R2489" s="103" t="str">
        <f t="shared" si="121"/>
        <v/>
      </c>
      <c r="S2489" s="106"/>
    </row>
    <row r="2490" spans="1:19" ht="25.5" customHeight="1" x14ac:dyDescent="0.2">
      <c r="A2490" s="3" t="str">
        <f>CONCATENATE(COUNTIF($E$156:E2490,E2490),E2490)</f>
        <v>0</v>
      </c>
      <c r="D2490" s="73"/>
      <c r="E2490" s="74"/>
      <c r="F2490" s="75"/>
      <c r="G2490" s="7"/>
      <c r="H2490" s="7"/>
      <c r="I2490" s="7"/>
      <c r="J2490" s="7" t="str">
        <f>IFERROR(LOOKUP($G2490,'قائمة اسعار'!A$2:A$5,'قائمة اسعار'!B$2:B$5),"")</f>
        <v/>
      </c>
      <c r="K2490" s="7" t="str">
        <f>IFERROR(LOOKUP($G2490,'قائمة اسعار'!$A$2:$A$5,'قائمة اسعار'!$E$2:$E$5),"")</f>
        <v/>
      </c>
      <c r="L2490" s="76" t="str">
        <f>IFERROR(LOOKUP($G2490,'قائمة اسعار'!$A$2:$A$5,'قائمة اسعار'!$D$2:$D$5),"")</f>
        <v/>
      </c>
      <c r="M2490" s="7" t="str">
        <f t="shared" si="119"/>
        <v/>
      </c>
      <c r="N2490" s="77" t="str">
        <f t="shared" si="120"/>
        <v/>
      </c>
      <c r="O2490" s="78"/>
      <c r="P2490" s="79"/>
      <c r="Q2490" s="77"/>
      <c r="R2490" s="77" t="str">
        <f t="shared" si="121"/>
        <v/>
      </c>
      <c r="S2490" s="80"/>
    </row>
    <row r="2491" spans="1:19" ht="25.5" customHeight="1" x14ac:dyDescent="0.2">
      <c r="A2491" s="3" t="str">
        <f>CONCATENATE(COUNTIF($E$156:E2491,E2491),E2491)</f>
        <v>0</v>
      </c>
      <c r="D2491" s="99"/>
      <c r="E2491" s="100"/>
      <c r="F2491" s="101"/>
      <c r="G2491" s="102"/>
      <c r="H2491" s="102"/>
      <c r="I2491" s="102"/>
      <c r="J2491" s="102" t="str">
        <f>IFERROR(LOOKUP($G2491,'قائمة اسعار'!A$2:A$5,'قائمة اسعار'!B$2:B$5),"")</f>
        <v/>
      </c>
      <c r="K2491" s="102" t="str">
        <f>IFERROR(LOOKUP($G2491,'قائمة اسعار'!$A$2:$A$5,'قائمة اسعار'!$E$2:$E$5),"")</f>
        <v/>
      </c>
      <c r="L2491" s="102" t="str">
        <f>IFERROR(LOOKUP($G2491,'قائمة اسعار'!$A$2:$A$5,'قائمة اسعار'!$D$2:$D$5),"")</f>
        <v/>
      </c>
      <c r="M2491" s="102" t="str">
        <f t="shared" si="119"/>
        <v/>
      </c>
      <c r="N2491" s="103" t="str">
        <f t="shared" si="120"/>
        <v/>
      </c>
      <c r="O2491" s="104"/>
      <c r="P2491" s="105"/>
      <c r="Q2491" s="103"/>
      <c r="R2491" s="103" t="str">
        <f t="shared" si="121"/>
        <v/>
      </c>
      <c r="S2491" s="106"/>
    </row>
    <row r="2492" spans="1:19" ht="25.5" customHeight="1" x14ac:dyDescent="0.2">
      <c r="A2492" s="3" t="str">
        <f>CONCATENATE(COUNTIF($E$156:E2492,E2492),E2492)</f>
        <v>0</v>
      </c>
      <c r="D2492" s="73"/>
      <c r="E2492" s="74"/>
      <c r="F2492" s="75"/>
      <c r="G2492" s="7"/>
      <c r="H2492" s="7"/>
      <c r="I2492" s="7"/>
      <c r="J2492" s="7" t="str">
        <f>IFERROR(LOOKUP($G2492,'قائمة اسعار'!A$2:A$5,'قائمة اسعار'!B$2:B$5),"")</f>
        <v/>
      </c>
      <c r="K2492" s="7" t="str">
        <f>IFERROR(LOOKUP($G2492,'قائمة اسعار'!$A$2:$A$5,'قائمة اسعار'!$E$2:$E$5),"")</f>
        <v/>
      </c>
      <c r="L2492" s="76" t="str">
        <f>IFERROR(LOOKUP($G2492,'قائمة اسعار'!$A$2:$A$5,'قائمة اسعار'!$D$2:$D$5),"")</f>
        <v/>
      </c>
      <c r="M2492" s="7" t="str">
        <f t="shared" si="119"/>
        <v/>
      </c>
      <c r="N2492" s="77" t="str">
        <f t="shared" si="120"/>
        <v/>
      </c>
      <c r="O2492" s="78"/>
      <c r="P2492" s="79"/>
      <c r="Q2492" s="77"/>
      <c r="R2492" s="77" t="str">
        <f t="shared" si="121"/>
        <v/>
      </c>
      <c r="S2492" s="80"/>
    </row>
    <row r="2493" spans="1:19" ht="25.5" customHeight="1" x14ac:dyDescent="0.2">
      <c r="A2493" s="3" t="str">
        <f>CONCATENATE(COUNTIF($E$156:E2493,E2493),E2493)</f>
        <v>0</v>
      </c>
      <c r="D2493" s="99"/>
      <c r="E2493" s="100"/>
      <c r="F2493" s="101"/>
      <c r="G2493" s="102"/>
      <c r="H2493" s="102"/>
      <c r="I2493" s="102"/>
      <c r="J2493" s="102" t="str">
        <f>IFERROR(LOOKUP($G2493,'قائمة اسعار'!A$2:A$5,'قائمة اسعار'!B$2:B$5),"")</f>
        <v/>
      </c>
      <c r="K2493" s="102" t="str">
        <f>IFERROR(LOOKUP($G2493,'قائمة اسعار'!$A$2:$A$5,'قائمة اسعار'!$E$2:$E$5),"")</f>
        <v/>
      </c>
      <c r="L2493" s="102" t="str">
        <f>IFERROR(LOOKUP($G2493,'قائمة اسعار'!$A$2:$A$5,'قائمة اسعار'!$D$2:$D$5),"")</f>
        <v/>
      </c>
      <c r="M2493" s="102" t="str">
        <f t="shared" si="119"/>
        <v/>
      </c>
      <c r="N2493" s="103" t="str">
        <f t="shared" si="120"/>
        <v/>
      </c>
      <c r="O2493" s="104"/>
      <c r="P2493" s="105"/>
      <c r="Q2493" s="103"/>
      <c r="R2493" s="103" t="str">
        <f t="shared" si="121"/>
        <v/>
      </c>
      <c r="S2493" s="106"/>
    </row>
    <row r="2494" spans="1:19" ht="25.5" customHeight="1" x14ac:dyDescent="0.2">
      <c r="A2494" s="3" t="str">
        <f>CONCATENATE(COUNTIF($E$156:E2494,E2494),E2494)</f>
        <v>0</v>
      </c>
      <c r="D2494" s="73"/>
      <c r="E2494" s="74"/>
      <c r="F2494" s="75"/>
      <c r="G2494" s="7"/>
      <c r="H2494" s="7"/>
      <c r="I2494" s="7"/>
      <c r="J2494" s="7" t="str">
        <f>IFERROR(LOOKUP($G2494,'قائمة اسعار'!A$2:A$5,'قائمة اسعار'!B$2:B$5),"")</f>
        <v/>
      </c>
      <c r="K2494" s="7" t="str">
        <f>IFERROR(LOOKUP($G2494,'قائمة اسعار'!$A$2:$A$5,'قائمة اسعار'!$E$2:$E$5),"")</f>
        <v/>
      </c>
      <c r="L2494" s="76" t="str">
        <f>IFERROR(LOOKUP($G2494,'قائمة اسعار'!$A$2:$A$5,'قائمة اسعار'!$D$2:$D$5),"")</f>
        <v/>
      </c>
      <c r="M2494" s="7" t="str">
        <f t="shared" si="119"/>
        <v/>
      </c>
      <c r="N2494" s="77" t="str">
        <f t="shared" si="120"/>
        <v/>
      </c>
      <c r="O2494" s="78"/>
      <c r="P2494" s="79"/>
      <c r="Q2494" s="77"/>
      <c r="R2494" s="77" t="str">
        <f t="shared" si="121"/>
        <v/>
      </c>
      <c r="S2494" s="80"/>
    </row>
    <row r="2495" spans="1:19" ht="25.5" customHeight="1" x14ac:dyDescent="0.2">
      <c r="A2495" s="3" t="str">
        <f>CONCATENATE(COUNTIF($E$156:E2495,E2495),E2495)</f>
        <v>0</v>
      </c>
      <c r="D2495" s="99"/>
      <c r="E2495" s="100"/>
      <c r="F2495" s="101"/>
      <c r="G2495" s="102"/>
      <c r="H2495" s="102"/>
      <c r="I2495" s="102"/>
      <c r="J2495" s="102" t="str">
        <f>IFERROR(LOOKUP($G2495,'قائمة اسعار'!A$2:A$5,'قائمة اسعار'!B$2:B$5),"")</f>
        <v/>
      </c>
      <c r="K2495" s="102" t="str">
        <f>IFERROR(LOOKUP($G2495,'قائمة اسعار'!$A$2:$A$5,'قائمة اسعار'!$E$2:$E$5),"")</f>
        <v/>
      </c>
      <c r="L2495" s="102" t="str">
        <f>IFERROR(LOOKUP($G2495,'قائمة اسعار'!$A$2:$A$5,'قائمة اسعار'!$D$2:$D$5),"")</f>
        <v/>
      </c>
      <c r="M2495" s="102" t="str">
        <f t="shared" si="119"/>
        <v/>
      </c>
      <c r="N2495" s="103" t="str">
        <f t="shared" si="120"/>
        <v/>
      </c>
      <c r="O2495" s="104"/>
      <c r="P2495" s="105"/>
      <c r="Q2495" s="103"/>
      <c r="R2495" s="103" t="str">
        <f t="shared" si="121"/>
        <v/>
      </c>
      <c r="S2495" s="106"/>
    </row>
    <row r="2496" spans="1:19" ht="25.5" customHeight="1" x14ac:dyDescent="0.2">
      <c r="A2496" s="3" t="str">
        <f>CONCATENATE(COUNTIF($E$156:E2496,E2496),E2496)</f>
        <v>0</v>
      </c>
      <c r="D2496" s="73"/>
      <c r="E2496" s="74"/>
      <c r="F2496" s="75"/>
      <c r="G2496" s="7"/>
      <c r="H2496" s="7"/>
      <c r="I2496" s="7"/>
      <c r="J2496" s="7" t="str">
        <f>IFERROR(LOOKUP($G2496,'قائمة اسعار'!A$2:A$5,'قائمة اسعار'!B$2:B$5),"")</f>
        <v/>
      </c>
      <c r="K2496" s="7" t="str">
        <f>IFERROR(LOOKUP($G2496,'قائمة اسعار'!$A$2:$A$5,'قائمة اسعار'!$E$2:$E$5),"")</f>
        <v/>
      </c>
      <c r="L2496" s="76" t="str">
        <f>IFERROR(LOOKUP($G2496,'قائمة اسعار'!$A$2:$A$5,'قائمة اسعار'!$D$2:$D$5),"")</f>
        <v/>
      </c>
      <c r="M2496" s="7" t="str">
        <f t="shared" si="119"/>
        <v/>
      </c>
      <c r="N2496" s="77" t="str">
        <f t="shared" si="120"/>
        <v/>
      </c>
      <c r="O2496" s="78"/>
      <c r="P2496" s="79"/>
      <c r="Q2496" s="77"/>
      <c r="R2496" s="77" t="str">
        <f t="shared" si="121"/>
        <v/>
      </c>
      <c r="S2496" s="80"/>
    </row>
    <row r="2497" spans="1:19" ht="25.5" customHeight="1" x14ac:dyDescent="0.2">
      <c r="A2497" s="3" t="str">
        <f>CONCATENATE(COUNTIF($E$156:E2497,E2497),E2497)</f>
        <v>0</v>
      </c>
      <c r="D2497" s="99"/>
      <c r="E2497" s="100"/>
      <c r="F2497" s="101"/>
      <c r="G2497" s="102"/>
      <c r="H2497" s="102"/>
      <c r="I2497" s="102"/>
      <c r="J2497" s="102" t="str">
        <f>IFERROR(LOOKUP($G2497,'قائمة اسعار'!A$2:A$5,'قائمة اسعار'!B$2:B$5),"")</f>
        <v/>
      </c>
      <c r="K2497" s="102" t="str">
        <f>IFERROR(LOOKUP($G2497,'قائمة اسعار'!$A$2:$A$5,'قائمة اسعار'!$E$2:$E$5),"")</f>
        <v/>
      </c>
      <c r="L2497" s="102" t="str">
        <f>IFERROR(LOOKUP($G2497,'قائمة اسعار'!$A$2:$A$5,'قائمة اسعار'!$D$2:$D$5),"")</f>
        <v/>
      </c>
      <c r="M2497" s="102" t="str">
        <f t="shared" si="119"/>
        <v/>
      </c>
      <c r="N2497" s="103" t="str">
        <f t="shared" si="120"/>
        <v/>
      </c>
      <c r="O2497" s="104"/>
      <c r="P2497" s="105"/>
      <c r="Q2497" s="103"/>
      <c r="R2497" s="103" t="str">
        <f t="shared" si="121"/>
        <v/>
      </c>
      <c r="S2497" s="106"/>
    </row>
    <row r="2498" spans="1:19" ht="25.5" customHeight="1" x14ac:dyDescent="0.2">
      <c r="A2498" s="3" t="str">
        <f>CONCATENATE(COUNTIF($E$156:E2498,E2498),E2498)</f>
        <v>0</v>
      </c>
      <c r="D2498" s="73"/>
      <c r="E2498" s="74"/>
      <c r="F2498" s="75"/>
      <c r="G2498" s="7"/>
      <c r="H2498" s="7"/>
      <c r="I2498" s="7"/>
      <c r="J2498" s="7" t="str">
        <f>IFERROR(LOOKUP($G2498,'قائمة اسعار'!A$2:A$5,'قائمة اسعار'!B$2:B$5),"")</f>
        <v/>
      </c>
      <c r="K2498" s="7" t="str">
        <f>IFERROR(LOOKUP($G2498,'قائمة اسعار'!$A$2:$A$5,'قائمة اسعار'!$E$2:$E$5),"")</f>
        <v/>
      </c>
      <c r="L2498" s="76" t="str">
        <f>IFERROR(LOOKUP($G2498,'قائمة اسعار'!$A$2:$A$5,'قائمة اسعار'!$D$2:$D$5),"")</f>
        <v/>
      </c>
      <c r="M2498" s="7" t="str">
        <f t="shared" si="119"/>
        <v/>
      </c>
      <c r="N2498" s="77" t="str">
        <f t="shared" si="120"/>
        <v/>
      </c>
      <c r="O2498" s="78"/>
      <c r="P2498" s="79"/>
      <c r="Q2498" s="77"/>
      <c r="R2498" s="77" t="str">
        <f t="shared" si="121"/>
        <v/>
      </c>
      <c r="S2498" s="80"/>
    </row>
    <row r="2499" spans="1:19" ht="25.5" customHeight="1" x14ac:dyDescent="0.2">
      <c r="A2499" s="3" t="str">
        <f>CONCATENATE(COUNTIF($E$156:E2499,E2499),E2499)</f>
        <v>0</v>
      </c>
      <c r="D2499" s="99"/>
      <c r="E2499" s="100"/>
      <c r="F2499" s="101"/>
      <c r="G2499" s="102"/>
      <c r="H2499" s="102"/>
      <c r="I2499" s="102"/>
      <c r="J2499" s="102" t="str">
        <f>IFERROR(LOOKUP($G2499,'قائمة اسعار'!A$2:A$5,'قائمة اسعار'!B$2:B$5),"")</f>
        <v/>
      </c>
      <c r="K2499" s="102" t="str">
        <f>IFERROR(LOOKUP($G2499,'قائمة اسعار'!$A$2:$A$5,'قائمة اسعار'!$E$2:$E$5),"")</f>
        <v/>
      </c>
      <c r="L2499" s="102" t="str">
        <f>IFERROR(LOOKUP($G2499,'قائمة اسعار'!$A$2:$A$5,'قائمة اسعار'!$D$2:$D$5),"")</f>
        <v/>
      </c>
      <c r="M2499" s="102" t="str">
        <f t="shared" si="119"/>
        <v/>
      </c>
      <c r="N2499" s="103" t="str">
        <f t="shared" si="120"/>
        <v/>
      </c>
      <c r="O2499" s="104"/>
      <c r="P2499" s="105"/>
      <c r="Q2499" s="103"/>
      <c r="R2499" s="103" t="str">
        <f t="shared" si="121"/>
        <v/>
      </c>
      <c r="S2499" s="106"/>
    </row>
    <row r="2500" spans="1:19" ht="25.5" customHeight="1" x14ac:dyDescent="0.2">
      <c r="A2500" s="3" t="str">
        <f>CONCATENATE(COUNTIF($E$156:E2500,E2500),E2500)</f>
        <v>0</v>
      </c>
      <c r="D2500" s="73"/>
      <c r="E2500" s="74"/>
      <c r="F2500" s="75"/>
      <c r="G2500" s="7"/>
      <c r="H2500" s="7"/>
      <c r="I2500" s="7"/>
      <c r="J2500" s="7" t="str">
        <f>IFERROR(LOOKUP($G2500,'قائمة اسعار'!A$2:A$5,'قائمة اسعار'!B$2:B$5),"")</f>
        <v/>
      </c>
      <c r="K2500" s="7" t="str">
        <f>IFERROR(LOOKUP($G2500,'قائمة اسعار'!$A$2:$A$5,'قائمة اسعار'!$E$2:$E$5),"")</f>
        <v/>
      </c>
      <c r="L2500" s="76" t="str">
        <f>IFERROR(LOOKUP($G2500,'قائمة اسعار'!$A$2:$A$5,'قائمة اسعار'!$D$2:$D$5),"")</f>
        <v/>
      </c>
      <c r="M2500" s="7" t="str">
        <f t="shared" ref="M2500:M2563" si="122">IFERROR($H2500*$L2500,"")</f>
        <v/>
      </c>
      <c r="N2500" s="77" t="str">
        <f t="shared" ref="N2500:N2563" si="123">IFERROR(($M2500-15%*$M2500)-5%*($M2500-15%*$M2500),"")</f>
        <v/>
      </c>
      <c r="O2500" s="78"/>
      <c r="P2500" s="79"/>
      <c r="Q2500" s="77"/>
      <c r="R2500" s="77" t="str">
        <f t="shared" ref="R2500:R2563" si="124">IFERROR($N2500-$P2500-$Q2500,"")</f>
        <v/>
      </c>
      <c r="S2500" s="80"/>
    </row>
    <row r="2501" spans="1:19" ht="25.5" customHeight="1" x14ac:dyDescent="0.2">
      <c r="A2501" s="3" t="str">
        <f>CONCATENATE(COUNTIF($E$156:E2501,E2501),E2501)</f>
        <v>0</v>
      </c>
      <c r="D2501" s="99"/>
      <c r="E2501" s="100"/>
      <c r="F2501" s="101"/>
      <c r="G2501" s="102"/>
      <c r="H2501" s="102"/>
      <c r="I2501" s="102"/>
      <c r="J2501" s="102" t="str">
        <f>IFERROR(LOOKUP($G2501,'قائمة اسعار'!A$2:A$5,'قائمة اسعار'!B$2:B$5),"")</f>
        <v/>
      </c>
      <c r="K2501" s="102" t="str">
        <f>IFERROR(LOOKUP($G2501,'قائمة اسعار'!$A$2:$A$5,'قائمة اسعار'!$E$2:$E$5),"")</f>
        <v/>
      </c>
      <c r="L2501" s="102" t="str">
        <f>IFERROR(LOOKUP($G2501,'قائمة اسعار'!$A$2:$A$5,'قائمة اسعار'!$D$2:$D$5),"")</f>
        <v/>
      </c>
      <c r="M2501" s="102" t="str">
        <f t="shared" si="122"/>
        <v/>
      </c>
      <c r="N2501" s="103" t="str">
        <f t="shared" si="123"/>
        <v/>
      </c>
      <c r="O2501" s="104"/>
      <c r="P2501" s="105"/>
      <c r="Q2501" s="103"/>
      <c r="R2501" s="103" t="str">
        <f t="shared" si="124"/>
        <v/>
      </c>
      <c r="S2501" s="106"/>
    </row>
    <row r="2502" spans="1:19" ht="25.5" customHeight="1" x14ac:dyDescent="0.2">
      <c r="A2502" s="3" t="str">
        <f>CONCATENATE(COUNTIF($E$156:E2502,E2502),E2502)</f>
        <v>0</v>
      </c>
      <c r="D2502" s="73"/>
      <c r="E2502" s="74"/>
      <c r="F2502" s="75"/>
      <c r="G2502" s="7"/>
      <c r="H2502" s="7"/>
      <c r="I2502" s="7"/>
      <c r="J2502" s="7" t="str">
        <f>IFERROR(LOOKUP($G2502,'قائمة اسعار'!A$2:A$5,'قائمة اسعار'!B$2:B$5),"")</f>
        <v/>
      </c>
      <c r="K2502" s="7" t="str">
        <f>IFERROR(LOOKUP($G2502,'قائمة اسعار'!$A$2:$A$5,'قائمة اسعار'!$E$2:$E$5),"")</f>
        <v/>
      </c>
      <c r="L2502" s="76" t="str">
        <f>IFERROR(LOOKUP($G2502,'قائمة اسعار'!$A$2:$A$5,'قائمة اسعار'!$D$2:$D$5),"")</f>
        <v/>
      </c>
      <c r="M2502" s="7" t="str">
        <f t="shared" si="122"/>
        <v/>
      </c>
      <c r="N2502" s="77" t="str">
        <f t="shared" si="123"/>
        <v/>
      </c>
      <c r="O2502" s="78"/>
      <c r="P2502" s="79"/>
      <c r="Q2502" s="77"/>
      <c r="R2502" s="77" t="str">
        <f t="shared" si="124"/>
        <v/>
      </c>
      <c r="S2502" s="80"/>
    </row>
    <row r="2503" spans="1:19" ht="25.5" customHeight="1" x14ac:dyDescent="0.2">
      <c r="A2503" s="3" t="str">
        <f>CONCATENATE(COUNTIF($E$156:E2503,E2503),E2503)</f>
        <v>0</v>
      </c>
      <c r="D2503" s="99"/>
      <c r="E2503" s="100"/>
      <c r="F2503" s="101"/>
      <c r="G2503" s="102"/>
      <c r="H2503" s="102"/>
      <c r="I2503" s="102"/>
      <c r="J2503" s="102" t="str">
        <f>IFERROR(LOOKUP($G2503,'قائمة اسعار'!A$2:A$5,'قائمة اسعار'!B$2:B$5),"")</f>
        <v/>
      </c>
      <c r="K2503" s="102" t="str">
        <f>IFERROR(LOOKUP($G2503,'قائمة اسعار'!$A$2:$A$5,'قائمة اسعار'!$E$2:$E$5),"")</f>
        <v/>
      </c>
      <c r="L2503" s="102" t="str">
        <f>IFERROR(LOOKUP($G2503,'قائمة اسعار'!$A$2:$A$5,'قائمة اسعار'!$D$2:$D$5),"")</f>
        <v/>
      </c>
      <c r="M2503" s="102" t="str">
        <f t="shared" si="122"/>
        <v/>
      </c>
      <c r="N2503" s="103" t="str">
        <f t="shared" si="123"/>
        <v/>
      </c>
      <c r="O2503" s="104"/>
      <c r="P2503" s="105"/>
      <c r="Q2503" s="103"/>
      <c r="R2503" s="103" t="str">
        <f t="shared" si="124"/>
        <v/>
      </c>
      <c r="S2503" s="106"/>
    </row>
    <row r="2504" spans="1:19" ht="25.5" customHeight="1" x14ac:dyDescent="0.2">
      <c r="A2504" s="3" t="str">
        <f>CONCATENATE(COUNTIF($E$156:E2504,E2504),E2504)</f>
        <v>0</v>
      </c>
      <c r="D2504" s="73"/>
      <c r="E2504" s="74"/>
      <c r="F2504" s="75"/>
      <c r="G2504" s="7"/>
      <c r="H2504" s="7"/>
      <c r="I2504" s="7"/>
      <c r="J2504" s="7" t="str">
        <f>IFERROR(LOOKUP($G2504,'قائمة اسعار'!A$2:A$5,'قائمة اسعار'!B$2:B$5),"")</f>
        <v/>
      </c>
      <c r="K2504" s="7" t="str">
        <f>IFERROR(LOOKUP($G2504,'قائمة اسعار'!$A$2:$A$5,'قائمة اسعار'!$E$2:$E$5),"")</f>
        <v/>
      </c>
      <c r="L2504" s="76" t="str">
        <f>IFERROR(LOOKUP($G2504,'قائمة اسعار'!$A$2:$A$5,'قائمة اسعار'!$D$2:$D$5),"")</f>
        <v/>
      </c>
      <c r="M2504" s="7" t="str">
        <f t="shared" si="122"/>
        <v/>
      </c>
      <c r="N2504" s="77" t="str">
        <f t="shared" si="123"/>
        <v/>
      </c>
      <c r="O2504" s="78"/>
      <c r="P2504" s="79"/>
      <c r="Q2504" s="77"/>
      <c r="R2504" s="77" t="str">
        <f t="shared" si="124"/>
        <v/>
      </c>
      <c r="S2504" s="80"/>
    </row>
    <row r="2505" spans="1:19" ht="25.5" customHeight="1" x14ac:dyDescent="0.2">
      <c r="A2505" s="3" t="str">
        <f>CONCATENATE(COUNTIF($E$156:E2505,E2505),E2505)</f>
        <v>0</v>
      </c>
      <c r="D2505" s="99"/>
      <c r="E2505" s="100"/>
      <c r="F2505" s="101"/>
      <c r="G2505" s="102"/>
      <c r="H2505" s="102"/>
      <c r="I2505" s="102"/>
      <c r="J2505" s="102" t="str">
        <f>IFERROR(LOOKUP($G2505,'قائمة اسعار'!A$2:A$5,'قائمة اسعار'!B$2:B$5),"")</f>
        <v/>
      </c>
      <c r="K2505" s="102" t="str">
        <f>IFERROR(LOOKUP($G2505,'قائمة اسعار'!$A$2:$A$5,'قائمة اسعار'!$E$2:$E$5),"")</f>
        <v/>
      </c>
      <c r="L2505" s="102" t="str">
        <f>IFERROR(LOOKUP($G2505,'قائمة اسعار'!$A$2:$A$5,'قائمة اسعار'!$D$2:$D$5),"")</f>
        <v/>
      </c>
      <c r="M2505" s="102" t="str">
        <f t="shared" si="122"/>
        <v/>
      </c>
      <c r="N2505" s="103" t="str">
        <f t="shared" si="123"/>
        <v/>
      </c>
      <c r="O2505" s="104"/>
      <c r="P2505" s="105"/>
      <c r="Q2505" s="103"/>
      <c r="R2505" s="103" t="str">
        <f t="shared" si="124"/>
        <v/>
      </c>
      <c r="S2505" s="106"/>
    </row>
    <row r="2506" spans="1:19" ht="25.5" customHeight="1" x14ac:dyDescent="0.2">
      <c r="A2506" s="3" t="str">
        <f>CONCATENATE(COUNTIF($E$156:E2506,E2506),E2506)</f>
        <v>0</v>
      </c>
      <c r="D2506" s="73"/>
      <c r="E2506" s="74"/>
      <c r="F2506" s="75"/>
      <c r="G2506" s="7"/>
      <c r="H2506" s="7"/>
      <c r="I2506" s="7"/>
      <c r="J2506" s="7" t="str">
        <f>IFERROR(LOOKUP($G2506,'قائمة اسعار'!A$2:A$5,'قائمة اسعار'!B$2:B$5),"")</f>
        <v/>
      </c>
      <c r="K2506" s="7" t="str">
        <f>IFERROR(LOOKUP($G2506,'قائمة اسعار'!$A$2:$A$5,'قائمة اسعار'!$E$2:$E$5),"")</f>
        <v/>
      </c>
      <c r="L2506" s="76" t="str">
        <f>IFERROR(LOOKUP($G2506,'قائمة اسعار'!$A$2:$A$5,'قائمة اسعار'!$D$2:$D$5),"")</f>
        <v/>
      </c>
      <c r="M2506" s="7" t="str">
        <f t="shared" si="122"/>
        <v/>
      </c>
      <c r="N2506" s="77" t="str">
        <f t="shared" si="123"/>
        <v/>
      </c>
      <c r="O2506" s="78"/>
      <c r="P2506" s="79"/>
      <c r="Q2506" s="77"/>
      <c r="R2506" s="77" t="str">
        <f t="shared" si="124"/>
        <v/>
      </c>
      <c r="S2506" s="80"/>
    </row>
    <row r="2507" spans="1:19" ht="25.5" customHeight="1" x14ac:dyDescent="0.2">
      <c r="A2507" s="3" t="str">
        <f>CONCATENATE(COUNTIF($E$156:E2507,E2507),E2507)</f>
        <v>0</v>
      </c>
      <c r="D2507" s="99"/>
      <c r="E2507" s="100"/>
      <c r="F2507" s="101"/>
      <c r="G2507" s="102"/>
      <c r="H2507" s="102"/>
      <c r="I2507" s="102"/>
      <c r="J2507" s="102" t="str">
        <f>IFERROR(LOOKUP($G2507,'قائمة اسعار'!A$2:A$5,'قائمة اسعار'!B$2:B$5),"")</f>
        <v/>
      </c>
      <c r="K2507" s="102" t="str">
        <f>IFERROR(LOOKUP($G2507,'قائمة اسعار'!$A$2:$A$5,'قائمة اسعار'!$E$2:$E$5),"")</f>
        <v/>
      </c>
      <c r="L2507" s="102" t="str">
        <f>IFERROR(LOOKUP($G2507,'قائمة اسعار'!$A$2:$A$5,'قائمة اسعار'!$D$2:$D$5),"")</f>
        <v/>
      </c>
      <c r="M2507" s="102" t="str">
        <f t="shared" si="122"/>
        <v/>
      </c>
      <c r="N2507" s="103" t="str">
        <f t="shared" si="123"/>
        <v/>
      </c>
      <c r="O2507" s="104"/>
      <c r="P2507" s="105"/>
      <c r="Q2507" s="103"/>
      <c r="R2507" s="103" t="str">
        <f t="shared" si="124"/>
        <v/>
      </c>
      <c r="S2507" s="106"/>
    </row>
    <row r="2508" spans="1:19" ht="25.5" customHeight="1" x14ac:dyDescent="0.2">
      <c r="A2508" s="3" t="str">
        <f>CONCATENATE(COUNTIF($E$156:E2508,E2508),E2508)</f>
        <v>0</v>
      </c>
      <c r="D2508" s="73"/>
      <c r="E2508" s="74"/>
      <c r="F2508" s="75"/>
      <c r="G2508" s="7"/>
      <c r="H2508" s="7"/>
      <c r="I2508" s="7"/>
      <c r="J2508" s="7" t="str">
        <f>IFERROR(LOOKUP($G2508,'قائمة اسعار'!A$2:A$5,'قائمة اسعار'!B$2:B$5),"")</f>
        <v/>
      </c>
      <c r="K2508" s="7" t="str">
        <f>IFERROR(LOOKUP($G2508,'قائمة اسعار'!$A$2:$A$5,'قائمة اسعار'!$E$2:$E$5),"")</f>
        <v/>
      </c>
      <c r="L2508" s="76" t="str">
        <f>IFERROR(LOOKUP($G2508,'قائمة اسعار'!$A$2:$A$5,'قائمة اسعار'!$D$2:$D$5),"")</f>
        <v/>
      </c>
      <c r="M2508" s="7" t="str">
        <f t="shared" si="122"/>
        <v/>
      </c>
      <c r="N2508" s="77" t="str">
        <f t="shared" si="123"/>
        <v/>
      </c>
      <c r="O2508" s="78"/>
      <c r="P2508" s="79"/>
      <c r="Q2508" s="77"/>
      <c r="R2508" s="77" t="str">
        <f t="shared" si="124"/>
        <v/>
      </c>
      <c r="S2508" s="80"/>
    </row>
    <row r="2509" spans="1:19" ht="25.5" customHeight="1" x14ac:dyDescent="0.2">
      <c r="A2509" s="3" t="str">
        <f>CONCATENATE(COUNTIF($E$156:E2509,E2509),E2509)</f>
        <v>0</v>
      </c>
      <c r="D2509" s="99"/>
      <c r="E2509" s="100"/>
      <c r="F2509" s="101"/>
      <c r="G2509" s="102"/>
      <c r="H2509" s="102"/>
      <c r="I2509" s="102"/>
      <c r="J2509" s="102" t="str">
        <f>IFERROR(LOOKUP($G2509,'قائمة اسعار'!A$2:A$5,'قائمة اسعار'!B$2:B$5),"")</f>
        <v/>
      </c>
      <c r="K2509" s="102" t="str">
        <f>IFERROR(LOOKUP($G2509,'قائمة اسعار'!$A$2:$A$5,'قائمة اسعار'!$E$2:$E$5),"")</f>
        <v/>
      </c>
      <c r="L2509" s="102" t="str">
        <f>IFERROR(LOOKUP($G2509,'قائمة اسعار'!$A$2:$A$5,'قائمة اسعار'!$D$2:$D$5),"")</f>
        <v/>
      </c>
      <c r="M2509" s="102" t="str">
        <f t="shared" si="122"/>
        <v/>
      </c>
      <c r="N2509" s="103" t="str">
        <f t="shared" si="123"/>
        <v/>
      </c>
      <c r="O2509" s="104"/>
      <c r="P2509" s="105"/>
      <c r="Q2509" s="103"/>
      <c r="R2509" s="103" t="str">
        <f t="shared" si="124"/>
        <v/>
      </c>
      <c r="S2509" s="106"/>
    </row>
    <row r="2510" spans="1:19" ht="25.5" customHeight="1" x14ac:dyDescent="0.2">
      <c r="A2510" s="3" t="str">
        <f>CONCATENATE(COUNTIF($E$156:E2510,E2510),E2510)</f>
        <v>0</v>
      </c>
      <c r="D2510" s="73"/>
      <c r="E2510" s="74"/>
      <c r="F2510" s="75"/>
      <c r="G2510" s="7"/>
      <c r="H2510" s="7"/>
      <c r="I2510" s="7"/>
      <c r="J2510" s="7" t="str">
        <f>IFERROR(LOOKUP($G2510,'قائمة اسعار'!A$2:A$5,'قائمة اسعار'!B$2:B$5),"")</f>
        <v/>
      </c>
      <c r="K2510" s="7" t="str">
        <f>IFERROR(LOOKUP($G2510,'قائمة اسعار'!$A$2:$A$5,'قائمة اسعار'!$E$2:$E$5),"")</f>
        <v/>
      </c>
      <c r="L2510" s="76" t="str">
        <f>IFERROR(LOOKUP($G2510,'قائمة اسعار'!$A$2:$A$5,'قائمة اسعار'!$D$2:$D$5),"")</f>
        <v/>
      </c>
      <c r="M2510" s="7" t="str">
        <f t="shared" si="122"/>
        <v/>
      </c>
      <c r="N2510" s="77" t="str">
        <f t="shared" si="123"/>
        <v/>
      </c>
      <c r="O2510" s="78"/>
      <c r="P2510" s="79"/>
      <c r="Q2510" s="77"/>
      <c r="R2510" s="77" t="str">
        <f t="shared" si="124"/>
        <v/>
      </c>
      <c r="S2510" s="80"/>
    </row>
    <row r="2511" spans="1:19" ht="25.5" customHeight="1" x14ac:dyDescent="0.2">
      <c r="A2511" s="3" t="str">
        <f>CONCATENATE(COUNTIF($E$156:E2511,E2511),E2511)</f>
        <v>0</v>
      </c>
      <c r="D2511" s="99"/>
      <c r="E2511" s="100"/>
      <c r="F2511" s="101"/>
      <c r="G2511" s="102"/>
      <c r="H2511" s="102"/>
      <c r="I2511" s="102"/>
      <c r="J2511" s="102" t="str">
        <f>IFERROR(LOOKUP($G2511,'قائمة اسعار'!A$2:A$5,'قائمة اسعار'!B$2:B$5),"")</f>
        <v/>
      </c>
      <c r="K2511" s="102" t="str">
        <f>IFERROR(LOOKUP($G2511,'قائمة اسعار'!$A$2:$A$5,'قائمة اسعار'!$E$2:$E$5),"")</f>
        <v/>
      </c>
      <c r="L2511" s="102" t="str">
        <f>IFERROR(LOOKUP($G2511,'قائمة اسعار'!$A$2:$A$5,'قائمة اسعار'!$D$2:$D$5),"")</f>
        <v/>
      </c>
      <c r="M2511" s="102" t="str">
        <f t="shared" si="122"/>
        <v/>
      </c>
      <c r="N2511" s="103" t="str">
        <f t="shared" si="123"/>
        <v/>
      </c>
      <c r="O2511" s="104"/>
      <c r="P2511" s="105"/>
      <c r="Q2511" s="103"/>
      <c r="R2511" s="103" t="str">
        <f t="shared" si="124"/>
        <v/>
      </c>
      <c r="S2511" s="106"/>
    </row>
    <row r="2512" spans="1:19" ht="25.5" customHeight="1" x14ac:dyDescent="0.2">
      <c r="A2512" s="3" t="str">
        <f>CONCATENATE(COUNTIF($E$156:E2512,E2512),E2512)</f>
        <v>0</v>
      </c>
      <c r="D2512" s="73"/>
      <c r="E2512" s="74"/>
      <c r="F2512" s="75"/>
      <c r="G2512" s="7"/>
      <c r="H2512" s="7"/>
      <c r="I2512" s="7"/>
      <c r="J2512" s="7" t="str">
        <f>IFERROR(LOOKUP($G2512,'قائمة اسعار'!A$2:A$5,'قائمة اسعار'!B$2:B$5),"")</f>
        <v/>
      </c>
      <c r="K2512" s="7" t="str">
        <f>IFERROR(LOOKUP($G2512,'قائمة اسعار'!$A$2:$A$5,'قائمة اسعار'!$E$2:$E$5),"")</f>
        <v/>
      </c>
      <c r="L2512" s="76" t="str">
        <f>IFERROR(LOOKUP($G2512,'قائمة اسعار'!$A$2:$A$5,'قائمة اسعار'!$D$2:$D$5),"")</f>
        <v/>
      </c>
      <c r="M2512" s="7" t="str">
        <f t="shared" si="122"/>
        <v/>
      </c>
      <c r="N2512" s="77" t="str">
        <f t="shared" si="123"/>
        <v/>
      </c>
      <c r="O2512" s="78"/>
      <c r="P2512" s="79"/>
      <c r="Q2512" s="77"/>
      <c r="R2512" s="77" t="str">
        <f t="shared" si="124"/>
        <v/>
      </c>
      <c r="S2512" s="80"/>
    </row>
    <row r="2513" spans="1:19" ht="25.5" customHeight="1" x14ac:dyDescent="0.2">
      <c r="A2513" s="3" t="str">
        <f>CONCATENATE(COUNTIF($E$156:E2513,E2513),E2513)</f>
        <v>0</v>
      </c>
      <c r="D2513" s="99"/>
      <c r="E2513" s="100"/>
      <c r="F2513" s="101"/>
      <c r="G2513" s="102"/>
      <c r="H2513" s="102"/>
      <c r="I2513" s="102"/>
      <c r="J2513" s="102" t="str">
        <f>IFERROR(LOOKUP($G2513,'قائمة اسعار'!A$2:A$5,'قائمة اسعار'!B$2:B$5),"")</f>
        <v/>
      </c>
      <c r="K2513" s="102" t="str">
        <f>IFERROR(LOOKUP($G2513,'قائمة اسعار'!$A$2:$A$5,'قائمة اسعار'!$E$2:$E$5),"")</f>
        <v/>
      </c>
      <c r="L2513" s="102" t="str">
        <f>IFERROR(LOOKUP($G2513,'قائمة اسعار'!$A$2:$A$5,'قائمة اسعار'!$D$2:$D$5),"")</f>
        <v/>
      </c>
      <c r="M2513" s="102" t="str">
        <f t="shared" si="122"/>
        <v/>
      </c>
      <c r="N2513" s="103" t="str">
        <f t="shared" si="123"/>
        <v/>
      </c>
      <c r="O2513" s="104"/>
      <c r="P2513" s="105"/>
      <c r="Q2513" s="103"/>
      <c r="R2513" s="103" t="str">
        <f t="shared" si="124"/>
        <v/>
      </c>
      <c r="S2513" s="106"/>
    </row>
    <row r="2514" spans="1:19" ht="25.5" customHeight="1" x14ac:dyDescent="0.2">
      <c r="A2514" s="3" t="str">
        <f>CONCATENATE(COUNTIF($E$156:E2514,E2514),E2514)</f>
        <v>0</v>
      </c>
      <c r="D2514" s="73"/>
      <c r="E2514" s="74"/>
      <c r="F2514" s="75"/>
      <c r="G2514" s="7"/>
      <c r="H2514" s="7"/>
      <c r="I2514" s="7"/>
      <c r="J2514" s="7" t="str">
        <f>IFERROR(LOOKUP($G2514,'قائمة اسعار'!A$2:A$5,'قائمة اسعار'!B$2:B$5),"")</f>
        <v/>
      </c>
      <c r="K2514" s="7" t="str">
        <f>IFERROR(LOOKUP($G2514,'قائمة اسعار'!$A$2:$A$5,'قائمة اسعار'!$E$2:$E$5),"")</f>
        <v/>
      </c>
      <c r="L2514" s="76" t="str">
        <f>IFERROR(LOOKUP($G2514,'قائمة اسعار'!$A$2:$A$5,'قائمة اسعار'!$D$2:$D$5),"")</f>
        <v/>
      </c>
      <c r="M2514" s="7" t="str">
        <f t="shared" si="122"/>
        <v/>
      </c>
      <c r="N2514" s="77" t="str">
        <f t="shared" si="123"/>
        <v/>
      </c>
      <c r="O2514" s="78"/>
      <c r="P2514" s="79"/>
      <c r="Q2514" s="77"/>
      <c r="R2514" s="77" t="str">
        <f t="shared" si="124"/>
        <v/>
      </c>
      <c r="S2514" s="80"/>
    </row>
    <row r="2515" spans="1:19" ht="25.5" customHeight="1" x14ac:dyDescent="0.2">
      <c r="A2515" s="3" t="str">
        <f>CONCATENATE(COUNTIF($E$156:E2515,E2515),E2515)</f>
        <v>0</v>
      </c>
      <c r="D2515" s="99"/>
      <c r="E2515" s="100"/>
      <c r="F2515" s="101"/>
      <c r="G2515" s="102"/>
      <c r="H2515" s="102"/>
      <c r="I2515" s="102"/>
      <c r="J2515" s="102" t="str">
        <f>IFERROR(LOOKUP($G2515,'قائمة اسعار'!A$2:A$5,'قائمة اسعار'!B$2:B$5),"")</f>
        <v/>
      </c>
      <c r="K2515" s="102" t="str">
        <f>IFERROR(LOOKUP($G2515,'قائمة اسعار'!$A$2:$A$5,'قائمة اسعار'!$E$2:$E$5),"")</f>
        <v/>
      </c>
      <c r="L2515" s="102" t="str">
        <f>IFERROR(LOOKUP($G2515,'قائمة اسعار'!$A$2:$A$5,'قائمة اسعار'!$D$2:$D$5),"")</f>
        <v/>
      </c>
      <c r="M2515" s="102" t="str">
        <f t="shared" si="122"/>
        <v/>
      </c>
      <c r="N2515" s="103" t="str">
        <f t="shared" si="123"/>
        <v/>
      </c>
      <c r="O2515" s="104"/>
      <c r="P2515" s="105"/>
      <c r="Q2515" s="103"/>
      <c r="R2515" s="103" t="str">
        <f t="shared" si="124"/>
        <v/>
      </c>
      <c r="S2515" s="106"/>
    </row>
    <row r="2516" spans="1:19" ht="25.5" customHeight="1" x14ac:dyDescent="0.2">
      <c r="A2516" s="3" t="str">
        <f>CONCATENATE(COUNTIF($E$156:E2516,E2516),E2516)</f>
        <v>0</v>
      </c>
      <c r="D2516" s="73"/>
      <c r="E2516" s="74"/>
      <c r="F2516" s="75"/>
      <c r="G2516" s="7"/>
      <c r="H2516" s="7"/>
      <c r="I2516" s="7"/>
      <c r="J2516" s="7" t="str">
        <f>IFERROR(LOOKUP($G2516,'قائمة اسعار'!A$2:A$5,'قائمة اسعار'!B$2:B$5),"")</f>
        <v/>
      </c>
      <c r="K2516" s="7" t="str">
        <f>IFERROR(LOOKUP($G2516,'قائمة اسعار'!$A$2:$A$5,'قائمة اسعار'!$E$2:$E$5),"")</f>
        <v/>
      </c>
      <c r="L2516" s="76" t="str">
        <f>IFERROR(LOOKUP($G2516,'قائمة اسعار'!$A$2:$A$5,'قائمة اسعار'!$D$2:$D$5),"")</f>
        <v/>
      </c>
      <c r="M2516" s="7" t="str">
        <f t="shared" si="122"/>
        <v/>
      </c>
      <c r="N2516" s="77" t="str">
        <f t="shared" si="123"/>
        <v/>
      </c>
      <c r="O2516" s="78"/>
      <c r="P2516" s="79"/>
      <c r="Q2516" s="77"/>
      <c r="R2516" s="77" t="str">
        <f t="shared" si="124"/>
        <v/>
      </c>
      <c r="S2516" s="80"/>
    </row>
    <row r="2517" spans="1:19" ht="25.5" customHeight="1" x14ac:dyDescent="0.2">
      <c r="A2517" s="3" t="str">
        <f>CONCATENATE(COUNTIF($E$156:E2517,E2517),E2517)</f>
        <v>0</v>
      </c>
      <c r="D2517" s="99"/>
      <c r="E2517" s="100"/>
      <c r="F2517" s="101"/>
      <c r="G2517" s="102"/>
      <c r="H2517" s="102"/>
      <c r="I2517" s="102"/>
      <c r="J2517" s="102" t="str">
        <f>IFERROR(LOOKUP($G2517,'قائمة اسعار'!A$2:A$5,'قائمة اسعار'!B$2:B$5),"")</f>
        <v/>
      </c>
      <c r="K2517" s="102" t="str">
        <f>IFERROR(LOOKUP($G2517,'قائمة اسعار'!$A$2:$A$5,'قائمة اسعار'!$E$2:$E$5),"")</f>
        <v/>
      </c>
      <c r="L2517" s="102" t="str">
        <f>IFERROR(LOOKUP($G2517,'قائمة اسعار'!$A$2:$A$5,'قائمة اسعار'!$D$2:$D$5),"")</f>
        <v/>
      </c>
      <c r="M2517" s="102" t="str">
        <f t="shared" si="122"/>
        <v/>
      </c>
      <c r="N2517" s="103" t="str">
        <f t="shared" si="123"/>
        <v/>
      </c>
      <c r="O2517" s="104"/>
      <c r="P2517" s="105"/>
      <c r="Q2517" s="103"/>
      <c r="R2517" s="103" t="str">
        <f t="shared" si="124"/>
        <v/>
      </c>
      <c r="S2517" s="106"/>
    </row>
    <row r="2518" spans="1:19" ht="25.5" customHeight="1" x14ac:dyDescent="0.2">
      <c r="A2518" s="3" t="str">
        <f>CONCATENATE(COUNTIF($E$156:E2518,E2518),E2518)</f>
        <v>0</v>
      </c>
      <c r="D2518" s="73"/>
      <c r="E2518" s="74"/>
      <c r="F2518" s="75"/>
      <c r="G2518" s="7"/>
      <c r="H2518" s="7"/>
      <c r="I2518" s="7"/>
      <c r="J2518" s="7" t="str">
        <f>IFERROR(LOOKUP($G2518,'قائمة اسعار'!A$2:A$5,'قائمة اسعار'!B$2:B$5),"")</f>
        <v/>
      </c>
      <c r="K2518" s="7" t="str">
        <f>IFERROR(LOOKUP($G2518,'قائمة اسعار'!$A$2:$A$5,'قائمة اسعار'!$E$2:$E$5),"")</f>
        <v/>
      </c>
      <c r="L2518" s="76" t="str">
        <f>IFERROR(LOOKUP($G2518,'قائمة اسعار'!$A$2:$A$5,'قائمة اسعار'!$D$2:$D$5),"")</f>
        <v/>
      </c>
      <c r="M2518" s="7" t="str">
        <f t="shared" si="122"/>
        <v/>
      </c>
      <c r="N2518" s="77" t="str">
        <f t="shared" si="123"/>
        <v/>
      </c>
      <c r="O2518" s="78"/>
      <c r="P2518" s="79"/>
      <c r="Q2518" s="77"/>
      <c r="R2518" s="77" t="str">
        <f t="shared" si="124"/>
        <v/>
      </c>
      <c r="S2518" s="80"/>
    </row>
    <row r="2519" spans="1:19" ht="25.5" customHeight="1" x14ac:dyDescent="0.2">
      <c r="A2519" s="3" t="str">
        <f>CONCATENATE(COUNTIF($E$156:E2519,E2519),E2519)</f>
        <v>0</v>
      </c>
      <c r="D2519" s="99"/>
      <c r="E2519" s="100"/>
      <c r="F2519" s="101"/>
      <c r="G2519" s="102"/>
      <c r="H2519" s="102"/>
      <c r="I2519" s="102"/>
      <c r="J2519" s="102" t="str">
        <f>IFERROR(LOOKUP($G2519,'قائمة اسعار'!A$2:A$5,'قائمة اسعار'!B$2:B$5),"")</f>
        <v/>
      </c>
      <c r="K2519" s="102" t="str">
        <f>IFERROR(LOOKUP($G2519,'قائمة اسعار'!$A$2:$A$5,'قائمة اسعار'!$E$2:$E$5),"")</f>
        <v/>
      </c>
      <c r="L2519" s="102" t="str">
        <f>IFERROR(LOOKUP($G2519,'قائمة اسعار'!$A$2:$A$5,'قائمة اسعار'!$D$2:$D$5),"")</f>
        <v/>
      </c>
      <c r="M2519" s="102" t="str">
        <f t="shared" si="122"/>
        <v/>
      </c>
      <c r="N2519" s="103" t="str">
        <f t="shared" si="123"/>
        <v/>
      </c>
      <c r="O2519" s="104"/>
      <c r="P2519" s="105"/>
      <c r="Q2519" s="103"/>
      <c r="R2519" s="103" t="str">
        <f t="shared" si="124"/>
        <v/>
      </c>
      <c r="S2519" s="106"/>
    </row>
    <row r="2520" spans="1:19" ht="25.5" customHeight="1" x14ac:dyDescent="0.2">
      <c r="A2520" s="3" t="str">
        <f>CONCATENATE(COUNTIF($E$156:E2520,E2520),E2520)</f>
        <v>0</v>
      </c>
      <c r="D2520" s="73"/>
      <c r="E2520" s="74"/>
      <c r="F2520" s="75"/>
      <c r="G2520" s="7"/>
      <c r="H2520" s="7"/>
      <c r="I2520" s="7"/>
      <c r="J2520" s="7" t="str">
        <f>IFERROR(LOOKUP($G2520,'قائمة اسعار'!A$2:A$5,'قائمة اسعار'!B$2:B$5),"")</f>
        <v/>
      </c>
      <c r="K2520" s="7" t="str">
        <f>IFERROR(LOOKUP($G2520,'قائمة اسعار'!$A$2:$A$5,'قائمة اسعار'!$E$2:$E$5),"")</f>
        <v/>
      </c>
      <c r="L2520" s="76" t="str">
        <f>IFERROR(LOOKUP($G2520,'قائمة اسعار'!$A$2:$A$5,'قائمة اسعار'!$D$2:$D$5),"")</f>
        <v/>
      </c>
      <c r="M2520" s="7" t="str">
        <f t="shared" si="122"/>
        <v/>
      </c>
      <c r="N2520" s="77" t="str">
        <f t="shared" si="123"/>
        <v/>
      </c>
      <c r="O2520" s="78"/>
      <c r="P2520" s="79"/>
      <c r="Q2520" s="77"/>
      <c r="R2520" s="77" t="str">
        <f t="shared" si="124"/>
        <v/>
      </c>
      <c r="S2520" s="80"/>
    </row>
    <row r="2521" spans="1:19" ht="25.5" customHeight="1" x14ac:dyDescent="0.2">
      <c r="A2521" s="3" t="str">
        <f>CONCATENATE(COUNTIF($E$156:E2521,E2521),E2521)</f>
        <v>0</v>
      </c>
      <c r="D2521" s="99"/>
      <c r="E2521" s="100"/>
      <c r="F2521" s="101"/>
      <c r="G2521" s="102"/>
      <c r="H2521" s="102"/>
      <c r="I2521" s="102"/>
      <c r="J2521" s="102" t="str">
        <f>IFERROR(LOOKUP($G2521,'قائمة اسعار'!A$2:A$5,'قائمة اسعار'!B$2:B$5),"")</f>
        <v/>
      </c>
      <c r="K2521" s="102" t="str">
        <f>IFERROR(LOOKUP($G2521,'قائمة اسعار'!$A$2:$A$5,'قائمة اسعار'!$E$2:$E$5),"")</f>
        <v/>
      </c>
      <c r="L2521" s="102" t="str">
        <f>IFERROR(LOOKUP($G2521,'قائمة اسعار'!$A$2:$A$5,'قائمة اسعار'!$D$2:$D$5),"")</f>
        <v/>
      </c>
      <c r="M2521" s="102" t="str">
        <f t="shared" si="122"/>
        <v/>
      </c>
      <c r="N2521" s="103" t="str">
        <f t="shared" si="123"/>
        <v/>
      </c>
      <c r="O2521" s="104"/>
      <c r="P2521" s="105"/>
      <c r="Q2521" s="103"/>
      <c r="R2521" s="103" t="str">
        <f t="shared" si="124"/>
        <v/>
      </c>
      <c r="S2521" s="106"/>
    </row>
    <row r="2522" spans="1:19" ht="25.5" customHeight="1" x14ac:dyDescent="0.2">
      <c r="A2522" s="3" t="str">
        <f>CONCATENATE(COUNTIF($E$156:E2522,E2522),E2522)</f>
        <v>0</v>
      </c>
      <c r="D2522" s="73"/>
      <c r="E2522" s="74"/>
      <c r="F2522" s="75"/>
      <c r="G2522" s="7"/>
      <c r="H2522" s="7"/>
      <c r="I2522" s="7"/>
      <c r="J2522" s="7" t="str">
        <f>IFERROR(LOOKUP($G2522,'قائمة اسعار'!A$2:A$5,'قائمة اسعار'!B$2:B$5),"")</f>
        <v/>
      </c>
      <c r="K2522" s="7" t="str">
        <f>IFERROR(LOOKUP($G2522,'قائمة اسعار'!$A$2:$A$5,'قائمة اسعار'!$E$2:$E$5),"")</f>
        <v/>
      </c>
      <c r="L2522" s="76" t="str">
        <f>IFERROR(LOOKUP($G2522,'قائمة اسعار'!$A$2:$A$5,'قائمة اسعار'!$D$2:$D$5),"")</f>
        <v/>
      </c>
      <c r="M2522" s="7" t="str">
        <f t="shared" si="122"/>
        <v/>
      </c>
      <c r="N2522" s="77" t="str">
        <f t="shared" si="123"/>
        <v/>
      </c>
      <c r="O2522" s="78"/>
      <c r="P2522" s="79"/>
      <c r="Q2522" s="77"/>
      <c r="R2522" s="77" t="str">
        <f t="shared" si="124"/>
        <v/>
      </c>
      <c r="S2522" s="80"/>
    </row>
    <row r="2523" spans="1:19" ht="25.5" customHeight="1" x14ac:dyDescent="0.2">
      <c r="A2523" s="3" t="str">
        <f>CONCATENATE(COUNTIF($E$156:E2523,E2523),E2523)</f>
        <v>0</v>
      </c>
      <c r="D2523" s="99"/>
      <c r="E2523" s="100"/>
      <c r="F2523" s="101"/>
      <c r="G2523" s="102"/>
      <c r="H2523" s="102"/>
      <c r="I2523" s="102"/>
      <c r="J2523" s="102" t="str">
        <f>IFERROR(LOOKUP($G2523,'قائمة اسعار'!A$2:A$5,'قائمة اسعار'!B$2:B$5),"")</f>
        <v/>
      </c>
      <c r="K2523" s="102" t="str">
        <f>IFERROR(LOOKUP($G2523,'قائمة اسعار'!$A$2:$A$5,'قائمة اسعار'!$E$2:$E$5),"")</f>
        <v/>
      </c>
      <c r="L2523" s="102" t="str">
        <f>IFERROR(LOOKUP($G2523,'قائمة اسعار'!$A$2:$A$5,'قائمة اسعار'!$D$2:$D$5),"")</f>
        <v/>
      </c>
      <c r="M2523" s="102" t="str">
        <f t="shared" si="122"/>
        <v/>
      </c>
      <c r="N2523" s="103" t="str">
        <f t="shared" si="123"/>
        <v/>
      </c>
      <c r="O2523" s="104"/>
      <c r="P2523" s="105"/>
      <c r="Q2523" s="103"/>
      <c r="R2523" s="103" t="str">
        <f t="shared" si="124"/>
        <v/>
      </c>
      <c r="S2523" s="106"/>
    </row>
    <row r="2524" spans="1:19" ht="25.5" customHeight="1" x14ac:dyDescent="0.2">
      <c r="A2524" s="3" t="str">
        <f>CONCATENATE(COUNTIF($E$156:E2524,E2524),E2524)</f>
        <v>0</v>
      </c>
      <c r="D2524" s="73"/>
      <c r="E2524" s="74"/>
      <c r="F2524" s="75"/>
      <c r="G2524" s="7"/>
      <c r="H2524" s="7"/>
      <c r="I2524" s="7"/>
      <c r="J2524" s="7" t="str">
        <f>IFERROR(LOOKUP($G2524,'قائمة اسعار'!A$2:A$5,'قائمة اسعار'!B$2:B$5),"")</f>
        <v/>
      </c>
      <c r="K2524" s="7" t="str">
        <f>IFERROR(LOOKUP($G2524,'قائمة اسعار'!$A$2:$A$5,'قائمة اسعار'!$E$2:$E$5),"")</f>
        <v/>
      </c>
      <c r="L2524" s="76" t="str">
        <f>IFERROR(LOOKUP($G2524,'قائمة اسعار'!$A$2:$A$5,'قائمة اسعار'!$D$2:$D$5),"")</f>
        <v/>
      </c>
      <c r="M2524" s="7" t="str">
        <f t="shared" si="122"/>
        <v/>
      </c>
      <c r="N2524" s="77" t="str">
        <f t="shared" si="123"/>
        <v/>
      </c>
      <c r="O2524" s="78"/>
      <c r="P2524" s="79"/>
      <c r="Q2524" s="77"/>
      <c r="R2524" s="77" t="str">
        <f t="shared" si="124"/>
        <v/>
      </c>
      <c r="S2524" s="80"/>
    </row>
    <row r="2525" spans="1:19" ht="25.5" customHeight="1" x14ac:dyDescent="0.2">
      <c r="A2525" s="3" t="str">
        <f>CONCATENATE(COUNTIF($E$156:E2525,E2525),E2525)</f>
        <v>0</v>
      </c>
      <c r="D2525" s="99"/>
      <c r="E2525" s="100"/>
      <c r="F2525" s="101"/>
      <c r="G2525" s="102"/>
      <c r="H2525" s="102"/>
      <c r="I2525" s="102"/>
      <c r="J2525" s="102" t="str">
        <f>IFERROR(LOOKUP($G2525,'قائمة اسعار'!A$2:A$5,'قائمة اسعار'!B$2:B$5),"")</f>
        <v/>
      </c>
      <c r="K2525" s="102" t="str">
        <f>IFERROR(LOOKUP($G2525,'قائمة اسعار'!$A$2:$A$5,'قائمة اسعار'!$E$2:$E$5),"")</f>
        <v/>
      </c>
      <c r="L2525" s="102" t="str">
        <f>IFERROR(LOOKUP($G2525,'قائمة اسعار'!$A$2:$A$5,'قائمة اسعار'!$D$2:$D$5),"")</f>
        <v/>
      </c>
      <c r="M2525" s="102" t="str">
        <f t="shared" si="122"/>
        <v/>
      </c>
      <c r="N2525" s="103" t="str">
        <f t="shared" si="123"/>
        <v/>
      </c>
      <c r="O2525" s="104"/>
      <c r="P2525" s="105"/>
      <c r="Q2525" s="103"/>
      <c r="R2525" s="103" t="str">
        <f t="shared" si="124"/>
        <v/>
      </c>
      <c r="S2525" s="106"/>
    </row>
    <row r="2526" spans="1:19" ht="25.5" customHeight="1" x14ac:dyDescent="0.2">
      <c r="A2526" s="3" t="str">
        <f>CONCATENATE(COUNTIF($E$156:E2526,E2526),E2526)</f>
        <v>0</v>
      </c>
      <c r="D2526" s="73"/>
      <c r="E2526" s="74"/>
      <c r="F2526" s="75"/>
      <c r="G2526" s="7"/>
      <c r="H2526" s="7"/>
      <c r="I2526" s="7"/>
      <c r="J2526" s="7" t="str">
        <f>IFERROR(LOOKUP($G2526,'قائمة اسعار'!A$2:A$5,'قائمة اسعار'!B$2:B$5),"")</f>
        <v/>
      </c>
      <c r="K2526" s="7" t="str">
        <f>IFERROR(LOOKUP($G2526,'قائمة اسعار'!$A$2:$A$5,'قائمة اسعار'!$E$2:$E$5),"")</f>
        <v/>
      </c>
      <c r="L2526" s="76" t="str">
        <f>IFERROR(LOOKUP($G2526,'قائمة اسعار'!$A$2:$A$5,'قائمة اسعار'!$D$2:$D$5),"")</f>
        <v/>
      </c>
      <c r="M2526" s="7" t="str">
        <f t="shared" si="122"/>
        <v/>
      </c>
      <c r="N2526" s="77" t="str">
        <f t="shared" si="123"/>
        <v/>
      </c>
      <c r="O2526" s="78"/>
      <c r="P2526" s="79"/>
      <c r="Q2526" s="77"/>
      <c r="R2526" s="77" t="str">
        <f t="shared" si="124"/>
        <v/>
      </c>
      <c r="S2526" s="80"/>
    </row>
    <row r="2527" spans="1:19" ht="25.5" customHeight="1" x14ac:dyDescent="0.2">
      <c r="A2527" s="3" t="str">
        <f>CONCATENATE(COUNTIF($E$156:E2527,E2527),E2527)</f>
        <v>0</v>
      </c>
      <c r="D2527" s="99"/>
      <c r="E2527" s="100"/>
      <c r="F2527" s="101"/>
      <c r="G2527" s="102"/>
      <c r="H2527" s="102"/>
      <c r="I2527" s="102"/>
      <c r="J2527" s="102" t="str">
        <f>IFERROR(LOOKUP($G2527,'قائمة اسعار'!A$2:A$5,'قائمة اسعار'!B$2:B$5),"")</f>
        <v/>
      </c>
      <c r="K2527" s="102" t="str">
        <f>IFERROR(LOOKUP($G2527,'قائمة اسعار'!$A$2:$A$5,'قائمة اسعار'!$E$2:$E$5),"")</f>
        <v/>
      </c>
      <c r="L2527" s="102" t="str">
        <f>IFERROR(LOOKUP($G2527,'قائمة اسعار'!$A$2:$A$5,'قائمة اسعار'!$D$2:$D$5),"")</f>
        <v/>
      </c>
      <c r="M2527" s="102" t="str">
        <f t="shared" si="122"/>
        <v/>
      </c>
      <c r="N2527" s="103" t="str">
        <f t="shared" si="123"/>
        <v/>
      </c>
      <c r="O2527" s="104"/>
      <c r="P2527" s="105"/>
      <c r="Q2527" s="103"/>
      <c r="R2527" s="103" t="str">
        <f t="shared" si="124"/>
        <v/>
      </c>
      <c r="S2527" s="106"/>
    </row>
    <row r="2528" spans="1:19" ht="25.5" customHeight="1" x14ac:dyDescent="0.2">
      <c r="A2528" s="3" t="str">
        <f>CONCATENATE(COUNTIF($E$156:E2528,E2528),E2528)</f>
        <v>0</v>
      </c>
      <c r="D2528" s="73"/>
      <c r="E2528" s="74"/>
      <c r="F2528" s="75"/>
      <c r="G2528" s="7"/>
      <c r="H2528" s="7"/>
      <c r="I2528" s="7"/>
      <c r="J2528" s="7" t="str">
        <f>IFERROR(LOOKUP($G2528,'قائمة اسعار'!A$2:A$5,'قائمة اسعار'!B$2:B$5),"")</f>
        <v/>
      </c>
      <c r="K2528" s="7" t="str">
        <f>IFERROR(LOOKUP($G2528,'قائمة اسعار'!$A$2:$A$5,'قائمة اسعار'!$E$2:$E$5),"")</f>
        <v/>
      </c>
      <c r="L2528" s="76" t="str">
        <f>IFERROR(LOOKUP($G2528,'قائمة اسعار'!$A$2:$A$5,'قائمة اسعار'!$D$2:$D$5),"")</f>
        <v/>
      </c>
      <c r="M2528" s="7" t="str">
        <f t="shared" si="122"/>
        <v/>
      </c>
      <c r="N2528" s="77" t="str">
        <f t="shared" si="123"/>
        <v/>
      </c>
      <c r="O2528" s="78"/>
      <c r="P2528" s="79"/>
      <c r="Q2528" s="77"/>
      <c r="R2528" s="77" t="str">
        <f t="shared" si="124"/>
        <v/>
      </c>
      <c r="S2528" s="80"/>
    </row>
    <row r="2529" spans="1:19" ht="25.5" customHeight="1" x14ac:dyDescent="0.2">
      <c r="A2529" s="3" t="str">
        <f>CONCATENATE(COUNTIF($E$156:E2529,E2529),E2529)</f>
        <v>0</v>
      </c>
      <c r="D2529" s="99"/>
      <c r="E2529" s="100"/>
      <c r="F2529" s="101"/>
      <c r="G2529" s="102"/>
      <c r="H2529" s="102"/>
      <c r="I2529" s="102"/>
      <c r="J2529" s="102" t="str">
        <f>IFERROR(LOOKUP($G2529,'قائمة اسعار'!A$2:A$5,'قائمة اسعار'!B$2:B$5),"")</f>
        <v/>
      </c>
      <c r="K2529" s="102" t="str">
        <f>IFERROR(LOOKUP($G2529,'قائمة اسعار'!$A$2:$A$5,'قائمة اسعار'!$E$2:$E$5),"")</f>
        <v/>
      </c>
      <c r="L2529" s="102" t="str">
        <f>IFERROR(LOOKUP($G2529,'قائمة اسعار'!$A$2:$A$5,'قائمة اسعار'!$D$2:$D$5),"")</f>
        <v/>
      </c>
      <c r="M2529" s="102" t="str">
        <f t="shared" si="122"/>
        <v/>
      </c>
      <c r="N2529" s="103" t="str">
        <f t="shared" si="123"/>
        <v/>
      </c>
      <c r="O2529" s="104"/>
      <c r="P2529" s="105"/>
      <c r="Q2529" s="103"/>
      <c r="R2529" s="103" t="str">
        <f t="shared" si="124"/>
        <v/>
      </c>
      <c r="S2529" s="106"/>
    </row>
    <row r="2530" spans="1:19" ht="25.5" customHeight="1" x14ac:dyDescent="0.2">
      <c r="A2530" s="3" t="str">
        <f>CONCATENATE(COUNTIF($E$156:E2530,E2530),E2530)</f>
        <v>0</v>
      </c>
      <c r="D2530" s="73"/>
      <c r="E2530" s="74"/>
      <c r="F2530" s="75"/>
      <c r="G2530" s="7"/>
      <c r="H2530" s="7"/>
      <c r="I2530" s="7"/>
      <c r="J2530" s="7" t="str">
        <f>IFERROR(LOOKUP($G2530,'قائمة اسعار'!A$2:A$5,'قائمة اسعار'!B$2:B$5),"")</f>
        <v/>
      </c>
      <c r="K2530" s="7" t="str">
        <f>IFERROR(LOOKUP($G2530,'قائمة اسعار'!$A$2:$A$5,'قائمة اسعار'!$E$2:$E$5),"")</f>
        <v/>
      </c>
      <c r="L2530" s="76" t="str">
        <f>IFERROR(LOOKUP($G2530,'قائمة اسعار'!$A$2:$A$5,'قائمة اسعار'!$D$2:$D$5),"")</f>
        <v/>
      </c>
      <c r="M2530" s="7" t="str">
        <f t="shared" si="122"/>
        <v/>
      </c>
      <c r="N2530" s="77" t="str">
        <f t="shared" si="123"/>
        <v/>
      </c>
      <c r="O2530" s="78"/>
      <c r="P2530" s="79"/>
      <c r="Q2530" s="77"/>
      <c r="R2530" s="77" t="str">
        <f t="shared" si="124"/>
        <v/>
      </c>
      <c r="S2530" s="80"/>
    </row>
    <row r="2531" spans="1:19" ht="25.5" customHeight="1" x14ac:dyDescent="0.2">
      <c r="A2531" s="3" t="str">
        <f>CONCATENATE(COUNTIF($E$156:E2531,E2531),E2531)</f>
        <v>0</v>
      </c>
      <c r="D2531" s="99"/>
      <c r="E2531" s="100"/>
      <c r="F2531" s="101"/>
      <c r="G2531" s="102"/>
      <c r="H2531" s="102"/>
      <c r="I2531" s="102"/>
      <c r="J2531" s="102" t="str">
        <f>IFERROR(LOOKUP($G2531,'قائمة اسعار'!A$2:A$5,'قائمة اسعار'!B$2:B$5),"")</f>
        <v/>
      </c>
      <c r="K2531" s="102" t="str">
        <f>IFERROR(LOOKUP($G2531,'قائمة اسعار'!$A$2:$A$5,'قائمة اسعار'!$E$2:$E$5),"")</f>
        <v/>
      </c>
      <c r="L2531" s="102" t="str">
        <f>IFERROR(LOOKUP($G2531,'قائمة اسعار'!$A$2:$A$5,'قائمة اسعار'!$D$2:$D$5),"")</f>
        <v/>
      </c>
      <c r="M2531" s="102" t="str">
        <f t="shared" si="122"/>
        <v/>
      </c>
      <c r="N2531" s="103" t="str">
        <f t="shared" si="123"/>
        <v/>
      </c>
      <c r="O2531" s="104"/>
      <c r="P2531" s="105"/>
      <c r="Q2531" s="103"/>
      <c r="R2531" s="103" t="str">
        <f t="shared" si="124"/>
        <v/>
      </c>
      <c r="S2531" s="106"/>
    </row>
    <row r="2532" spans="1:19" ht="25.5" customHeight="1" x14ac:dyDescent="0.2">
      <c r="A2532" s="3" t="str">
        <f>CONCATENATE(COUNTIF($E$156:E2532,E2532),E2532)</f>
        <v>0</v>
      </c>
      <c r="D2532" s="73"/>
      <c r="E2532" s="74"/>
      <c r="F2532" s="75"/>
      <c r="G2532" s="7"/>
      <c r="H2532" s="7"/>
      <c r="I2532" s="7"/>
      <c r="J2532" s="7" t="str">
        <f>IFERROR(LOOKUP($G2532,'قائمة اسعار'!A$2:A$5,'قائمة اسعار'!B$2:B$5),"")</f>
        <v/>
      </c>
      <c r="K2532" s="7" t="str">
        <f>IFERROR(LOOKUP($G2532,'قائمة اسعار'!$A$2:$A$5,'قائمة اسعار'!$E$2:$E$5),"")</f>
        <v/>
      </c>
      <c r="L2532" s="76" t="str">
        <f>IFERROR(LOOKUP($G2532,'قائمة اسعار'!$A$2:$A$5,'قائمة اسعار'!$D$2:$D$5),"")</f>
        <v/>
      </c>
      <c r="M2532" s="7" t="str">
        <f t="shared" si="122"/>
        <v/>
      </c>
      <c r="N2532" s="77" t="str">
        <f t="shared" si="123"/>
        <v/>
      </c>
      <c r="O2532" s="78"/>
      <c r="P2532" s="79"/>
      <c r="Q2532" s="77"/>
      <c r="R2532" s="77" t="str">
        <f t="shared" si="124"/>
        <v/>
      </c>
      <c r="S2532" s="80"/>
    </row>
    <row r="2533" spans="1:19" ht="25.5" customHeight="1" x14ac:dyDescent="0.2">
      <c r="A2533" s="3" t="str">
        <f>CONCATENATE(COUNTIF($E$156:E2533,E2533),E2533)</f>
        <v>0</v>
      </c>
      <c r="D2533" s="99"/>
      <c r="E2533" s="100"/>
      <c r="F2533" s="101"/>
      <c r="G2533" s="102"/>
      <c r="H2533" s="102"/>
      <c r="I2533" s="102"/>
      <c r="J2533" s="102" t="str">
        <f>IFERROR(LOOKUP($G2533,'قائمة اسعار'!A$2:A$5,'قائمة اسعار'!B$2:B$5),"")</f>
        <v/>
      </c>
      <c r="K2533" s="102" t="str">
        <f>IFERROR(LOOKUP($G2533,'قائمة اسعار'!$A$2:$A$5,'قائمة اسعار'!$E$2:$E$5),"")</f>
        <v/>
      </c>
      <c r="L2533" s="102" t="str">
        <f>IFERROR(LOOKUP($G2533,'قائمة اسعار'!$A$2:$A$5,'قائمة اسعار'!$D$2:$D$5),"")</f>
        <v/>
      </c>
      <c r="M2533" s="102" t="str">
        <f t="shared" si="122"/>
        <v/>
      </c>
      <c r="N2533" s="103" t="str">
        <f t="shared" si="123"/>
        <v/>
      </c>
      <c r="O2533" s="104"/>
      <c r="P2533" s="105"/>
      <c r="Q2533" s="103"/>
      <c r="R2533" s="103" t="str">
        <f t="shared" si="124"/>
        <v/>
      </c>
      <c r="S2533" s="106"/>
    </row>
    <row r="2534" spans="1:19" ht="25.5" customHeight="1" x14ac:dyDescent="0.2">
      <c r="A2534" s="3" t="str">
        <f>CONCATENATE(COUNTIF($E$156:E2534,E2534),E2534)</f>
        <v>0</v>
      </c>
      <c r="D2534" s="73"/>
      <c r="E2534" s="74"/>
      <c r="F2534" s="75"/>
      <c r="G2534" s="7"/>
      <c r="H2534" s="7"/>
      <c r="I2534" s="7"/>
      <c r="J2534" s="7" t="str">
        <f>IFERROR(LOOKUP($G2534,'قائمة اسعار'!A$2:A$5,'قائمة اسعار'!B$2:B$5),"")</f>
        <v/>
      </c>
      <c r="K2534" s="7" t="str">
        <f>IFERROR(LOOKUP($G2534,'قائمة اسعار'!$A$2:$A$5,'قائمة اسعار'!$E$2:$E$5),"")</f>
        <v/>
      </c>
      <c r="L2534" s="76" t="str">
        <f>IFERROR(LOOKUP($G2534,'قائمة اسعار'!$A$2:$A$5,'قائمة اسعار'!$D$2:$D$5),"")</f>
        <v/>
      </c>
      <c r="M2534" s="7" t="str">
        <f t="shared" si="122"/>
        <v/>
      </c>
      <c r="N2534" s="77" t="str">
        <f t="shared" si="123"/>
        <v/>
      </c>
      <c r="O2534" s="78"/>
      <c r="P2534" s="79"/>
      <c r="Q2534" s="77"/>
      <c r="R2534" s="77" t="str">
        <f t="shared" si="124"/>
        <v/>
      </c>
      <c r="S2534" s="80"/>
    </row>
    <row r="2535" spans="1:19" ht="25.5" customHeight="1" x14ac:dyDescent="0.2">
      <c r="A2535" s="3" t="str">
        <f>CONCATENATE(COUNTIF($E$156:E2535,E2535),E2535)</f>
        <v>0</v>
      </c>
      <c r="D2535" s="99"/>
      <c r="E2535" s="100"/>
      <c r="F2535" s="101"/>
      <c r="G2535" s="102"/>
      <c r="H2535" s="102"/>
      <c r="I2535" s="102"/>
      <c r="J2535" s="102" t="str">
        <f>IFERROR(LOOKUP($G2535,'قائمة اسعار'!A$2:A$5,'قائمة اسعار'!B$2:B$5),"")</f>
        <v/>
      </c>
      <c r="K2535" s="102" t="str">
        <f>IFERROR(LOOKUP($G2535,'قائمة اسعار'!$A$2:$A$5,'قائمة اسعار'!$E$2:$E$5),"")</f>
        <v/>
      </c>
      <c r="L2535" s="102" t="str">
        <f>IFERROR(LOOKUP($G2535,'قائمة اسعار'!$A$2:$A$5,'قائمة اسعار'!$D$2:$D$5),"")</f>
        <v/>
      </c>
      <c r="M2535" s="102" t="str">
        <f t="shared" si="122"/>
        <v/>
      </c>
      <c r="N2535" s="103" t="str">
        <f t="shared" si="123"/>
        <v/>
      </c>
      <c r="O2535" s="104"/>
      <c r="P2535" s="105"/>
      <c r="Q2535" s="103"/>
      <c r="R2535" s="103" t="str">
        <f t="shared" si="124"/>
        <v/>
      </c>
      <c r="S2535" s="106"/>
    </row>
    <row r="2536" spans="1:19" ht="25.5" customHeight="1" x14ac:dyDescent="0.2">
      <c r="A2536" s="3" t="str">
        <f>CONCATENATE(COUNTIF($E$156:E2536,E2536),E2536)</f>
        <v>0</v>
      </c>
      <c r="D2536" s="73"/>
      <c r="E2536" s="74"/>
      <c r="F2536" s="75"/>
      <c r="G2536" s="7"/>
      <c r="H2536" s="7"/>
      <c r="I2536" s="7"/>
      <c r="J2536" s="7" t="str">
        <f>IFERROR(LOOKUP($G2536,'قائمة اسعار'!A$2:A$5,'قائمة اسعار'!B$2:B$5),"")</f>
        <v/>
      </c>
      <c r="K2536" s="7" t="str">
        <f>IFERROR(LOOKUP($G2536,'قائمة اسعار'!$A$2:$A$5,'قائمة اسعار'!$E$2:$E$5),"")</f>
        <v/>
      </c>
      <c r="L2536" s="76" t="str">
        <f>IFERROR(LOOKUP($G2536,'قائمة اسعار'!$A$2:$A$5,'قائمة اسعار'!$D$2:$D$5),"")</f>
        <v/>
      </c>
      <c r="M2536" s="7" t="str">
        <f t="shared" si="122"/>
        <v/>
      </c>
      <c r="N2536" s="77" t="str">
        <f t="shared" si="123"/>
        <v/>
      </c>
      <c r="O2536" s="78"/>
      <c r="P2536" s="79"/>
      <c r="Q2536" s="77"/>
      <c r="R2536" s="77" t="str">
        <f t="shared" si="124"/>
        <v/>
      </c>
      <c r="S2536" s="80"/>
    </row>
    <row r="2537" spans="1:19" ht="25.5" customHeight="1" x14ac:dyDescent="0.2">
      <c r="A2537" s="3" t="str">
        <f>CONCATENATE(COUNTIF($E$156:E2537,E2537),E2537)</f>
        <v>0</v>
      </c>
      <c r="D2537" s="99"/>
      <c r="E2537" s="100"/>
      <c r="F2537" s="101"/>
      <c r="G2537" s="102"/>
      <c r="H2537" s="102"/>
      <c r="I2537" s="102"/>
      <c r="J2537" s="102" t="str">
        <f>IFERROR(LOOKUP($G2537,'قائمة اسعار'!A$2:A$5,'قائمة اسعار'!B$2:B$5),"")</f>
        <v/>
      </c>
      <c r="K2537" s="102" t="str">
        <f>IFERROR(LOOKUP($G2537,'قائمة اسعار'!$A$2:$A$5,'قائمة اسعار'!$E$2:$E$5),"")</f>
        <v/>
      </c>
      <c r="L2537" s="102" t="str">
        <f>IFERROR(LOOKUP($G2537,'قائمة اسعار'!$A$2:$A$5,'قائمة اسعار'!$D$2:$D$5),"")</f>
        <v/>
      </c>
      <c r="M2537" s="102" t="str">
        <f t="shared" si="122"/>
        <v/>
      </c>
      <c r="N2537" s="103" t="str">
        <f t="shared" si="123"/>
        <v/>
      </c>
      <c r="O2537" s="104"/>
      <c r="P2537" s="105"/>
      <c r="Q2537" s="103"/>
      <c r="R2537" s="103" t="str">
        <f t="shared" si="124"/>
        <v/>
      </c>
      <c r="S2537" s="106"/>
    </row>
    <row r="2538" spans="1:19" ht="25.5" customHeight="1" x14ac:dyDescent="0.2">
      <c r="A2538" s="3" t="str">
        <f>CONCATENATE(COUNTIF($E$156:E2538,E2538),E2538)</f>
        <v>0</v>
      </c>
      <c r="D2538" s="73"/>
      <c r="E2538" s="74"/>
      <c r="F2538" s="75"/>
      <c r="G2538" s="7"/>
      <c r="H2538" s="7"/>
      <c r="I2538" s="7"/>
      <c r="J2538" s="7" t="str">
        <f>IFERROR(LOOKUP($G2538,'قائمة اسعار'!A$2:A$5,'قائمة اسعار'!B$2:B$5),"")</f>
        <v/>
      </c>
      <c r="K2538" s="7" t="str">
        <f>IFERROR(LOOKUP($G2538,'قائمة اسعار'!$A$2:$A$5,'قائمة اسعار'!$E$2:$E$5),"")</f>
        <v/>
      </c>
      <c r="L2538" s="76" t="str">
        <f>IFERROR(LOOKUP($G2538,'قائمة اسعار'!$A$2:$A$5,'قائمة اسعار'!$D$2:$D$5),"")</f>
        <v/>
      </c>
      <c r="M2538" s="7" t="str">
        <f t="shared" si="122"/>
        <v/>
      </c>
      <c r="N2538" s="77" t="str">
        <f t="shared" si="123"/>
        <v/>
      </c>
      <c r="O2538" s="78"/>
      <c r="P2538" s="79"/>
      <c r="Q2538" s="77"/>
      <c r="R2538" s="77" t="str">
        <f t="shared" si="124"/>
        <v/>
      </c>
      <c r="S2538" s="80"/>
    </row>
    <row r="2539" spans="1:19" ht="25.5" customHeight="1" x14ac:dyDescent="0.2">
      <c r="A2539" s="3" t="str">
        <f>CONCATENATE(COUNTIF($E$156:E2539,E2539),E2539)</f>
        <v>0</v>
      </c>
      <c r="D2539" s="99"/>
      <c r="E2539" s="100"/>
      <c r="F2539" s="101"/>
      <c r="G2539" s="102"/>
      <c r="H2539" s="102"/>
      <c r="I2539" s="102"/>
      <c r="J2539" s="102" t="str">
        <f>IFERROR(LOOKUP($G2539,'قائمة اسعار'!A$2:A$5,'قائمة اسعار'!B$2:B$5),"")</f>
        <v/>
      </c>
      <c r="K2539" s="102" t="str">
        <f>IFERROR(LOOKUP($G2539,'قائمة اسعار'!$A$2:$A$5,'قائمة اسعار'!$E$2:$E$5),"")</f>
        <v/>
      </c>
      <c r="L2539" s="102" t="str">
        <f>IFERROR(LOOKUP($G2539,'قائمة اسعار'!$A$2:$A$5,'قائمة اسعار'!$D$2:$D$5),"")</f>
        <v/>
      </c>
      <c r="M2539" s="102" t="str">
        <f t="shared" si="122"/>
        <v/>
      </c>
      <c r="N2539" s="103" t="str">
        <f t="shared" si="123"/>
        <v/>
      </c>
      <c r="O2539" s="104"/>
      <c r="P2539" s="105"/>
      <c r="Q2539" s="103"/>
      <c r="R2539" s="103" t="str">
        <f t="shared" si="124"/>
        <v/>
      </c>
      <c r="S2539" s="106"/>
    </row>
    <row r="2540" spans="1:19" ht="25.5" customHeight="1" x14ac:dyDescent="0.2">
      <c r="A2540" s="3" t="str">
        <f>CONCATENATE(COUNTIF($E$156:E2540,E2540),E2540)</f>
        <v>0</v>
      </c>
      <c r="D2540" s="73"/>
      <c r="E2540" s="74"/>
      <c r="F2540" s="75"/>
      <c r="G2540" s="7"/>
      <c r="H2540" s="7"/>
      <c r="I2540" s="7"/>
      <c r="J2540" s="7" t="str">
        <f>IFERROR(LOOKUP($G2540,'قائمة اسعار'!A$2:A$5,'قائمة اسعار'!B$2:B$5),"")</f>
        <v/>
      </c>
      <c r="K2540" s="7" t="str">
        <f>IFERROR(LOOKUP($G2540,'قائمة اسعار'!$A$2:$A$5,'قائمة اسعار'!$E$2:$E$5),"")</f>
        <v/>
      </c>
      <c r="L2540" s="76" t="str">
        <f>IFERROR(LOOKUP($G2540,'قائمة اسعار'!$A$2:$A$5,'قائمة اسعار'!$D$2:$D$5),"")</f>
        <v/>
      </c>
      <c r="M2540" s="7" t="str">
        <f t="shared" si="122"/>
        <v/>
      </c>
      <c r="N2540" s="77" t="str">
        <f t="shared" si="123"/>
        <v/>
      </c>
      <c r="O2540" s="78"/>
      <c r="P2540" s="79"/>
      <c r="Q2540" s="77"/>
      <c r="R2540" s="77" t="str">
        <f t="shared" si="124"/>
        <v/>
      </c>
      <c r="S2540" s="80"/>
    </row>
    <row r="2541" spans="1:19" ht="25.5" customHeight="1" x14ac:dyDescent="0.2">
      <c r="A2541" s="3" t="str">
        <f>CONCATENATE(COUNTIF($E$156:E2541,E2541),E2541)</f>
        <v>0</v>
      </c>
      <c r="D2541" s="99"/>
      <c r="E2541" s="100"/>
      <c r="F2541" s="101"/>
      <c r="G2541" s="102"/>
      <c r="H2541" s="102"/>
      <c r="I2541" s="102"/>
      <c r="J2541" s="102" t="str">
        <f>IFERROR(LOOKUP($G2541,'قائمة اسعار'!A$2:A$5,'قائمة اسعار'!B$2:B$5),"")</f>
        <v/>
      </c>
      <c r="K2541" s="102" t="str">
        <f>IFERROR(LOOKUP($G2541,'قائمة اسعار'!$A$2:$A$5,'قائمة اسعار'!$E$2:$E$5),"")</f>
        <v/>
      </c>
      <c r="L2541" s="102" t="str">
        <f>IFERROR(LOOKUP($G2541,'قائمة اسعار'!$A$2:$A$5,'قائمة اسعار'!$D$2:$D$5),"")</f>
        <v/>
      </c>
      <c r="M2541" s="102" t="str">
        <f t="shared" si="122"/>
        <v/>
      </c>
      <c r="N2541" s="103" t="str">
        <f t="shared" si="123"/>
        <v/>
      </c>
      <c r="O2541" s="104"/>
      <c r="P2541" s="105"/>
      <c r="Q2541" s="103"/>
      <c r="R2541" s="103" t="str">
        <f t="shared" si="124"/>
        <v/>
      </c>
      <c r="S2541" s="106"/>
    </row>
    <row r="2542" spans="1:19" ht="25.5" customHeight="1" x14ac:dyDescent="0.2">
      <c r="A2542" s="3" t="str">
        <f>CONCATENATE(COUNTIF($E$156:E2542,E2542),E2542)</f>
        <v>0</v>
      </c>
      <c r="D2542" s="73"/>
      <c r="E2542" s="74"/>
      <c r="F2542" s="75"/>
      <c r="G2542" s="7"/>
      <c r="H2542" s="7"/>
      <c r="I2542" s="7"/>
      <c r="J2542" s="7" t="str">
        <f>IFERROR(LOOKUP($G2542,'قائمة اسعار'!A$2:A$5,'قائمة اسعار'!B$2:B$5),"")</f>
        <v/>
      </c>
      <c r="K2542" s="7" t="str">
        <f>IFERROR(LOOKUP($G2542,'قائمة اسعار'!$A$2:$A$5,'قائمة اسعار'!$E$2:$E$5),"")</f>
        <v/>
      </c>
      <c r="L2542" s="76" t="str">
        <f>IFERROR(LOOKUP($G2542,'قائمة اسعار'!$A$2:$A$5,'قائمة اسعار'!$D$2:$D$5),"")</f>
        <v/>
      </c>
      <c r="M2542" s="7" t="str">
        <f t="shared" si="122"/>
        <v/>
      </c>
      <c r="N2542" s="77" t="str">
        <f t="shared" si="123"/>
        <v/>
      </c>
      <c r="O2542" s="78"/>
      <c r="P2542" s="79"/>
      <c r="Q2542" s="77"/>
      <c r="R2542" s="77" t="str">
        <f t="shared" si="124"/>
        <v/>
      </c>
      <c r="S2542" s="80"/>
    </row>
    <row r="2543" spans="1:19" ht="25.5" customHeight="1" x14ac:dyDescent="0.2">
      <c r="A2543" s="3" t="str">
        <f>CONCATENATE(COUNTIF($E$156:E2543,E2543),E2543)</f>
        <v>0</v>
      </c>
      <c r="D2543" s="99"/>
      <c r="E2543" s="100"/>
      <c r="F2543" s="101"/>
      <c r="G2543" s="102"/>
      <c r="H2543" s="102"/>
      <c r="I2543" s="102"/>
      <c r="J2543" s="102" t="str">
        <f>IFERROR(LOOKUP($G2543,'قائمة اسعار'!A$2:A$5,'قائمة اسعار'!B$2:B$5),"")</f>
        <v/>
      </c>
      <c r="K2543" s="102" t="str">
        <f>IFERROR(LOOKUP($G2543,'قائمة اسعار'!$A$2:$A$5,'قائمة اسعار'!$E$2:$E$5),"")</f>
        <v/>
      </c>
      <c r="L2543" s="102" t="str">
        <f>IFERROR(LOOKUP($G2543,'قائمة اسعار'!$A$2:$A$5,'قائمة اسعار'!$D$2:$D$5),"")</f>
        <v/>
      </c>
      <c r="M2543" s="102" t="str">
        <f t="shared" si="122"/>
        <v/>
      </c>
      <c r="N2543" s="103" t="str">
        <f t="shared" si="123"/>
        <v/>
      </c>
      <c r="O2543" s="104"/>
      <c r="P2543" s="105"/>
      <c r="Q2543" s="103"/>
      <c r="R2543" s="103" t="str">
        <f t="shared" si="124"/>
        <v/>
      </c>
      <c r="S2543" s="106"/>
    </row>
    <row r="2544" spans="1:19" ht="25.5" customHeight="1" x14ac:dyDescent="0.2">
      <c r="A2544" s="3" t="str">
        <f>CONCATENATE(COUNTIF($E$156:E2544,E2544),E2544)</f>
        <v>0</v>
      </c>
      <c r="D2544" s="73"/>
      <c r="E2544" s="74"/>
      <c r="F2544" s="75"/>
      <c r="G2544" s="7"/>
      <c r="H2544" s="7"/>
      <c r="I2544" s="7"/>
      <c r="J2544" s="7" t="str">
        <f>IFERROR(LOOKUP($G2544,'قائمة اسعار'!A$2:A$5,'قائمة اسعار'!B$2:B$5),"")</f>
        <v/>
      </c>
      <c r="K2544" s="7" t="str">
        <f>IFERROR(LOOKUP($G2544,'قائمة اسعار'!$A$2:$A$5,'قائمة اسعار'!$E$2:$E$5),"")</f>
        <v/>
      </c>
      <c r="L2544" s="76" t="str">
        <f>IFERROR(LOOKUP($G2544,'قائمة اسعار'!$A$2:$A$5,'قائمة اسعار'!$D$2:$D$5),"")</f>
        <v/>
      </c>
      <c r="M2544" s="7" t="str">
        <f t="shared" si="122"/>
        <v/>
      </c>
      <c r="N2544" s="77" t="str">
        <f t="shared" si="123"/>
        <v/>
      </c>
      <c r="O2544" s="78"/>
      <c r="P2544" s="79"/>
      <c r="Q2544" s="77"/>
      <c r="R2544" s="77" t="str">
        <f t="shared" si="124"/>
        <v/>
      </c>
      <c r="S2544" s="80"/>
    </row>
    <row r="2545" spans="1:19" ht="25.5" customHeight="1" x14ac:dyDescent="0.2">
      <c r="A2545" s="3" t="str">
        <f>CONCATENATE(COUNTIF($E$156:E2545,E2545),E2545)</f>
        <v>0</v>
      </c>
      <c r="D2545" s="99"/>
      <c r="E2545" s="100"/>
      <c r="F2545" s="101"/>
      <c r="G2545" s="102"/>
      <c r="H2545" s="102"/>
      <c r="I2545" s="102"/>
      <c r="J2545" s="102" t="str">
        <f>IFERROR(LOOKUP($G2545,'قائمة اسعار'!A$2:A$5,'قائمة اسعار'!B$2:B$5),"")</f>
        <v/>
      </c>
      <c r="K2545" s="102" t="str">
        <f>IFERROR(LOOKUP($G2545,'قائمة اسعار'!$A$2:$A$5,'قائمة اسعار'!$E$2:$E$5),"")</f>
        <v/>
      </c>
      <c r="L2545" s="102" t="str">
        <f>IFERROR(LOOKUP($G2545,'قائمة اسعار'!$A$2:$A$5,'قائمة اسعار'!$D$2:$D$5),"")</f>
        <v/>
      </c>
      <c r="M2545" s="102" t="str">
        <f t="shared" si="122"/>
        <v/>
      </c>
      <c r="N2545" s="103" t="str">
        <f t="shared" si="123"/>
        <v/>
      </c>
      <c r="O2545" s="104"/>
      <c r="P2545" s="105"/>
      <c r="Q2545" s="103"/>
      <c r="R2545" s="103" t="str">
        <f t="shared" si="124"/>
        <v/>
      </c>
      <c r="S2545" s="106"/>
    </row>
    <row r="2546" spans="1:19" ht="25.5" customHeight="1" x14ac:dyDescent="0.2">
      <c r="A2546" s="3" t="str">
        <f>CONCATENATE(COUNTIF($E$156:E2546,E2546),E2546)</f>
        <v>0</v>
      </c>
      <c r="D2546" s="73"/>
      <c r="E2546" s="74"/>
      <c r="F2546" s="75"/>
      <c r="G2546" s="7"/>
      <c r="H2546" s="7"/>
      <c r="I2546" s="7"/>
      <c r="J2546" s="7" t="str">
        <f>IFERROR(LOOKUP($G2546,'قائمة اسعار'!A$2:A$5,'قائمة اسعار'!B$2:B$5),"")</f>
        <v/>
      </c>
      <c r="K2546" s="7" t="str">
        <f>IFERROR(LOOKUP($G2546,'قائمة اسعار'!$A$2:$A$5,'قائمة اسعار'!$E$2:$E$5),"")</f>
        <v/>
      </c>
      <c r="L2546" s="76" t="str">
        <f>IFERROR(LOOKUP($G2546,'قائمة اسعار'!$A$2:$A$5,'قائمة اسعار'!$D$2:$D$5),"")</f>
        <v/>
      </c>
      <c r="M2546" s="7" t="str">
        <f t="shared" si="122"/>
        <v/>
      </c>
      <c r="N2546" s="77" t="str">
        <f t="shared" si="123"/>
        <v/>
      </c>
      <c r="O2546" s="78"/>
      <c r="P2546" s="79"/>
      <c r="Q2546" s="77"/>
      <c r="R2546" s="77" t="str">
        <f t="shared" si="124"/>
        <v/>
      </c>
      <c r="S2546" s="80"/>
    </row>
    <row r="2547" spans="1:19" ht="25.5" customHeight="1" x14ac:dyDescent="0.2">
      <c r="A2547" s="3" t="str">
        <f>CONCATENATE(COUNTIF($E$156:E2547,E2547),E2547)</f>
        <v>0</v>
      </c>
      <c r="D2547" s="99"/>
      <c r="E2547" s="100"/>
      <c r="F2547" s="101"/>
      <c r="G2547" s="102"/>
      <c r="H2547" s="102"/>
      <c r="I2547" s="102"/>
      <c r="J2547" s="102" t="str">
        <f>IFERROR(LOOKUP($G2547,'قائمة اسعار'!A$2:A$5,'قائمة اسعار'!B$2:B$5),"")</f>
        <v/>
      </c>
      <c r="K2547" s="102" t="str">
        <f>IFERROR(LOOKUP($G2547,'قائمة اسعار'!$A$2:$A$5,'قائمة اسعار'!$E$2:$E$5),"")</f>
        <v/>
      </c>
      <c r="L2547" s="102" t="str">
        <f>IFERROR(LOOKUP($G2547,'قائمة اسعار'!$A$2:$A$5,'قائمة اسعار'!$D$2:$D$5),"")</f>
        <v/>
      </c>
      <c r="M2547" s="102" t="str">
        <f t="shared" si="122"/>
        <v/>
      </c>
      <c r="N2547" s="103" t="str">
        <f t="shared" si="123"/>
        <v/>
      </c>
      <c r="O2547" s="104"/>
      <c r="P2547" s="105"/>
      <c r="Q2547" s="103"/>
      <c r="R2547" s="103" t="str">
        <f t="shared" si="124"/>
        <v/>
      </c>
      <c r="S2547" s="106"/>
    </row>
    <row r="2548" spans="1:19" ht="25.5" customHeight="1" x14ac:dyDescent="0.2">
      <c r="A2548" s="3" t="str">
        <f>CONCATENATE(COUNTIF($E$156:E2548,E2548),E2548)</f>
        <v>0</v>
      </c>
      <c r="D2548" s="73"/>
      <c r="E2548" s="74"/>
      <c r="F2548" s="75"/>
      <c r="G2548" s="7"/>
      <c r="H2548" s="7"/>
      <c r="I2548" s="7"/>
      <c r="J2548" s="7" t="str">
        <f>IFERROR(LOOKUP($G2548,'قائمة اسعار'!A$2:A$5,'قائمة اسعار'!B$2:B$5),"")</f>
        <v/>
      </c>
      <c r="K2548" s="7" t="str">
        <f>IFERROR(LOOKUP($G2548,'قائمة اسعار'!$A$2:$A$5,'قائمة اسعار'!$E$2:$E$5),"")</f>
        <v/>
      </c>
      <c r="L2548" s="76" t="str">
        <f>IFERROR(LOOKUP($G2548,'قائمة اسعار'!$A$2:$A$5,'قائمة اسعار'!$D$2:$D$5),"")</f>
        <v/>
      </c>
      <c r="M2548" s="7" t="str">
        <f t="shared" si="122"/>
        <v/>
      </c>
      <c r="N2548" s="77" t="str">
        <f t="shared" si="123"/>
        <v/>
      </c>
      <c r="O2548" s="78"/>
      <c r="P2548" s="79"/>
      <c r="Q2548" s="77"/>
      <c r="R2548" s="77" t="str">
        <f t="shared" si="124"/>
        <v/>
      </c>
      <c r="S2548" s="80"/>
    </row>
    <row r="2549" spans="1:19" ht="25.5" customHeight="1" x14ac:dyDescent="0.2">
      <c r="A2549" s="3" t="str">
        <f>CONCATENATE(COUNTIF($E$156:E2549,E2549),E2549)</f>
        <v>0</v>
      </c>
      <c r="D2549" s="99"/>
      <c r="E2549" s="100"/>
      <c r="F2549" s="101"/>
      <c r="G2549" s="102"/>
      <c r="H2549" s="102"/>
      <c r="I2549" s="102"/>
      <c r="J2549" s="102" t="str">
        <f>IFERROR(LOOKUP($G2549,'قائمة اسعار'!A$2:A$5,'قائمة اسعار'!B$2:B$5),"")</f>
        <v/>
      </c>
      <c r="K2549" s="102" t="str">
        <f>IFERROR(LOOKUP($G2549,'قائمة اسعار'!$A$2:$A$5,'قائمة اسعار'!$E$2:$E$5),"")</f>
        <v/>
      </c>
      <c r="L2549" s="102" t="str">
        <f>IFERROR(LOOKUP($G2549,'قائمة اسعار'!$A$2:$A$5,'قائمة اسعار'!$D$2:$D$5),"")</f>
        <v/>
      </c>
      <c r="M2549" s="102" t="str">
        <f t="shared" si="122"/>
        <v/>
      </c>
      <c r="N2549" s="103" t="str">
        <f t="shared" si="123"/>
        <v/>
      </c>
      <c r="O2549" s="104"/>
      <c r="P2549" s="105"/>
      <c r="Q2549" s="103"/>
      <c r="R2549" s="103" t="str">
        <f t="shared" si="124"/>
        <v/>
      </c>
      <c r="S2549" s="106"/>
    </row>
    <row r="2550" spans="1:19" ht="25.5" customHeight="1" x14ac:dyDescent="0.2">
      <c r="A2550" s="3" t="str">
        <f>CONCATENATE(COUNTIF($E$156:E2550,E2550),E2550)</f>
        <v>0</v>
      </c>
      <c r="D2550" s="73"/>
      <c r="E2550" s="74"/>
      <c r="F2550" s="75"/>
      <c r="G2550" s="7"/>
      <c r="H2550" s="7"/>
      <c r="I2550" s="7"/>
      <c r="J2550" s="7" t="str">
        <f>IFERROR(LOOKUP($G2550,'قائمة اسعار'!A$2:A$5,'قائمة اسعار'!B$2:B$5),"")</f>
        <v/>
      </c>
      <c r="K2550" s="7" t="str">
        <f>IFERROR(LOOKUP($G2550,'قائمة اسعار'!$A$2:$A$5,'قائمة اسعار'!$E$2:$E$5),"")</f>
        <v/>
      </c>
      <c r="L2550" s="76" t="str">
        <f>IFERROR(LOOKUP($G2550,'قائمة اسعار'!$A$2:$A$5,'قائمة اسعار'!$D$2:$D$5),"")</f>
        <v/>
      </c>
      <c r="M2550" s="7" t="str">
        <f t="shared" si="122"/>
        <v/>
      </c>
      <c r="N2550" s="77" t="str">
        <f t="shared" si="123"/>
        <v/>
      </c>
      <c r="O2550" s="78"/>
      <c r="P2550" s="79"/>
      <c r="Q2550" s="77"/>
      <c r="R2550" s="77" t="str">
        <f t="shared" si="124"/>
        <v/>
      </c>
      <c r="S2550" s="80"/>
    </row>
    <row r="2551" spans="1:19" ht="25.5" customHeight="1" x14ac:dyDescent="0.2">
      <c r="A2551" s="3" t="str">
        <f>CONCATENATE(COUNTIF($E$156:E2551,E2551),E2551)</f>
        <v>0</v>
      </c>
      <c r="D2551" s="99"/>
      <c r="E2551" s="100"/>
      <c r="F2551" s="101"/>
      <c r="G2551" s="102"/>
      <c r="H2551" s="102"/>
      <c r="I2551" s="102"/>
      <c r="J2551" s="102" t="str">
        <f>IFERROR(LOOKUP($G2551,'قائمة اسعار'!A$2:A$5,'قائمة اسعار'!B$2:B$5),"")</f>
        <v/>
      </c>
      <c r="K2551" s="102" t="str">
        <f>IFERROR(LOOKUP($G2551,'قائمة اسعار'!$A$2:$A$5,'قائمة اسعار'!$E$2:$E$5),"")</f>
        <v/>
      </c>
      <c r="L2551" s="102" t="str">
        <f>IFERROR(LOOKUP($G2551,'قائمة اسعار'!$A$2:$A$5,'قائمة اسعار'!$D$2:$D$5),"")</f>
        <v/>
      </c>
      <c r="M2551" s="102" t="str">
        <f t="shared" si="122"/>
        <v/>
      </c>
      <c r="N2551" s="103" t="str">
        <f t="shared" si="123"/>
        <v/>
      </c>
      <c r="O2551" s="104"/>
      <c r="P2551" s="105"/>
      <c r="Q2551" s="103"/>
      <c r="R2551" s="103" t="str">
        <f t="shared" si="124"/>
        <v/>
      </c>
      <c r="S2551" s="106"/>
    </row>
    <row r="2552" spans="1:19" ht="25.5" customHeight="1" x14ac:dyDescent="0.2">
      <c r="A2552" s="3" t="str">
        <f>CONCATENATE(COUNTIF($E$156:E2552,E2552),E2552)</f>
        <v>0</v>
      </c>
      <c r="D2552" s="73"/>
      <c r="E2552" s="74"/>
      <c r="F2552" s="75"/>
      <c r="G2552" s="7"/>
      <c r="H2552" s="7"/>
      <c r="I2552" s="7"/>
      <c r="J2552" s="7" t="str">
        <f>IFERROR(LOOKUP($G2552,'قائمة اسعار'!A$2:A$5,'قائمة اسعار'!B$2:B$5),"")</f>
        <v/>
      </c>
      <c r="K2552" s="7" t="str">
        <f>IFERROR(LOOKUP($G2552,'قائمة اسعار'!$A$2:$A$5,'قائمة اسعار'!$E$2:$E$5),"")</f>
        <v/>
      </c>
      <c r="L2552" s="76" t="str">
        <f>IFERROR(LOOKUP($G2552,'قائمة اسعار'!$A$2:$A$5,'قائمة اسعار'!$D$2:$D$5),"")</f>
        <v/>
      </c>
      <c r="M2552" s="7" t="str">
        <f t="shared" si="122"/>
        <v/>
      </c>
      <c r="N2552" s="77" t="str">
        <f t="shared" si="123"/>
        <v/>
      </c>
      <c r="O2552" s="78"/>
      <c r="P2552" s="79"/>
      <c r="Q2552" s="77"/>
      <c r="R2552" s="77" t="str">
        <f t="shared" si="124"/>
        <v/>
      </c>
      <c r="S2552" s="80"/>
    </row>
    <row r="2553" spans="1:19" ht="25.5" customHeight="1" x14ac:dyDescent="0.2">
      <c r="A2553" s="3" t="str">
        <f>CONCATENATE(COUNTIF($E$156:E2553,E2553),E2553)</f>
        <v>0</v>
      </c>
      <c r="D2553" s="99"/>
      <c r="E2553" s="100"/>
      <c r="F2553" s="101"/>
      <c r="G2553" s="102"/>
      <c r="H2553" s="102"/>
      <c r="I2553" s="102"/>
      <c r="J2553" s="102" t="str">
        <f>IFERROR(LOOKUP($G2553,'قائمة اسعار'!A$2:A$5,'قائمة اسعار'!B$2:B$5),"")</f>
        <v/>
      </c>
      <c r="K2553" s="102" t="str">
        <f>IFERROR(LOOKUP($G2553,'قائمة اسعار'!$A$2:$A$5,'قائمة اسعار'!$E$2:$E$5),"")</f>
        <v/>
      </c>
      <c r="L2553" s="102" t="str">
        <f>IFERROR(LOOKUP($G2553,'قائمة اسعار'!$A$2:$A$5,'قائمة اسعار'!$D$2:$D$5),"")</f>
        <v/>
      </c>
      <c r="M2553" s="102" t="str">
        <f t="shared" si="122"/>
        <v/>
      </c>
      <c r="N2553" s="103" t="str">
        <f t="shared" si="123"/>
        <v/>
      </c>
      <c r="O2553" s="104"/>
      <c r="P2553" s="105"/>
      <c r="Q2553" s="103"/>
      <c r="R2553" s="103" t="str">
        <f t="shared" si="124"/>
        <v/>
      </c>
      <c r="S2553" s="106"/>
    </row>
    <row r="2554" spans="1:19" ht="25.5" customHeight="1" x14ac:dyDescent="0.2">
      <c r="A2554" s="3" t="str">
        <f>CONCATENATE(COUNTIF($E$156:E2554,E2554),E2554)</f>
        <v>0</v>
      </c>
      <c r="D2554" s="73"/>
      <c r="E2554" s="74"/>
      <c r="F2554" s="75"/>
      <c r="G2554" s="7"/>
      <c r="H2554" s="7"/>
      <c r="I2554" s="7"/>
      <c r="J2554" s="7" t="str">
        <f>IFERROR(LOOKUP($G2554,'قائمة اسعار'!A$2:A$5,'قائمة اسعار'!B$2:B$5),"")</f>
        <v/>
      </c>
      <c r="K2554" s="7" t="str">
        <f>IFERROR(LOOKUP($G2554,'قائمة اسعار'!$A$2:$A$5,'قائمة اسعار'!$E$2:$E$5),"")</f>
        <v/>
      </c>
      <c r="L2554" s="76" t="str">
        <f>IFERROR(LOOKUP($G2554,'قائمة اسعار'!$A$2:$A$5,'قائمة اسعار'!$D$2:$D$5),"")</f>
        <v/>
      </c>
      <c r="M2554" s="7" t="str">
        <f t="shared" si="122"/>
        <v/>
      </c>
      <c r="N2554" s="77" t="str">
        <f t="shared" si="123"/>
        <v/>
      </c>
      <c r="O2554" s="78"/>
      <c r="P2554" s="79"/>
      <c r="Q2554" s="77"/>
      <c r="R2554" s="77" t="str">
        <f t="shared" si="124"/>
        <v/>
      </c>
      <c r="S2554" s="80"/>
    </row>
    <row r="2555" spans="1:19" ht="25.5" customHeight="1" x14ac:dyDescent="0.2">
      <c r="A2555" s="3" t="str">
        <f>CONCATENATE(COUNTIF($E$156:E2555,E2555),E2555)</f>
        <v>0</v>
      </c>
      <c r="D2555" s="99"/>
      <c r="E2555" s="100"/>
      <c r="F2555" s="101"/>
      <c r="G2555" s="102"/>
      <c r="H2555" s="102"/>
      <c r="I2555" s="102"/>
      <c r="J2555" s="102" t="str">
        <f>IFERROR(LOOKUP($G2555,'قائمة اسعار'!A$2:A$5,'قائمة اسعار'!B$2:B$5),"")</f>
        <v/>
      </c>
      <c r="K2555" s="102" t="str">
        <f>IFERROR(LOOKUP($G2555,'قائمة اسعار'!$A$2:$A$5,'قائمة اسعار'!$E$2:$E$5),"")</f>
        <v/>
      </c>
      <c r="L2555" s="102" t="str">
        <f>IFERROR(LOOKUP($G2555,'قائمة اسعار'!$A$2:$A$5,'قائمة اسعار'!$D$2:$D$5),"")</f>
        <v/>
      </c>
      <c r="M2555" s="102" t="str">
        <f t="shared" si="122"/>
        <v/>
      </c>
      <c r="N2555" s="103" t="str">
        <f t="shared" si="123"/>
        <v/>
      </c>
      <c r="O2555" s="104"/>
      <c r="P2555" s="105"/>
      <c r="Q2555" s="103"/>
      <c r="R2555" s="103" t="str">
        <f t="shared" si="124"/>
        <v/>
      </c>
      <c r="S2555" s="106"/>
    </row>
    <row r="2556" spans="1:19" ht="25.5" customHeight="1" x14ac:dyDescent="0.2">
      <c r="A2556" s="3" t="str">
        <f>CONCATENATE(COUNTIF($E$156:E2556,E2556),E2556)</f>
        <v>0</v>
      </c>
      <c r="D2556" s="73"/>
      <c r="E2556" s="74"/>
      <c r="F2556" s="75"/>
      <c r="G2556" s="7"/>
      <c r="H2556" s="7"/>
      <c r="I2556" s="7"/>
      <c r="J2556" s="7" t="str">
        <f>IFERROR(LOOKUP($G2556,'قائمة اسعار'!A$2:A$5,'قائمة اسعار'!B$2:B$5),"")</f>
        <v/>
      </c>
      <c r="K2556" s="7" t="str">
        <f>IFERROR(LOOKUP($G2556,'قائمة اسعار'!$A$2:$A$5,'قائمة اسعار'!$E$2:$E$5),"")</f>
        <v/>
      </c>
      <c r="L2556" s="76" t="str">
        <f>IFERROR(LOOKUP($G2556,'قائمة اسعار'!$A$2:$A$5,'قائمة اسعار'!$D$2:$D$5),"")</f>
        <v/>
      </c>
      <c r="M2556" s="7" t="str">
        <f t="shared" si="122"/>
        <v/>
      </c>
      <c r="N2556" s="77" t="str">
        <f t="shared" si="123"/>
        <v/>
      </c>
      <c r="O2556" s="78"/>
      <c r="P2556" s="79"/>
      <c r="Q2556" s="77"/>
      <c r="R2556" s="77" t="str">
        <f t="shared" si="124"/>
        <v/>
      </c>
      <c r="S2556" s="80"/>
    </row>
    <row r="2557" spans="1:19" ht="25.5" customHeight="1" x14ac:dyDescent="0.2">
      <c r="A2557" s="3" t="str">
        <f>CONCATENATE(COUNTIF($E$156:E2557,E2557),E2557)</f>
        <v>0</v>
      </c>
      <c r="D2557" s="99"/>
      <c r="E2557" s="100"/>
      <c r="F2557" s="101"/>
      <c r="G2557" s="102"/>
      <c r="H2557" s="102"/>
      <c r="I2557" s="102"/>
      <c r="J2557" s="102" t="str">
        <f>IFERROR(LOOKUP($G2557,'قائمة اسعار'!A$2:A$5,'قائمة اسعار'!B$2:B$5),"")</f>
        <v/>
      </c>
      <c r="K2557" s="102" t="str">
        <f>IFERROR(LOOKUP($G2557,'قائمة اسعار'!$A$2:$A$5,'قائمة اسعار'!$E$2:$E$5),"")</f>
        <v/>
      </c>
      <c r="L2557" s="102" t="str">
        <f>IFERROR(LOOKUP($G2557,'قائمة اسعار'!$A$2:$A$5,'قائمة اسعار'!$D$2:$D$5),"")</f>
        <v/>
      </c>
      <c r="M2557" s="102" t="str">
        <f t="shared" si="122"/>
        <v/>
      </c>
      <c r="N2557" s="103" t="str">
        <f t="shared" si="123"/>
        <v/>
      </c>
      <c r="O2557" s="104"/>
      <c r="P2557" s="105"/>
      <c r="Q2557" s="103"/>
      <c r="R2557" s="103" t="str">
        <f t="shared" si="124"/>
        <v/>
      </c>
      <c r="S2557" s="106"/>
    </row>
    <row r="2558" spans="1:19" ht="25.5" customHeight="1" x14ac:dyDescent="0.2">
      <c r="A2558" s="3" t="str">
        <f>CONCATENATE(COUNTIF($E$156:E2558,E2558),E2558)</f>
        <v>0</v>
      </c>
      <c r="D2558" s="73"/>
      <c r="E2558" s="74"/>
      <c r="F2558" s="75"/>
      <c r="G2558" s="7"/>
      <c r="H2558" s="7"/>
      <c r="I2558" s="7"/>
      <c r="J2558" s="7" t="str">
        <f>IFERROR(LOOKUP($G2558,'قائمة اسعار'!A$2:A$5,'قائمة اسعار'!B$2:B$5),"")</f>
        <v/>
      </c>
      <c r="K2558" s="7" t="str">
        <f>IFERROR(LOOKUP($G2558,'قائمة اسعار'!$A$2:$A$5,'قائمة اسعار'!$E$2:$E$5),"")</f>
        <v/>
      </c>
      <c r="L2558" s="76" t="str">
        <f>IFERROR(LOOKUP($G2558,'قائمة اسعار'!$A$2:$A$5,'قائمة اسعار'!$D$2:$D$5),"")</f>
        <v/>
      </c>
      <c r="M2558" s="7" t="str">
        <f t="shared" si="122"/>
        <v/>
      </c>
      <c r="N2558" s="77" t="str">
        <f t="shared" si="123"/>
        <v/>
      </c>
      <c r="O2558" s="78"/>
      <c r="P2558" s="79"/>
      <c r="Q2558" s="77"/>
      <c r="R2558" s="77" t="str">
        <f t="shared" si="124"/>
        <v/>
      </c>
      <c r="S2558" s="80"/>
    </row>
    <row r="2559" spans="1:19" ht="25.5" customHeight="1" x14ac:dyDescent="0.2">
      <c r="A2559" s="3" t="str">
        <f>CONCATENATE(COUNTIF($E$156:E2559,E2559),E2559)</f>
        <v>0</v>
      </c>
      <c r="D2559" s="99"/>
      <c r="E2559" s="100"/>
      <c r="F2559" s="101"/>
      <c r="G2559" s="102"/>
      <c r="H2559" s="102"/>
      <c r="I2559" s="102"/>
      <c r="J2559" s="102" t="str">
        <f>IFERROR(LOOKUP($G2559,'قائمة اسعار'!A$2:A$5,'قائمة اسعار'!B$2:B$5),"")</f>
        <v/>
      </c>
      <c r="K2559" s="102" t="str">
        <f>IFERROR(LOOKUP($G2559,'قائمة اسعار'!$A$2:$A$5,'قائمة اسعار'!$E$2:$E$5),"")</f>
        <v/>
      </c>
      <c r="L2559" s="102" t="str">
        <f>IFERROR(LOOKUP($G2559,'قائمة اسعار'!$A$2:$A$5,'قائمة اسعار'!$D$2:$D$5),"")</f>
        <v/>
      </c>
      <c r="M2559" s="102" t="str">
        <f t="shared" si="122"/>
        <v/>
      </c>
      <c r="N2559" s="103" t="str">
        <f t="shared" si="123"/>
        <v/>
      </c>
      <c r="O2559" s="104"/>
      <c r="P2559" s="105"/>
      <c r="Q2559" s="103"/>
      <c r="R2559" s="103" t="str">
        <f t="shared" si="124"/>
        <v/>
      </c>
      <c r="S2559" s="106"/>
    </row>
    <row r="2560" spans="1:19" ht="25.5" customHeight="1" x14ac:dyDescent="0.2">
      <c r="A2560" s="3" t="str">
        <f>CONCATENATE(COUNTIF($E$156:E2560,E2560),E2560)</f>
        <v>0</v>
      </c>
      <c r="D2560" s="73"/>
      <c r="E2560" s="74"/>
      <c r="F2560" s="75"/>
      <c r="G2560" s="7"/>
      <c r="H2560" s="7"/>
      <c r="I2560" s="7"/>
      <c r="J2560" s="7" t="str">
        <f>IFERROR(LOOKUP($G2560,'قائمة اسعار'!A$2:A$5,'قائمة اسعار'!B$2:B$5),"")</f>
        <v/>
      </c>
      <c r="K2560" s="7" t="str">
        <f>IFERROR(LOOKUP($G2560,'قائمة اسعار'!$A$2:$A$5,'قائمة اسعار'!$E$2:$E$5),"")</f>
        <v/>
      </c>
      <c r="L2560" s="76" t="str">
        <f>IFERROR(LOOKUP($G2560,'قائمة اسعار'!$A$2:$A$5,'قائمة اسعار'!$D$2:$D$5),"")</f>
        <v/>
      </c>
      <c r="M2560" s="7" t="str">
        <f t="shared" si="122"/>
        <v/>
      </c>
      <c r="N2560" s="77" t="str">
        <f t="shared" si="123"/>
        <v/>
      </c>
      <c r="O2560" s="78"/>
      <c r="P2560" s="79"/>
      <c r="Q2560" s="77"/>
      <c r="R2560" s="77" t="str">
        <f t="shared" si="124"/>
        <v/>
      </c>
      <c r="S2560" s="80"/>
    </row>
    <row r="2561" spans="1:19" ht="25.5" customHeight="1" x14ac:dyDescent="0.2">
      <c r="A2561" s="3" t="str">
        <f>CONCATENATE(COUNTIF($E$156:E2561,E2561),E2561)</f>
        <v>0</v>
      </c>
      <c r="D2561" s="99"/>
      <c r="E2561" s="100"/>
      <c r="F2561" s="101"/>
      <c r="G2561" s="102"/>
      <c r="H2561" s="102"/>
      <c r="I2561" s="102"/>
      <c r="J2561" s="102" t="str">
        <f>IFERROR(LOOKUP($G2561,'قائمة اسعار'!A$2:A$5,'قائمة اسعار'!B$2:B$5),"")</f>
        <v/>
      </c>
      <c r="K2561" s="102" t="str">
        <f>IFERROR(LOOKUP($G2561,'قائمة اسعار'!$A$2:$A$5,'قائمة اسعار'!$E$2:$E$5),"")</f>
        <v/>
      </c>
      <c r="L2561" s="102" t="str">
        <f>IFERROR(LOOKUP($G2561,'قائمة اسعار'!$A$2:$A$5,'قائمة اسعار'!$D$2:$D$5),"")</f>
        <v/>
      </c>
      <c r="M2561" s="102" t="str">
        <f t="shared" si="122"/>
        <v/>
      </c>
      <c r="N2561" s="103" t="str">
        <f t="shared" si="123"/>
        <v/>
      </c>
      <c r="O2561" s="104"/>
      <c r="P2561" s="105"/>
      <c r="Q2561" s="103"/>
      <c r="R2561" s="103" t="str">
        <f t="shared" si="124"/>
        <v/>
      </c>
      <c r="S2561" s="106"/>
    </row>
    <row r="2562" spans="1:19" ht="25.5" customHeight="1" x14ac:dyDescent="0.2">
      <c r="A2562" s="3" t="str">
        <f>CONCATENATE(COUNTIF($E$156:E2562,E2562),E2562)</f>
        <v>0</v>
      </c>
      <c r="D2562" s="73"/>
      <c r="E2562" s="74"/>
      <c r="F2562" s="75"/>
      <c r="G2562" s="7"/>
      <c r="H2562" s="7"/>
      <c r="I2562" s="7"/>
      <c r="J2562" s="7" t="str">
        <f>IFERROR(LOOKUP($G2562,'قائمة اسعار'!A$2:A$5,'قائمة اسعار'!B$2:B$5),"")</f>
        <v/>
      </c>
      <c r="K2562" s="7" t="str">
        <f>IFERROR(LOOKUP($G2562,'قائمة اسعار'!$A$2:$A$5,'قائمة اسعار'!$E$2:$E$5),"")</f>
        <v/>
      </c>
      <c r="L2562" s="76" t="str">
        <f>IFERROR(LOOKUP($G2562,'قائمة اسعار'!$A$2:$A$5,'قائمة اسعار'!$D$2:$D$5),"")</f>
        <v/>
      </c>
      <c r="M2562" s="7" t="str">
        <f t="shared" si="122"/>
        <v/>
      </c>
      <c r="N2562" s="77" t="str">
        <f t="shared" si="123"/>
        <v/>
      </c>
      <c r="O2562" s="78"/>
      <c r="P2562" s="79"/>
      <c r="Q2562" s="77"/>
      <c r="R2562" s="77" t="str">
        <f t="shared" si="124"/>
        <v/>
      </c>
      <c r="S2562" s="80"/>
    </row>
    <row r="2563" spans="1:19" ht="25.5" customHeight="1" x14ac:dyDescent="0.2">
      <c r="A2563" s="3" t="str">
        <f>CONCATENATE(COUNTIF($E$156:E2563,E2563),E2563)</f>
        <v>0</v>
      </c>
      <c r="D2563" s="99"/>
      <c r="E2563" s="100"/>
      <c r="F2563" s="101"/>
      <c r="G2563" s="102"/>
      <c r="H2563" s="102"/>
      <c r="I2563" s="102"/>
      <c r="J2563" s="102" t="str">
        <f>IFERROR(LOOKUP($G2563,'قائمة اسعار'!A$2:A$5,'قائمة اسعار'!B$2:B$5),"")</f>
        <v/>
      </c>
      <c r="K2563" s="102" t="str">
        <f>IFERROR(LOOKUP($G2563,'قائمة اسعار'!$A$2:$A$5,'قائمة اسعار'!$E$2:$E$5),"")</f>
        <v/>
      </c>
      <c r="L2563" s="102" t="str">
        <f>IFERROR(LOOKUP($G2563,'قائمة اسعار'!$A$2:$A$5,'قائمة اسعار'!$D$2:$D$5),"")</f>
        <v/>
      </c>
      <c r="M2563" s="102" t="str">
        <f t="shared" si="122"/>
        <v/>
      </c>
      <c r="N2563" s="103" t="str">
        <f t="shared" si="123"/>
        <v/>
      </c>
      <c r="O2563" s="104"/>
      <c r="P2563" s="105"/>
      <c r="Q2563" s="103"/>
      <c r="R2563" s="103" t="str">
        <f t="shared" si="124"/>
        <v/>
      </c>
      <c r="S2563" s="106"/>
    </row>
    <row r="2564" spans="1:19" ht="25.5" customHeight="1" x14ac:dyDescent="0.2">
      <c r="A2564" s="3" t="str">
        <f>CONCATENATE(COUNTIF($E$156:E2564,E2564),E2564)</f>
        <v>0</v>
      </c>
      <c r="D2564" s="73"/>
      <c r="E2564" s="74"/>
      <c r="F2564" s="75"/>
      <c r="G2564" s="7"/>
      <c r="H2564" s="7"/>
      <c r="I2564" s="7"/>
      <c r="J2564" s="7" t="str">
        <f>IFERROR(LOOKUP($G2564,'قائمة اسعار'!A$2:A$5,'قائمة اسعار'!B$2:B$5),"")</f>
        <v/>
      </c>
      <c r="K2564" s="7" t="str">
        <f>IFERROR(LOOKUP($G2564,'قائمة اسعار'!$A$2:$A$5,'قائمة اسعار'!$E$2:$E$5),"")</f>
        <v/>
      </c>
      <c r="L2564" s="76" t="str">
        <f>IFERROR(LOOKUP($G2564,'قائمة اسعار'!$A$2:$A$5,'قائمة اسعار'!$D$2:$D$5),"")</f>
        <v/>
      </c>
      <c r="M2564" s="7" t="str">
        <f t="shared" ref="M2564:M2627" si="125">IFERROR($H2564*$L2564,"")</f>
        <v/>
      </c>
      <c r="N2564" s="77" t="str">
        <f t="shared" ref="N2564:N2627" si="126">IFERROR(($M2564-15%*$M2564)-5%*($M2564-15%*$M2564),"")</f>
        <v/>
      </c>
      <c r="O2564" s="78"/>
      <c r="P2564" s="79"/>
      <c r="Q2564" s="77"/>
      <c r="R2564" s="77" t="str">
        <f t="shared" ref="R2564:R2627" si="127">IFERROR($N2564-$P2564-$Q2564,"")</f>
        <v/>
      </c>
      <c r="S2564" s="80"/>
    </row>
    <row r="2565" spans="1:19" ht="25.5" customHeight="1" x14ac:dyDescent="0.2">
      <c r="A2565" s="3" t="str">
        <f>CONCATENATE(COUNTIF($E$156:E2565,E2565),E2565)</f>
        <v>0</v>
      </c>
      <c r="D2565" s="99"/>
      <c r="E2565" s="100"/>
      <c r="F2565" s="101"/>
      <c r="G2565" s="102"/>
      <c r="H2565" s="102"/>
      <c r="I2565" s="102"/>
      <c r="J2565" s="102" t="str">
        <f>IFERROR(LOOKUP($G2565,'قائمة اسعار'!A$2:A$5,'قائمة اسعار'!B$2:B$5),"")</f>
        <v/>
      </c>
      <c r="K2565" s="102" t="str">
        <f>IFERROR(LOOKUP($G2565,'قائمة اسعار'!$A$2:$A$5,'قائمة اسعار'!$E$2:$E$5),"")</f>
        <v/>
      </c>
      <c r="L2565" s="102" t="str">
        <f>IFERROR(LOOKUP($G2565,'قائمة اسعار'!$A$2:$A$5,'قائمة اسعار'!$D$2:$D$5),"")</f>
        <v/>
      </c>
      <c r="M2565" s="102" t="str">
        <f t="shared" si="125"/>
        <v/>
      </c>
      <c r="N2565" s="103" t="str">
        <f t="shared" si="126"/>
        <v/>
      </c>
      <c r="O2565" s="104"/>
      <c r="P2565" s="105"/>
      <c r="Q2565" s="103"/>
      <c r="R2565" s="103" t="str">
        <f t="shared" si="127"/>
        <v/>
      </c>
      <c r="S2565" s="106"/>
    </row>
    <row r="2566" spans="1:19" ht="25.5" customHeight="1" x14ac:dyDescent="0.2">
      <c r="A2566" s="3" t="str">
        <f>CONCATENATE(COUNTIF($E$156:E2566,E2566),E2566)</f>
        <v>0</v>
      </c>
      <c r="D2566" s="73"/>
      <c r="E2566" s="74"/>
      <c r="F2566" s="75"/>
      <c r="G2566" s="7"/>
      <c r="H2566" s="7"/>
      <c r="I2566" s="7"/>
      <c r="J2566" s="7" t="str">
        <f>IFERROR(LOOKUP($G2566,'قائمة اسعار'!A$2:A$5,'قائمة اسعار'!B$2:B$5),"")</f>
        <v/>
      </c>
      <c r="K2566" s="7" t="str">
        <f>IFERROR(LOOKUP($G2566,'قائمة اسعار'!$A$2:$A$5,'قائمة اسعار'!$E$2:$E$5),"")</f>
        <v/>
      </c>
      <c r="L2566" s="76" t="str">
        <f>IFERROR(LOOKUP($G2566,'قائمة اسعار'!$A$2:$A$5,'قائمة اسعار'!$D$2:$D$5),"")</f>
        <v/>
      </c>
      <c r="M2566" s="7" t="str">
        <f t="shared" si="125"/>
        <v/>
      </c>
      <c r="N2566" s="77" t="str">
        <f t="shared" si="126"/>
        <v/>
      </c>
      <c r="O2566" s="78"/>
      <c r="P2566" s="79"/>
      <c r="Q2566" s="77"/>
      <c r="R2566" s="77" t="str">
        <f t="shared" si="127"/>
        <v/>
      </c>
      <c r="S2566" s="80"/>
    </row>
    <row r="2567" spans="1:19" ht="25.5" customHeight="1" x14ac:dyDescent="0.2">
      <c r="A2567" s="3" t="str">
        <f>CONCATENATE(COUNTIF($E$156:E2567,E2567),E2567)</f>
        <v>0</v>
      </c>
      <c r="D2567" s="99"/>
      <c r="E2567" s="100"/>
      <c r="F2567" s="101"/>
      <c r="G2567" s="102"/>
      <c r="H2567" s="102"/>
      <c r="I2567" s="102"/>
      <c r="J2567" s="102" t="str">
        <f>IFERROR(LOOKUP($G2567,'قائمة اسعار'!A$2:A$5,'قائمة اسعار'!B$2:B$5),"")</f>
        <v/>
      </c>
      <c r="K2567" s="102" t="str">
        <f>IFERROR(LOOKUP($G2567,'قائمة اسعار'!$A$2:$A$5,'قائمة اسعار'!$E$2:$E$5),"")</f>
        <v/>
      </c>
      <c r="L2567" s="102" t="str">
        <f>IFERROR(LOOKUP($G2567,'قائمة اسعار'!$A$2:$A$5,'قائمة اسعار'!$D$2:$D$5),"")</f>
        <v/>
      </c>
      <c r="M2567" s="102" t="str">
        <f t="shared" si="125"/>
        <v/>
      </c>
      <c r="N2567" s="103" t="str">
        <f t="shared" si="126"/>
        <v/>
      </c>
      <c r="O2567" s="104"/>
      <c r="P2567" s="105"/>
      <c r="Q2567" s="103"/>
      <c r="R2567" s="103" t="str">
        <f t="shared" si="127"/>
        <v/>
      </c>
      <c r="S2567" s="106"/>
    </row>
    <row r="2568" spans="1:19" ht="25.5" customHeight="1" x14ac:dyDescent="0.2">
      <c r="A2568" s="3" t="str">
        <f>CONCATENATE(COUNTIF($E$156:E2568,E2568),E2568)</f>
        <v>0</v>
      </c>
      <c r="D2568" s="73"/>
      <c r="E2568" s="74"/>
      <c r="F2568" s="75"/>
      <c r="G2568" s="7"/>
      <c r="H2568" s="7"/>
      <c r="I2568" s="7"/>
      <c r="J2568" s="7" t="str">
        <f>IFERROR(LOOKUP($G2568,'قائمة اسعار'!A$2:A$5,'قائمة اسعار'!B$2:B$5),"")</f>
        <v/>
      </c>
      <c r="K2568" s="7" t="str">
        <f>IFERROR(LOOKUP($G2568,'قائمة اسعار'!$A$2:$A$5,'قائمة اسعار'!$E$2:$E$5),"")</f>
        <v/>
      </c>
      <c r="L2568" s="76" t="str">
        <f>IFERROR(LOOKUP($G2568,'قائمة اسعار'!$A$2:$A$5,'قائمة اسعار'!$D$2:$D$5),"")</f>
        <v/>
      </c>
      <c r="M2568" s="7" t="str">
        <f t="shared" si="125"/>
        <v/>
      </c>
      <c r="N2568" s="77" t="str">
        <f t="shared" si="126"/>
        <v/>
      </c>
      <c r="O2568" s="78"/>
      <c r="P2568" s="79"/>
      <c r="Q2568" s="77"/>
      <c r="R2568" s="77" t="str">
        <f t="shared" si="127"/>
        <v/>
      </c>
      <c r="S2568" s="80"/>
    </row>
    <row r="2569" spans="1:19" ht="25.5" customHeight="1" x14ac:dyDescent="0.2">
      <c r="A2569" s="3" t="str">
        <f>CONCATENATE(COUNTIF($E$156:E2569,E2569),E2569)</f>
        <v>0</v>
      </c>
      <c r="D2569" s="99"/>
      <c r="E2569" s="100"/>
      <c r="F2569" s="101"/>
      <c r="G2569" s="102"/>
      <c r="H2569" s="102"/>
      <c r="I2569" s="102"/>
      <c r="J2569" s="102" t="str">
        <f>IFERROR(LOOKUP($G2569,'قائمة اسعار'!A$2:A$5,'قائمة اسعار'!B$2:B$5),"")</f>
        <v/>
      </c>
      <c r="K2569" s="102" t="str">
        <f>IFERROR(LOOKUP($G2569,'قائمة اسعار'!$A$2:$A$5,'قائمة اسعار'!$E$2:$E$5),"")</f>
        <v/>
      </c>
      <c r="L2569" s="102" t="str">
        <f>IFERROR(LOOKUP($G2569,'قائمة اسعار'!$A$2:$A$5,'قائمة اسعار'!$D$2:$D$5),"")</f>
        <v/>
      </c>
      <c r="M2569" s="102" t="str">
        <f t="shared" si="125"/>
        <v/>
      </c>
      <c r="N2569" s="103" t="str">
        <f t="shared" si="126"/>
        <v/>
      </c>
      <c r="O2569" s="104"/>
      <c r="P2569" s="105"/>
      <c r="Q2569" s="103"/>
      <c r="R2569" s="103" t="str">
        <f t="shared" si="127"/>
        <v/>
      </c>
      <c r="S2569" s="106"/>
    </row>
    <row r="2570" spans="1:19" ht="25.5" customHeight="1" x14ac:dyDescent="0.2">
      <c r="A2570" s="3" t="str">
        <f>CONCATENATE(COUNTIF($E$156:E2570,E2570),E2570)</f>
        <v>0</v>
      </c>
      <c r="D2570" s="73"/>
      <c r="E2570" s="74"/>
      <c r="F2570" s="75"/>
      <c r="G2570" s="7"/>
      <c r="H2570" s="7"/>
      <c r="I2570" s="7"/>
      <c r="J2570" s="7" t="str">
        <f>IFERROR(LOOKUP($G2570,'قائمة اسعار'!A$2:A$5,'قائمة اسعار'!B$2:B$5),"")</f>
        <v/>
      </c>
      <c r="K2570" s="7" t="str">
        <f>IFERROR(LOOKUP($G2570,'قائمة اسعار'!$A$2:$A$5,'قائمة اسعار'!$E$2:$E$5),"")</f>
        <v/>
      </c>
      <c r="L2570" s="76" t="str">
        <f>IFERROR(LOOKUP($G2570,'قائمة اسعار'!$A$2:$A$5,'قائمة اسعار'!$D$2:$D$5),"")</f>
        <v/>
      </c>
      <c r="M2570" s="7" t="str">
        <f t="shared" si="125"/>
        <v/>
      </c>
      <c r="N2570" s="77" t="str">
        <f t="shared" si="126"/>
        <v/>
      </c>
      <c r="O2570" s="78"/>
      <c r="P2570" s="79"/>
      <c r="Q2570" s="77"/>
      <c r="R2570" s="77" t="str">
        <f t="shared" si="127"/>
        <v/>
      </c>
      <c r="S2570" s="80"/>
    </row>
    <row r="2571" spans="1:19" ht="25.5" customHeight="1" x14ac:dyDescent="0.2">
      <c r="A2571" s="3" t="str">
        <f>CONCATENATE(COUNTIF($E$156:E2571,E2571),E2571)</f>
        <v>0</v>
      </c>
      <c r="D2571" s="99"/>
      <c r="E2571" s="100"/>
      <c r="F2571" s="101"/>
      <c r="G2571" s="102"/>
      <c r="H2571" s="102"/>
      <c r="I2571" s="102"/>
      <c r="J2571" s="102" t="str">
        <f>IFERROR(LOOKUP($G2571,'قائمة اسعار'!A$2:A$5,'قائمة اسعار'!B$2:B$5),"")</f>
        <v/>
      </c>
      <c r="K2571" s="102" t="str">
        <f>IFERROR(LOOKUP($G2571,'قائمة اسعار'!$A$2:$A$5,'قائمة اسعار'!$E$2:$E$5),"")</f>
        <v/>
      </c>
      <c r="L2571" s="102" t="str">
        <f>IFERROR(LOOKUP($G2571,'قائمة اسعار'!$A$2:$A$5,'قائمة اسعار'!$D$2:$D$5),"")</f>
        <v/>
      </c>
      <c r="M2571" s="102" t="str">
        <f t="shared" si="125"/>
        <v/>
      </c>
      <c r="N2571" s="103" t="str">
        <f t="shared" si="126"/>
        <v/>
      </c>
      <c r="O2571" s="104"/>
      <c r="P2571" s="105"/>
      <c r="Q2571" s="103"/>
      <c r="R2571" s="103" t="str">
        <f t="shared" si="127"/>
        <v/>
      </c>
      <c r="S2571" s="106"/>
    </row>
    <row r="2572" spans="1:19" ht="25.5" customHeight="1" x14ac:dyDescent="0.2">
      <c r="A2572" s="3" t="str">
        <f>CONCATENATE(COUNTIF($E$156:E2572,E2572),E2572)</f>
        <v>0</v>
      </c>
      <c r="D2572" s="73"/>
      <c r="E2572" s="74"/>
      <c r="F2572" s="75"/>
      <c r="G2572" s="7"/>
      <c r="H2572" s="7"/>
      <c r="I2572" s="7"/>
      <c r="J2572" s="7" t="str">
        <f>IFERROR(LOOKUP($G2572,'قائمة اسعار'!A$2:A$5,'قائمة اسعار'!B$2:B$5),"")</f>
        <v/>
      </c>
      <c r="K2572" s="7" t="str">
        <f>IFERROR(LOOKUP($G2572,'قائمة اسعار'!$A$2:$A$5,'قائمة اسعار'!$E$2:$E$5),"")</f>
        <v/>
      </c>
      <c r="L2572" s="76" t="str">
        <f>IFERROR(LOOKUP($G2572,'قائمة اسعار'!$A$2:$A$5,'قائمة اسعار'!$D$2:$D$5),"")</f>
        <v/>
      </c>
      <c r="M2572" s="7" t="str">
        <f t="shared" si="125"/>
        <v/>
      </c>
      <c r="N2572" s="77" t="str">
        <f t="shared" si="126"/>
        <v/>
      </c>
      <c r="O2572" s="78"/>
      <c r="P2572" s="79"/>
      <c r="Q2572" s="77"/>
      <c r="R2572" s="77" t="str">
        <f t="shared" si="127"/>
        <v/>
      </c>
      <c r="S2572" s="80"/>
    </row>
    <row r="2573" spans="1:19" ht="25.5" customHeight="1" x14ac:dyDescent="0.2">
      <c r="A2573" s="3" t="str">
        <f>CONCATENATE(COUNTIF($E$156:E2573,E2573),E2573)</f>
        <v>0</v>
      </c>
      <c r="D2573" s="99"/>
      <c r="E2573" s="100"/>
      <c r="F2573" s="101"/>
      <c r="G2573" s="102"/>
      <c r="H2573" s="102"/>
      <c r="I2573" s="102"/>
      <c r="J2573" s="102" t="str">
        <f>IFERROR(LOOKUP($G2573,'قائمة اسعار'!A$2:A$5,'قائمة اسعار'!B$2:B$5),"")</f>
        <v/>
      </c>
      <c r="K2573" s="102" t="str">
        <f>IFERROR(LOOKUP($G2573,'قائمة اسعار'!$A$2:$A$5,'قائمة اسعار'!$E$2:$E$5),"")</f>
        <v/>
      </c>
      <c r="L2573" s="102" t="str">
        <f>IFERROR(LOOKUP($G2573,'قائمة اسعار'!$A$2:$A$5,'قائمة اسعار'!$D$2:$D$5),"")</f>
        <v/>
      </c>
      <c r="M2573" s="102" t="str">
        <f t="shared" si="125"/>
        <v/>
      </c>
      <c r="N2573" s="103" t="str">
        <f t="shared" si="126"/>
        <v/>
      </c>
      <c r="O2573" s="104"/>
      <c r="P2573" s="105"/>
      <c r="Q2573" s="103"/>
      <c r="R2573" s="103" t="str">
        <f t="shared" si="127"/>
        <v/>
      </c>
      <c r="S2573" s="106"/>
    </row>
    <row r="2574" spans="1:19" ht="25.5" customHeight="1" x14ac:dyDescent="0.2">
      <c r="A2574" s="3" t="str">
        <f>CONCATENATE(COUNTIF($E$156:E2574,E2574),E2574)</f>
        <v>0</v>
      </c>
      <c r="D2574" s="73"/>
      <c r="E2574" s="74"/>
      <c r="F2574" s="75"/>
      <c r="G2574" s="7"/>
      <c r="H2574" s="7"/>
      <c r="I2574" s="7"/>
      <c r="J2574" s="7" t="str">
        <f>IFERROR(LOOKUP($G2574,'قائمة اسعار'!A$2:A$5,'قائمة اسعار'!B$2:B$5),"")</f>
        <v/>
      </c>
      <c r="K2574" s="7" t="str">
        <f>IFERROR(LOOKUP($G2574,'قائمة اسعار'!$A$2:$A$5,'قائمة اسعار'!$E$2:$E$5),"")</f>
        <v/>
      </c>
      <c r="L2574" s="76" t="str">
        <f>IFERROR(LOOKUP($G2574,'قائمة اسعار'!$A$2:$A$5,'قائمة اسعار'!$D$2:$D$5),"")</f>
        <v/>
      </c>
      <c r="M2574" s="7" t="str">
        <f t="shared" si="125"/>
        <v/>
      </c>
      <c r="N2574" s="77" t="str">
        <f t="shared" si="126"/>
        <v/>
      </c>
      <c r="O2574" s="78"/>
      <c r="P2574" s="79"/>
      <c r="Q2574" s="77"/>
      <c r="R2574" s="77" t="str">
        <f t="shared" si="127"/>
        <v/>
      </c>
      <c r="S2574" s="80"/>
    </row>
    <row r="2575" spans="1:19" ht="25.5" customHeight="1" x14ac:dyDescent="0.2">
      <c r="A2575" s="3" t="str">
        <f>CONCATENATE(COUNTIF($E$156:E2575,E2575),E2575)</f>
        <v>0</v>
      </c>
      <c r="D2575" s="99"/>
      <c r="E2575" s="100"/>
      <c r="F2575" s="101"/>
      <c r="G2575" s="102"/>
      <c r="H2575" s="102"/>
      <c r="I2575" s="102"/>
      <c r="J2575" s="102" t="str">
        <f>IFERROR(LOOKUP($G2575,'قائمة اسعار'!A$2:A$5,'قائمة اسعار'!B$2:B$5),"")</f>
        <v/>
      </c>
      <c r="K2575" s="102" t="str">
        <f>IFERROR(LOOKUP($G2575,'قائمة اسعار'!$A$2:$A$5,'قائمة اسعار'!$E$2:$E$5),"")</f>
        <v/>
      </c>
      <c r="L2575" s="102" t="str">
        <f>IFERROR(LOOKUP($G2575,'قائمة اسعار'!$A$2:$A$5,'قائمة اسعار'!$D$2:$D$5),"")</f>
        <v/>
      </c>
      <c r="M2575" s="102" t="str">
        <f t="shared" si="125"/>
        <v/>
      </c>
      <c r="N2575" s="103" t="str">
        <f t="shared" si="126"/>
        <v/>
      </c>
      <c r="O2575" s="104"/>
      <c r="P2575" s="105"/>
      <c r="Q2575" s="103"/>
      <c r="R2575" s="103" t="str">
        <f t="shared" si="127"/>
        <v/>
      </c>
      <c r="S2575" s="106"/>
    </row>
    <row r="2576" spans="1:19" ht="25.5" customHeight="1" x14ac:dyDescent="0.2">
      <c r="A2576" s="3" t="str">
        <f>CONCATENATE(COUNTIF($E$156:E2576,E2576),E2576)</f>
        <v>0</v>
      </c>
      <c r="D2576" s="73"/>
      <c r="E2576" s="74"/>
      <c r="F2576" s="75"/>
      <c r="G2576" s="7"/>
      <c r="H2576" s="7"/>
      <c r="I2576" s="7"/>
      <c r="J2576" s="7" t="str">
        <f>IFERROR(LOOKUP($G2576,'قائمة اسعار'!A$2:A$5,'قائمة اسعار'!B$2:B$5),"")</f>
        <v/>
      </c>
      <c r="K2576" s="7" t="str">
        <f>IFERROR(LOOKUP($G2576,'قائمة اسعار'!$A$2:$A$5,'قائمة اسعار'!$E$2:$E$5),"")</f>
        <v/>
      </c>
      <c r="L2576" s="76" t="str">
        <f>IFERROR(LOOKUP($G2576,'قائمة اسعار'!$A$2:$A$5,'قائمة اسعار'!$D$2:$D$5),"")</f>
        <v/>
      </c>
      <c r="M2576" s="7" t="str">
        <f t="shared" si="125"/>
        <v/>
      </c>
      <c r="N2576" s="77" t="str">
        <f t="shared" si="126"/>
        <v/>
      </c>
      <c r="O2576" s="78"/>
      <c r="P2576" s="79"/>
      <c r="Q2576" s="77"/>
      <c r="R2576" s="77" t="str">
        <f t="shared" si="127"/>
        <v/>
      </c>
      <c r="S2576" s="80"/>
    </row>
    <row r="2577" spans="1:19" ht="25.5" customHeight="1" x14ac:dyDescent="0.2">
      <c r="A2577" s="3" t="str">
        <f>CONCATENATE(COUNTIF($E$156:E2577,E2577),E2577)</f>
        <v>0</v>
      </c>
      <c r="D2577" s="99"/>
      <c r="E2577" s="100"/>
      <c r="F2577" s="101"/>
      <c r="G2577" s="102"/>
      <c r="H2577" s="102"/>
      <c r="I2577" s="102"/>
      <c r="J2577" s="102" t="str">
        <f>IFERROR(LOOKUP($G2577,'قائمة اسعار'!A$2:A$5,'قائمة اسعار'!B$2:B$5),"")</f>
        <v/>
      </c>
      <c r="K2577" s="102" t="str">
        <f>IFERROR(LOOKUP($G2577,'قائمة اسعار'!$A$2:$A$5,'قائمة اسعار'!$E$2:$E$5),"")</f>
        <v/>
      </c>
      <c r="L2577" s="102" t="str">
        <f>IFERROR(LOOKUP($G2577,'قائمة اسعار'!$A$2:$A$5,'قائمة اسعار'!$D$2:$D$5),"")</f>
        <v/>
      </c>
      <c r="M2577" s="102" t="str">
        <f t="shared" si="125"/>
        <v/>
      </c>
      <c r="N2577" s="103" t="str">
        <f t="shared" si="126"/>
        <v/>
      </c>
      <c r="O2577" s="104"/>
      <c r="P2577" s="105"/>
      <c r="Q2577" s="103"/>
      <c r="R2577" s="103" t="str">
        <f t="shared" si="127"/>
        <v/>
      </c>
      <c r="S2577" s="106"/>
    </row>
    <row r="2578" spans="1:19" ht="25.5" customHeight="1" x14ac:dyDescent="0.2">
      <c r="A2578" s="3" t="str">
        <f>CONCATENATE(COUNTIF($E$156:E2578,E2578),E2578)</f>
        <v>0</v>
      </c>
      <c r="D2578" s="73"/>
      <c r="E2578" s="74"/>
      <c r="F2578" s="75"/>
      <c r="G2578" s="7"/>
      <c r="H2578" s="7"/>
      <c r="I2578" s="7"/>
      <c r="J2578" s="7" t="str">
        <f>IFERROR(LOOKUP($G2578,'قائمة اسعار'!A$2:A$5,'قائمة اسعار'!B$2:B$5),"")</f>
        <v/>
      </c>
      <c r="K2578" s="7" t="str">
        <f>IFERROR(LOOKUP($G2578,'قائمة اسعار'!$A$2:$A$5,'قائمة اسعار'!$E$2:$E$5),"")</f>
        <v/>
      </c>
      <c r="L2578" s="76" t="str">
        <f>IFERROR(LOOKUP($G2578,'قائمة اسعار'!$A$2:$A$5,'قائمة اسعار'!$D$2:$D$5),"")</f>
        <v/>
      </c>
      <c r="M2578" s="7" t="str">
        <f t="shared" si="125"/>
        <v/>
      </c>
      <c r="N2578" s="77" t="str">
        <f t="shared" si="126"/>
        <v/>
      </c>
      <c r="O2578" s="78"/>
      <c r="P2578" s="79"/>
      <c r="Q2578" s="77"/>
      <c r="R2578" s="77" t="str">
        <f t="shared" si="127"/>
        <v/>
      </c>
      <c r="S2578" s="80"/>
    </row>
    <row r="2579" spans="1:19" ht="25.5" customHeight="1" x14ac:dyDescent="0.2">
      <c r="A2579" s="3" t="str">
        <f>CONCATENATE(COUNTIF($E$156:E2579,E2579),E2579)</f>
        <v>0</v>
      </c>
      <c r="D2579" s="99"/>
      <c r="E2579" s="100"/>
      <c r="F2579" s="101"/>
      <c r="G2579" s="102"/>
      <c r="H2579" s="102"/>
      <c r="I2579" s="102"/>
      <c r="J2579" s="102" t="str">
        <f>IFERROR(LOOKUP($G2579,'قائمة اسعار'!A$2:A$5,'قائمة اسعار'!B$2:B$5),"")</f>
        <v/>
      </c>
      <c r="K2579" s="102" t="str">
        <f>IFERROR(LOOKUP($G2579,'قائمة اسعار'!$A$2:$A$5,'قائمة اسعار'!$E$2:$E$5),"")</f>
        <v/>
      </c>
      <c r="L2579" s="102" t="str">
        <f>IFERROR(LOOKUP($G2579,'قائمة اسعار'!$A$2:$A$5,'قائمة اسعار'!$D$2:$D$5),"")</f>
        <v/>
      </c>
      <c r="M2579" s="102" t="str">
        <f t="shared" si="125"/>
        <v/>
      </c>
      <c r="N2579" s="103" t="str">
        <f t="shared" si="126"/>
        <v/>
      </c>
      <c r="O2579" s="104"/>
      <c r="P2579" s="105"/>
      <c r="Q2579" s="103"/>
      <c r="R2579" s="103" t="str">
        <f t="shared" si="127"/>
        <v/>
      </c>
      <c r="S2579" s="106"/>
    </row>
    <row r="2580" spans="1:19" ht="25.5" customHeight="1" x14ac:dyDescent="0.2">
      <c r="A2580" s="3" t="str">
        <f>CONCATENATE(COUNTIF($E$156:E2580,E2580),E2580)</f>
        <v>0</v>
      </c>
      <c r="D2580" s="73"/>
      <c r="E2580" s="74"/>
      <c r="F2580" s="75"/>
      <c r="G2580" s="7"/>
      <c r="H2580" s="7"/>
      <c r="I2580" s="7"/>
      <c r="J2580" s="7" t="str">
        <f>IFERROR(LOOKUP($G2580,'قائمة اسعار'!A$2:A$5,'قائمة اسعار'!B$2:B$5),"")</f>
        <v/>
      </c>
      <c r="K2580" s="7" t="str">
        <f>IFERROR(LOOKUP($G2580,'قائمة اسعار'!$A$2:$A$5,'قائمة اسعار'!$E$2:$E$5),"")</f>
        <v/>
      </c>
      <c r="L2580" s="76" t="str">
        <f>IFERROR(LOOKUP($G2580,'قائمة اسعار'!$A$2:$A$5,'قائمة اسعار'!$D$2:$D$5),"")</f>
        <v/>
      </c>
      <c r="M2580" s="7" t="str">
        <f t="shared" si="125"/>
        <v/>
      </c>
      <c r="N2580" s="77" t="str">
        <f t="shared" si="126"/>
        <v/>
      </c>
      <c r="O2580" s="78"/>
      <c r="P2580" s="79"/>
      <c r="Q2580" s="77"/>
      <c r="R2580" s="77" t="str">
        <f t="shared" si="127"/>
        <v/>
      </c>
      <c r="S2580" s="80"/>
    </row>
    <row r="2581" spans="1:19" ht="25.5" customHeight="1" x14ac:dyDescent="0.2">
      <c r="A2581" s="3" t="str">
        <f>CONCATENATE(COUNTIF($E$156:E2581,E2581),E2581)</f>
        <v>0</v>
      </c>
      <c r="D2581" s="99"/>
      <c r="E2581" s="100"/>
      <c r="F2581" s="101"/>
      <c r="G2581" s="102"/>
      <c r="H2581" s="102"/>
      <c r="I2581" s="102"/>
      <c r="J2581" s="102" t="str">
        <f>IFERROR(LOOKUP($G2581,'قائمة اسعار'!A$2:A$5,'قائمة اسعار'!B$2:B$5),"")</f>
        <v/>
      </c>
      <c r="K2581" s="102" t="str">
        <f>IFERROR(LOOKUP($G2581,'قائمة اسعار'!$A$2:$A$5,'قائمة اسعار'!$E$2:$E$5),"")</f>
        <v/>
      </c>
      <c r="L2581" s="102" t="str">
        <f>IFERROR(LOOKUP($G2581,'قائمة اسعار'!$A$2:$A$5,'قائمة اسعار'!$D$2:$D$5),"")</f>
        <v/>
      </c>
      <c r="M2581" s="102" t="str">
        <f t="shared" si="125"/>
        <v/>
      </c>
      <c r="N2581" s="103" t="str">
        <f t="shared" si="126"/>
        <v/>
      </c>
      <c r="O2581" s="104"/>
      <c r="P2581" s="105"/>
      <c r="Q2581" s="103"/>
      <c r="R2581" s="103" t="str">
        <f t="shared" si="127"/>
        <v/>
      </c>
      <c r="S2581" s="106"/>
    </row>
    <row r="2582" spans="1:19" ht="25.5" customHeight="1" x14ac:dyDescent="0.2">
      <c r="A2582" s="3" t="str">
        <f>CONCATENATE(COUNTIF($E$156:E2582,E2582),E2582)</f>
        <v>0</v>
      </c>
      <c r="D2582" s="73"/>
      <c r="E2582" s="74"/>
      <c r="F2582" s="75"/>
      <c r="G2582" s="7"/>
      <c r="H2582" s="7"/>
      <c r="I2582" s="7"/>
      <c r="J2582" s="7" t="str">
        <f>IFERROR(LOOKUP($G2582,'قائمة اسعار'!A$2:A$5,'قائمة اسعار'!B$2:B$5),"")</f>
        <v/>
      </c>
      <c r="K2582" s="7" t="str">
        <f>IFERROR(LOOKUP($G2582,'قائمة اسعار'!$A$2:$A$5,'قائمة اسعار'!$E$2:$E$5),"")</f>
        <v/>
      </c>
      <c r="L2582" s="76" t="str">
        <f>IFERROR(LOOKUP($G2582,'قائمة اسعار'!$A$2:$A$5,'قائمة اسعار'!$D$2:$D$5),"")</f>
        <v/>
      </c>
      <c r="M2582" s="7" t="str">
        <f t="shared" si="125"/>
        <v/>
      </c>
      <c r="N2582" s="77" t="str">
        <f t="shared" si="126"/>
        <v/>
      </c>
      <c r="O2582" s="78"/>
      <c r="P2582" s="79"/>
      <c r="Q2582" s="77"/>
      <c r="R2582" s="77" t="str">
        <f t="shared" si="127"/>
        <v/>
      </c>
      <c r="S2582" s="80"/>
    </row>
    <row r="2583" spans="1:19" ht="25.5" customHeight="1" x14ac:dyDescent="0.2">
      <c r="A2583" s="3" t="str">
        <f>CONCATENATE(COUNTIF($E$156:E2583,E2583),E2583)</f>
        <v>0</v>
      </c>
      <c r="D2583" s="99"/>
      <c r="E2583" s="100"/>
      <c r="F2583" s="101"/>
      <c r="G2583" s="102"/>
      <c r="H2583" s="102"/>
      <c r="I2583" s="102"/>
      <c r="J2583" s="102" t="str">
        <f>IFERROR(LOOKUP($G2583,'قائمة اسعار'!A$2:A$5,'قائمة اسعار'!B$2:B$5),"")</f>
        <v/>
      </c>
      <c r="K2583" s="102" t="str">
        <f>IFERROR(LOOKUP($G2583,'قائمة اسعار'!$A$2:$A$5,'قائمة اسعار'!$E$2:$E$5),"")</f>
        <v/>
      </c>
      <c r="L2583" s="102" t="str">
        <f>IFERROR(LOOKUP($G2583,'قائمة اسعار'!$A$2:$A$5,'قائمة اسعار'!$D$2:$D$5),"")</f>
        <v/>
      </c>
      <c r="M2583" s="102" t="str">
        <f t="shared" si="125"/>
        <v/>
      </c>
      <c r="N2583" s="103" t="str">
        <f t="shared" si="126"/>
        <v/>
      </c>
      <c r="O2583" s="104"/>
      <c r="P2583" s="105"/>
      <c r="Q2583" s="103"/>
      <c r="R2583" s="103" t="str">
        <f t="shared" si="127"/>
        <v/>
      </c>
      <c r="S2583" s="106"/>
    </row>
    <row r="2584" spans="1:19" ht="25.5" customHeight="1" x14ac:dyDescent="0.2">
      <c r="A2584" s="3" t="str">
        <f>CONCATENATE(COUNTIF($E$156:E2584,E2584),E2584)</f>
        <v>0</v>
      </c>
      <c r="D2584" s="73"/>
      <c r="E2584" s="74"/>
      <c r="F2584" s="75"/>
      <c r="G2584" s="7"/>
      <c r="H2584" s="7"/>
      <c r="I2584" s="7"/>
      <c r="J2584" s="7" t="str">
        <f>IFERROR(LOOKUP($G2584,'قائمة اسعار'!A$2:A$5,'قائمة اسعار'!B$2:B$5),"")</f>
        <v/>
      </c>
      <c r="K2584" s="7" t="str">
        <f>IFERROR(LOOKUP($G2584,'قائمة اسعار'!$A$2:$A$5,'قائمة اسعار'!$E$2:$E$5),"")</f>
        <v/>
      </c>
      <c r="L2584" s="76" t="str">
        <f>IFERROR(LOOKUP($G2584,'قائمة اسعار'!$A$2:$A$5,'قائمة اسعار'!$D$2:$D$5),"")</f>
        <v/>
      </c>
      <c r="M2584" s="7" t="str">
        <f t="shared" si="125"/>
        <v/>
      </c>
      <c r="N2584" s="77" t="str">
        <f t="shared" si="126"/>
        <v/>
      </c>
      <c r="O2584" s="78"/>
      <c r="P2584" s="79"/>
      <c r="Q2584" s="77"/>
      <c r="R2584" s="77" t="str">
        <f t="shared" si="127"/>
        <v/>
      </c>
      <c r="S2584" s="80"/>
    </row>
    <row r="2585" spans="1:19" ht="25.5" customHeight="1" x14ac:dyDescent="0.2">
      <c r="A2585" s="3" t="str">
        <f>CONCATENATE(COUNTIF($E$156:E2585,E2585),E2585)</f>
        <v>0</v>
      </c>
      <c r="D2585" s="99"/>
      <c r="E2585" s="100"/>
      <c r="F2585" s="101"/>
      <c r="G2585" s="102"/>
      <c r="H2585" s="102"/>
      <c r="I2585" s="102"/>
      <c r="J2585" s="102" t="str">
        <f>IFERROR(LOOKUP($G2585,'قائمة اسعار'!A$2:A$5,'قائمة اسعار'!B$2:B$5),"")</f>
        <v/>
      </c>
      <c r="K2585" s="102" t="str">
        <f>IFERROR(LOOKUP($G2585,'قائمة اسعار'!$A$2:$A$5,'قائمة اسعار'!$E$2:$E$5),"")</f>
        <v/>
      </c>
      <c r="L2585" s="102" t="str">
        <f>IFERROR(LOOKUP($G2585,'قائمة اسعار'!$A$2:$A$5,'قائمة اسعار'!$D$2:$D$5),"")</f>
        <v/>
      </c>
      <c r="M2585" s="102" t="str">
        <f t="shared" si="125"/>
        <v/>
      </c>
      <c r="N2585" s="103" t="str">
        <f t="shared" si="126"/>
        <v/>
      </c>
      <c r="O2585" s="104"/>
      <c r="P2585" s="105"/>
      <c r="Q2585" s="103"/>
      <c r="R2585" s="103" t="str">
        <f t="shared" si="127"/>
        <v/>
      </c>
      <c r="S2585" s="106"/>
    </row>
    <row r="2586" spans="1:19" ht="25.5" customHeight="1" x14ac:dyDescent="0.2">
      <c r="A2586" s="3" t="str">
        <f>CONCATENATE(COUNTIF($E$156:E2586,E2586),E2586)</f>
        <v>0</v>
      </c>
      <c r="D2586" s="73"/>
      <c r="E2586" s="74"/>
      <c r="F2586" s="75"/>
      <c r="G2586" s="7"/>
      <c r="H2586" s="7"/>
      <c r="I2586" s="7"/>
      <c r="J2586" s="7" t="str">
        <f>IFERROR(LOOKUP($G2586,'قائمة اسعار'!A$2:A$5,'قائمة اسعار'!B$2:B$5),"")</f>
        <v/>
      </c>
      <c r="K2586" s="7" t="str">
        <f>IFERROR(LOOKUP($G2586,'قائمة اسعار'!$A$2:$A$5,'قائمة اسعار'!$E$2:$E$5),"")</f>
        <v/>
      </c>
      <c r="L2586" s="76" t="str">
        <f>IFERROR(LOOKUP($G2586,'قائمة اسعار'!$A$2:$A$5,'قائمة اسعار'!$D$2:$D$5),"")</f>
        <v/>
      </c>
      <c r="M2586" s="7" t="str">
        <f t="shared" si="125"/>
        <v/>
      </c>
      <c r="N2586" s="77" t="str">
        <f t="shared" si="126"/>
        <v/>
      </c>
      <c r="O2586" s="78"/>
      <c r="P2586" s="79"/>
      <c r="Q2586" s="77"/>
      <c r="R2586" s="77" t="str">
        <f t="shared" si="127"/>
        <v/>
      </c>
      <c r="S2586" s="80"/>
    </row>
    <row r="2587" spans="1:19" ht="25.5" customHeight="1" x14ac:dyDescent="0.2">
      <c r="A2587" s="3" t="str">
        <f>CONCATENATE(COUNTIF($E$156:E2587,E2587),E2587)</f>
        <v>0</v>
      </c>
      <c r="D2587" s="99"/>
      <c r="E2587" s="100"/>
      <c r="F2587" s="101"/>
      <c r="G2587" s="102"/>
      <c r="H2587" s="102"/>
      <c r="I2587" s="102"/>
      <c r="J2587" s="102" t="str">
        <f>IFERROR(LOOKUP($G2587,'قائمة اسعار'!A$2:A$5,'قائمة اسعار'!B$2:B$5),"")</f>
        <v/>
      </c>
      <c r="K2587" s="102" t="str">
        <f>IFERROR(LOOKUP($G2587,'قائمة اسعار'!$A$2:$A$5,'قائمة اسعار'!$E$2:$E$5),"")</f>
        <v/>
      </c>
      <c r="L2587" s="102" t="str">
        <f>IFERROR(LOOKUP($G2587,'قائمة اسعار'!$A$2:$A$5,'قائمة اسعار'!$D$2:$D$5),"")</f>
        <v/>
      </c>
      <c r="M2587" s="102" t="str">
        <f t="shared" si="125"/>
        <v/>
      </c>
      <c r="N2587" s="103" t="str">
        <f t="shared" si="126"/>
        <v/>
      </c>
      <c r="O2587" s="104"/>
      <c r="P2587" s="105"/>
      <c r="Q2587" s="103"/>
      <c r="R2587" s="103" t="str">
        <f t="shared" si="127"/>
        <v/>
      </c>
      <c r="S2587" s="106"/>
    </row>
    <row r="2588" spans="1:19" ht="25.5" customHeight="1" x14ac:dyDescent="0.2">
      <c r="A2588" s="3" t="str">
        <f>CONCATENATE(COUNTIF($E$156:E2588,E2588),E2588)</f>
        <v>0</v>
      </c>
      <c r="D2588" s="73"/>
      <c r="E2588" s="74"/>
      <c r="F2588" s="75"/>
      <c r="G2588" s="7"/>
      <c r="H2588" s="7"/>
      <c r="I2588" s="7"/>
      <c r="J2588" s="7" t="str">
        <f>IFERROR(LOOKUP($G2588,'قائمة اسعار'!A$2:A$5,'قائمة اسعار'!B$2:B$5),"")</f>
        <v/>
      </c>
      <c r="K2588" s="7" t="str">
        <f>IFERROR(LOOKUP($G2588,'قائمة اسعار'!$A$2:$A$5,'قائمة اسعار'!$E$2:$E$5),"")</f>
        <v/>
      </c>
      <c r="L2588" s="76" t="str">
        <f>IFERROR(LOOKUP($G2588,'قائمة اسعار'!$A$2:$A$5,'قائمة اسعار'!$D$2:$D$5),"")</f>
        <v/>
      </c>
      <c r="M2588" s="7" t="str">
        <f t="shared" si="125"/>
        <v/>
      </c>
      <c r="N2588" s="77" t="str">
        <f t="shared" si="126"/>
        <v/>
      </c>
      <c r="O2588" s="78"/>
      <c r="P2588" s="79"/>
      <c r="Q2588" s="77"/>
      <c r="R2588" s="77" t="str">
        <f t="shared" si="127"/>
        <v/>
      </c>
      <c r="S2588" s="80"/>
    </row>
    <row r="2589" spans="1:19" ht="25.5" customHeight="1" x14ac:dyDescent="0.2">
      <c r="A2589" s="3" t="str">
        <f>CONCATENATE(COUNTIF($E$156:E2589,E2589),E2589)</f>
        <v>0</v>
      </c>
      <c r="D2589" s="99"/>
      <c r="E2589" s="100"/>
      <c r="F2589" s="101"/>
      <c r="G2589" s="102"/>
      <c r="H2589" s="102"/>
      <c r="I2589" s="102"/>
      <c r="J2589" s="102" t="str">
        <f>IFERROR(LOOKUP($G2589,'قائمة اسعار'!A$2:A$5,'قائمة اسعار'!B$2:B$5),"")</f>
        <v/>
      </c>
      <c r="K2589" s="102" t="str">
        <f>IFERROR(LOOKUP($G2589,'قائمة اسعار'!$A$2:$A$5,'قائمة اسعار'!$E$2:$E$5),"")</f>
        <v/>
      </c>
      <c r="L2589" s="102" t="str">
        <f>IFERROR(LOOKUP($G2589,'قائمة اسعار'!$A$2:$A$5,'قائمة اسعار'!$D$2:$D$5),"")</f>
        <v/>
      </c>
      <c r="M2589" s="102" t="str">
        <f t="shared" si="125"/>
        <v/>
      </c>
      <c r="N2589" s="103" t="str">
        <f t="shared" si="126"/>
        <v/>
      </c>
      <c r="O2589" s="104"/>
      <c r="P2589" s="105"/>
      <c r="Q2589" s="103"/>
      <c r="R2589" s="103" t="str">
        <f t="shared" si="127"/>
        <v/>
      </c>
      <c r="S2589" s="106"/>
    </row>
    <row r="2590" spans="1:19" ht="25.5" customHeight="1" x14ac:dyDescent="0.2">
      <c r="A2590" s="3" t="str">
        <f>CONCATENATE(COUNTIF($E$156:E2590,E2590),E2590)</f>
        <v>0</v>
      </c>
      <c r="D2590" s="73"/>
      <c r="E2590" s="74"/>
      <c r="F2590" s="75"/>
      <c r="G2590" s="7"/>
      <c r="H2590" s="7"/>
      <c r="I2590" s="7"/>
      <c r="J2590" s="7" t="str">
        <f>IFERROR(LOOKUP($G2590,'قائمة اسعار'!A$2:A$5,'قائمة اسعار'!B$2:B$5),"")</f>
        <v/>
      </c>
      <c r="K2590" s="7" t="str">
        <f>IFERROR(LOOKUP($G2590,'قائمة اسعار'!$A$2:$A$5,'قائمة اسعار'!$E$2:$E$5),"")</f>
        <v/>
      </c>
      <c r="L2590" s="76" t="str">
        <f>IFERROR(LOOKUP($G2590,'قائمة اسعار'!$A$2:$A$5,'قائمة اسعار'!$D$2:$D$5),"")</f>
        <v/>
      </c>
      <c r="M2590" s="7" t="str">
        <f t="shared" si="125"/>
        <v/>
      </c>
      <c r="N2590" s="77" t="str">
        <f t="shared" si="126"/>
        <v/>
      </c>
      <c r="O2590" s="78"/>
      <c r="P2590" s="79"/>
      <c r="Q2590" s="77"/>
      <c r="R2590" s="77" t="str">
        <f t="shared" si="127"/>
        <v/>
      </c>
      <c r="S2590" s="80"/>
    </row>
    <row r="2591" spans="1:19" ht="25.5" customHeight="1" x14ac:dyDescent="0.2">
      <c r="A2591" s="3" t="str">
        <f>CONCATENATE(COUNTIF($E$156:E2591,E2591),E2591)</f>
        <v>0</v>
      </c>
      <c r="D2591" s="99"/>
      <c r="E2591" s="100"/>
      <c r="F2591" s="101"/>
      <c r="G2591" s="102"/>
      <c r="H2591" s="102"/>
      <c r="I2591" s="102"/>
      <c r="J2591" s="102" t="str">
        <f>IFERROR(LOOKUP($G2591,'قائمة اسعار'!A$2:A$5,'قائمة اسعار'!B$2:B$5),"")</f>
        <v/>
      </c>
      <c r="K2591" s="102" t="str">
        <f>IFERROR(LOOKUP($G2591,'قائمة اسعار'!$A$2:$A$5,'قائمة اسعار'!$E$2:$E$5),"")</f>
        <v/>
      </c>
      <c r="L2591" s="102" t="str">
        <f>IFERROR(LOOKUP($G2591,'قائمة اسعار'!$A$2:$A$5,'قائمة اسعار'!$D$2:$D$5),"")</f>
        <v/>
      </c>
      <c r="M2591" s="102" t="str">
        <f t="shared" si="125"/>
        <v/>
      </c>
      <c r="N2591" s="103" t="str">
        <f t="shared" si="126"/>
        <v/>
      </c>
      <c r="O2591" s="104"/>
      <c r="P2591" s="105"/>
      <c r="Q2591" s="103"/>
      <c r="R2591" s="103" t="str">
        <f t="shared" si="127"/>
        <v/>
      </c>
      <c r="S2591" s="106"/>
    </row>
    <row r="2592" spans="1:19" ht="25.5" customHeight="1" x14ac:dyDescent="0.2">
      <c r="A2592" s="3" t="str">
        <f>CONCATENATE(COUNTIF($E$156:E2592,E2592),E2592)</f>
        <v>0</v>
      </c>
      <c r="D2592" s="73"/>
      <c r="E2592" s="74"/>
      <c r="F2592" s="75"/>
      <c r="G2592" s="7"/>
      <c r="H2592" s="7"/>
      <c r="I2592" s="7"/>
      <c r="J2592" s="7" t="str">
        <f>IFERROR(LOOKUP($G2592,'قائمة اسعار'!A$2:A$5,'قائمة اسعار'!B$2:B$5),"")</f>
        <v/>
      </c>
      <c r="K2592" s="7" t="str">
        <f>IFERROR(LOOKUP($G2592,'قائمة اسعار'!$A$2:$A$5,'قائمة اسعار'!$E$2:$E$5),"")</f>
        <v/>
      </c>
      <c r="L2592" s="76" t="str">
        <f>IFERROR(LOOKUP($G2592,'قائمة اسعار'!$A$2:$A$5,'قائمة اسعار'!$D$2:$D$5),"")</f>
        <v/>
      </c>
      <c r="M2592" s="7" t="str">
        <f t="shared" si="125"/>
        <v/>
      </c>
      <c r="N2592" s="77" t="str">
        <f t="shared" si="126"/>
        <v/>
      </c>
      <c r="O2592" s="78"/>
      <c r="P2592" s="79"/>
      <c r="Q2592" s="77"/>
      <c r="R2592" s="77" t="str">
        <f t="shared" si="127"/>
        <v/>
      </c>
      <c r="S2592" s="80"/>
    </row>
    <row r="2593" spans="1:19" ht="25.5" customHeight="1" x14ac:dyDescent="0.2">
      <c r="A2593" s="3" t="str">
        <f>CONCATENATE(COUNTIF($E$156:E2593,E2593),E2593)</f>
        <v>0</v>
      </c>
      <c r="D2593" s="99"/>
      <c r="E2593" s="100"/>
      <c r="F2593" s="101"/>
      <c r="G2593" s="102"/>
      <c r="H2593" s="102"/>
      <c r="I2593" s="102"/>
      <c r="J2593" s="102" t="str">
        <f>IFERROR(LOOKUP($G2593,'قائمة اسعار'!A$2:A$5,'قائمة اسعار'!B$2:B$5),"")</f>
        <v/>
      </c>
      <c r="K2593" s="102" t="str">
        <f>IFERROR(LOOKUP($G2593,'قائمة اسعار'!$A$2:$A$5,'قائمة اسعار'!$E$2:$E$5),"")</f>
        <v/>
      </c>
      <c r="L2593" s="102" t="str">
        <f>IFERROR(LOOKUP($G2593,'قائمة اسعار'!$A$2:$A$5,'قائمة اسعار'!$D$2:$D$5),"")</f>
        <v/>
      </c>
      <c r="M2593" s="102" t="str">
        <f t="shared" si="125"/>
        <v/>
      </c>
      <c r="N2593" s="103" t="str">
        <f t="shared" si="126"/>
        <v/>
      </c>
      <c r="O2593" s="104"/>
      <c r="P2593" s="105"/>
      <c r="Q2593" s="103"/>
      <c r="R2593" s="103" t="str">
        <f t="shared" si="127"/>
        <v/>
      </c>
      <c r="S2593" s="106"/>
    </row>
    <row r="2594" spans="1:19" ht="25.5" customHeight="1" x14ac:dyDescent="0.2">
      <c r="A2594" s="3" t="str">
        <f>CONCATENATE(COUNTIF($E$156:E2594,E2594),E2594)</f>
        <v>0</v>
      </c>
      <c r="D2594" s="73"/>
      <c r="E2594" s="74"/>
      <c r="F2594" s="75"/>
      <c r="G2594" s="7"/>
      <c r="H2594" s="7"/>
      <c r="I2594" s="7"/>
      <c r="J2594" s="7" t="str">
        <f>IFERROR(LOOKUP($G2594,'قائمة اسعار'!A$2:A$5,'قائمة اسعار'!B$2:B$5),"")</f>
        <v/>
      </c>
      <c r="K2594" s="7" t="str">
        <f>IFERROR(LOOKUP($G2594,'قائمة اسعار'!$A$2:$A$5,'قائمة اسعار'!$E$2:$E$5),"")</f>
        <v/>
      </c>
      <c r="L2594" s="76" t="str">
        <f>IFERROR(LOOKUP($G2594,'قائمة اسعار'!$A$2:$A$5,'قائمة اسعار'!$D$2:$D$5),"")</f>
        <v/>
      </c>
      <c r="M2594" s="7" t="str">
        <f t="shared" si="125"/>
        <v/>
      </c>
      <c r="N2594" s="77" t="str">
        <f t="shared" si="126"/>
        <v/>
      </c>
      <c r="O2594" s="78"/>
      <c r="P2594" s="79"/>
      <c r="Q2594" s="77"/>
      <c r="R2594" s="77" t="str">
        <f t="shared" si="127"/>
        <v/>
      </c>
      <c r="S2594" s="80"/>
    </row>
    <row r="2595" spans="1:19" ht="25.5" customHeight="1" x14ac:dyDescent="0.2">
      <c r="A2595" s="3" t="str">
        <f>CONCATENATE(COUNTIF($E$156:E2595,E2595),E2595)</f>
        <v>0</v>
      </c>
      <c r="D2595" s="99"/>
      <c r="E2595" s="100"/>
      <c r="F2595" s="101"/>
      <c r="G2595" s="102"/>
      <c r="H2595" s="102"/>
      <c r="I2595" s="102"/>
      <c r="J2595" s="102" t="str">
        <f>IFERROR(LOOKUP($G2595,'قائمة اسعار'!A$2:A$5,'قائمة اسعار'!B$2:B$5),"")</f>
        <v/>
      </c>
      <c r="K2595" s="102" t="str">
        <f>IFERROR(LOOKUP($G2595,'قائمة اسعار'!$A$2:$A$5,'قائمة اسعار'!$E$2:$E$5),"")</f>
        <v/>
      </c>
      <c r="L2595" s="102" t="str">
        <f>IFERROR(LOOKUP($G2595,'قائمة اسعار'!$A$2:$A$5,'قائمة اسعار'!$D$2:$D$5),"")</f>
        <v/>
      </c>
      <c r="M2595" s="102" t="str">
        <f t="shared" si="125"/>
        <v/>
      </c>
      <c r="N2595" s="103" t="str">
        <f t="shared" si="126"/>
        <v/>
      </c>
      <c r="O2595" s="104"/>
      <c r="P2595" s="105"/>
      <c r="Q2595" s="103"/>
      <c r="R2595" s="103" t="str">
        <f t="shared" si="127"/>
        <v/>
      </c>
      <c r="S2595" s="106"/>
    </row>
    <row r="2596" spans="1:19" ht="25.5" customHeight="1" x14ac:dyDescent="0.2">
      <c r="A2596" s="3" t="str">
        <f>CONCATENATE(COUNTIF($E$156:E2596,E2596),E2596)</f>
        <v>0</v>
      </c>
      <c r="D2596" s="73"/>
      <c r="E2596" s="74"/>
      <c r="F2596" s="75"/>
      <c r="G2596" s="7"/>
      <c r="H2596" s="7"/>
      <c r="I2596" s="7"/>
      <c r="J2596" s="7" t="str">
        <f>IFERROR(LOOKUP($G2596,'قائمة اسعار'!A$2:A$5,'قائمة اسعار'!B$2:B$5),"")</f>
        <v/>
      </c>
      <c r="K2596" s="7" t="str">
        <f>IFERROR(LOOKUP($G2596,'قائمة اسعار'!$A$2:$A$5,'قائمة اسعار'!$E$2:$E$5),"")</f>
        <v/>
      </c>
      <c r="L2596" s="76" t="str">
        <f>IFERROR(LOOKUP($G2596,'قائمة اسعار'!$A$2:$A$5,'قائمة اسعار'!$D$2:$D$5),"")</f>
        <v/>
      </c>
      <c r="M2596" s="7" t="str">
        <f t="shared" si="125"/>
        <v/>
      </c>
      <c r="N2596" s="77" t="str">
        <f t="shared" si="126"/>
        <v/>
      </c>
      <c r="O2596" s="78"/>
      <c r="P2596" s="79"/>
      <c r="Q2596" s="77"/>
      <c r="R2596" s="77" t="str">
        <f t="shared" si="127"/>
        <v/>
      </c>
      <c r="S2596" s="80"/>
    </row>
    <row r="2597" spans="1:19" ht="25.5" customHeight="1" x14ac:dyDescent="0.2">
      <c r="A2597" s="3" t="str">
        <f>CONCATENATE(COUNTIF($E$156:E2597,E2597),E2597)</f>
        <v>0</v>
      </c>
      <c r="D2597" s="99"/>
      <c r="E2597" s="100"/>
      <c r="F2597" s="101"/>
      <c r="G2597" s="102"/>
      <c r="H2597" s="102"/>
      <c r="I2597" s="102"/>
      <c r="J2597" s="102" t="str">
        <f>IFERROR(LOOKUP($G2597,'قائمة اسعار'!A$2:A$5,'قائمة اسعار'!B$2:B$5),"")</f>
        <v/>
      </c>
      <c r="K2597" s="102" t="str">
        <f>IFERROR(LOOKUP($G2597,'قائمة اسعار'!$A$2:$A$5,'قائمة اسعار'!$E$2:$E$5),"")</f>
        <v/>
      </c>
      <c r="L2597" s="102" t="str">
        <f>IFERROR(LOOKUP($G2597,'قائمة اسعار'!$A$2:$A$5,'قائمة اسعار'!$D$2:$D$5),"")</f>
        <v/>
      </c>
      <c r="M2597" s="102" t="str">
        <f t="shared" si="125"/>
        <v/>
      </c>
      <c r="N2597" s="103" t="str">
        <f t="shared" si="126"/>
        <v/>
      </c>
      <c r="O2597" s="104"/>
      <c r="P2597" s="105"/>
      <c r="Q2597" s="103"/>
      <c r="R2597" s="103" t="str">
        <f t="shared" si="127"/>
        <v/>
      </c>
      <c r="S2597" s="106"/>
    </row>
    <row r="2598" spans="1:19" ht="25.5" customHeight="1" x14ac:dyDescent="0.2">
      <c r="A2598" s="3" t="str">
        <f>CONCATENATE(COUNTIF($E$156:E2598,E2598),E2598)</f>
        <v>0</v>
      </c>
      <c r="D2598" s="73"/>
      <c r="E2598" s="74"/>
      <c r="F2598" s="75"/>
      <c r="G2598" s="7"/>
      <c r="H2598" s="7"/>
      <c r="I2598" s="7"/>
      <c r="J2598" s="7" t="str">
        <f>IFERROR(LOOKUP($G2598,'قائمة اسعار'!A$2:A$5,'قائمة اسعار'!B$2:B$5),"")</f>
        <v/>
      </c>
      <c r="K2598" s="7" t="str">
        <f>IFERROR(LOOKUP($G2598,'قائمة اسعار'!$A$2:$A$5,'قائمة اسعار'!$E$2:$E$5),"")</f>
        <v/>
      </c>
      <c r="L2598" s="76" t="str">
        <f>IFERROR(LOOKUP($G2598,'قائمة اسعار'!$A$2:$A$5,'قائمة اسعار'!$D$2:$D$5),"")</f>
        <v/>
      </c>
      <c r="M2598" s="7" t="str">
        <f t="shared" si="125"/>
        <v/>
      </c>
      <c r="N2598" s="77" t="str">
        <f t="shared" si="126"/>
        <v/>
      </c>
      <c r="O2598" s="78"/>
      <c r="P2598" s="79"/>
      <c r="Q2598" s="77"/>
      <c r="R2598" s="77" t="str">
        <f t="shared" si="127"/>
        <v/>
      </c>
      <c r="S2598" s="80"/>
    </row>
    <row r="2599" spans="1:19" ht="25.5" customHeight="1" x14ac:dyDescent="0.2">
      <c r="A2599" s="3" t="str">
        <f>CONCATENATE(COUNTIF($E$156:E2599,E2599),E2599)</f>
        <v>0</v>
      </c>
      <c r="D2599" s="99"/>
      <c r="E2599" s="100"/>
      <c r="F2599" s="101"/>
      <c r="G2599" s="102"/>
      <c r="H2599" s="102"/>
      <c r="I2599" s="102"/>
      <c r="J2599" s="102" t="str">
        <f>IFERROR(LOOKUP($G2599,'قائمة اسعار'!A$2:A$5,'قائمة اسعار'!B$2:B$5),"")</f>
        <v/>
      </c>
      <c r="K2599" s="102" t="str">
        <f>IFERROR(LOOKUP($G2599,'قائمة اسعار'!$A$2:$A$5,'قائمة اسعار'!$E$2:$E$5),"")</f>
        <v/>
      </c>
      <c r="L2599" s="102" t="str">
        <f>IFERROR(LOOKUP($G2599,'قائمة اسعار'!$A$2:$A$5,'قائمة اسعار'!$D$2:$D$5),"")</f>
        <v/>
      </c>
      <c r="M2599" s="102" t="str">
        <f t="shared" si="125"/>
        <v/>
      </c>
      <c r="N2599" s="103" t="str">
        <f t="shared" si="126"/>
        <v/>
      </c>
      <c r="O2599" s="104"/>
      <c r="P2599" s="105"/>
      <c r="Q2599" s="103"/>
      <c r="R2599" s="103" t="str">
        <f t="shared" si="127"/>
        <v/>
      </c>
      <c r="S2599" s="106"/>
    </row>
    <row r="2600" spans="1:19" ht="25.5" customHeight="1" x14ac:dyDescent="0.2">
      <c r="A2600" s="3" t="str">
        <f>CONCATENATE(COUNTIF($E$156:E2600,E2600),E2600)</f>
        <v>0</v>
      </c>
      <c r="D2600" s="73"/>
      <c r="E2600" s="74"/>
      <c r="F2600" s="75"/>
      <c r="G2600" s="7"/>
      <c r="H2600" s="7"/>
      <c r="I2600" s="7"/>
      <c r="J2600" s="7" t="str">
        <f>IFERROR(LOOKUP($G2600,'قائمة اسعار'!A$2:A$5,'قائمة اسعار'!B$2:B$5),"")</f>
        <v/>
      </c>
      <c r="K2600" s="7" t="str">
        <f>IFERROR(LOOKUP($G2600,'قائمة اسعار'!$A$2:$A$5,'قائمة اسعار'!$E$2:$E$5),"")</f>
        <v/>
      </c>
      <c r="L2600" s="76" t="str">
        <f>IFERROR(LOOKUP($G2600,'قائمة اسعار'!$A$2:$A$5,'قائمة اسعار'!$D$2:$D$5),"")</f>
        <v/>
      </c>
      <c r="M2600" s="7" t="str">
        <f t="shared" si="125"/>
        <v/>
      </c>
      <c r="N2600" s="77" t="str">
        <f t="shared" si="126"/>
        <v/>
      </c>
      <c r="O2600" s="78"/>
      <c r="P2600" s="79"/>
      <c r="Q2600" s="77"/>
      <c r="R2600" s="77" t="str">
        <f t="shared" si="127"/>
        <v/>
      </c>
      <c r="S2600" s="80"/>
    </row>
    <row r="2601" spans="1:19" ht="25.5" customHeight="1" x14ac:dyDescent="0.2">
      <c r="A2601" s="3" t="str">
        <f>CONCATENATE(COUNTIF($E$156:E2601,E2601),E2601)</f>
        <v>0</v>
      </c>
      <c r="D2601" s="99"/>
      <c r="E2601" s="100"/>
      <c r="F2601" s="101"/>
      <c r="G2601" s="102"/>
      <c r="H2601" s="102"/>
      <c r="I2601" s="102"/>
      <c r="J2601" s="102" t="str">
        <f>IFERROR(LOOKUP($G2601,'قائمة اسعار'!A$2:A$5,'قائمة اسعار'!B$2:B$5),"")</f>
        <v/>
      </c>
      <c r="K2601" s="102" t="str">
        <f>IFERROR(LOOKUP($G2601,'قائمة اسعار'!$A$2:$A$5,'قائمة اسعار'!$E$2:$E$5),"")</f>
        <v/>
      </c>
      <c r="L2601" s="102" t="str">
        <f>IFERROR(LOOKUP($G2601,'قائمة اسعار'!$A$2:$A$5,'قائمة اسعار'!$D$2:$D$5),"")</f>
        <v/>
      </c>
      <c r="M2601" s="102" t="str">
        <f t="shared" si="125"/>
        <v/>
      </c>
      <c r="N2601" s="103" t="str">
        <f t="shared" si="126"/>
        <v/>
      </c>
      <c r="O2601" s="104"/>
      <c r="P2601" s="105"/>
      <c r="Q2601" s="103"/>
      <c r="R2601" s="103" t="str">
        <f t="shared" si="127"/>
        <v/>
      </c>
      <c r="S2601" s="106"/>
    </row>
    <row r="2602" spans="1:19" ht="25.5" customHeight="1" x14ac:dyDescent="0.2">
      <c r="A2602" s="3" t="str">
        <f>CONCATENATE(COUNTIF($E$156:E2602,E2602),E2602)</f>
        <v>0</v>
      </c>
      <c r="D2602" s="73"/>
      <c r="E2602" s="74"/>
      <c r="F2602" s="75"/>
      <c r="G2602" s="7"/>
      <c r="H2602" s="7"/>
      <c r="I2602" s="7"/>
      <c r="J2602" s="7" t="str">
        <f>IFERROR(LOOKUP($G2602,'قائمة اسعار'!A$2:A$5,'قائمة اسعار'!B$2:B$5),"")</f>
        <v/>
      </c>
      <c r="K2602" s="7" t="str">
        <f>IFERROR(LOOKUP($G2602,'قائمة اسعار'!$A$2:$A$5,'قائمة اسعار'!$E$2:$E$5),"")</f>
        <v/>
      </c>
      <c r="L2602" s="76" t="str">
        <f>IFERROR(LOOKUP($G2602,'قائمة اسعار'!$A$2:$A$5,'قائمة اسعار'!$D$2:$D$5),"")</f>
        <v/>
      </c>
      <c r="M2602" s="7" t="str">
        <f t="shared" si="125"/>
        <v/>
      </c>
      <c r="N2602" s="77" t="str">
        <f t="shared" si="126"/>
        <v/>
      </c>
      <c r="O2602" s="78"/>
      <c r="P2602" s="79"/>
      <c r="Q2602" s="77"/>
      <c r="R2602" s="77" t="str">
        <f t="shared" si="127"/>
        <v/>
      </c>
      <c r="S2602" s="80"/>
    </row>
    <row r="2603" spans="1:19" ht="25.5" customHeight="1" x14ac:dyDescent="0.2">
      <c r="A2603" s="3" t="str">
        <f>CONCATENATE(COUNTIF($E$156:E2603,E2603),E2603)</f>
        <v>0</v>
      </c>
      <c r="D2603" s="99"/>
      <c r="E2603" s="100"/>
      <c r="F2603" s="101"/>
      <c r="G2603" s="102"/>
      <c r="H2603" s="102"/>
      <c r="I2603" s="102"/>
      <c r="J2603" s="102" t="str">
        <f>IFERROR(LOOKUP($G2603,'قائمة اسعار'!A$2:A$5,'قائمة اسعار'!B$2:B$5),"")</f>
        <v/>
      </c>
      <c r="K2603" s="102" t="str">
        <f>IFERROR(LOOKUP($G2603,'قائمة اسعار'!$A$2:$A$5,'قائمة اسعار'!$E$2:$E$5),"")</f>
        <v/>
      </c>
      <c r="L2603" s="102" t="str">
        <f>IFERROR(LOOKUP($G2603,'قائمة اسعار'!$A$2:$A$5,'قائمة اسعار'!$D$2:$D$5),"")</f>
        <v/>
      </c>
      <c r="M2603" s="102" t="str">
        <f t="shared" si="125"/>
        <v/>
      </c>
      <c r="N2603" s="103" t="str">
        <f t="shared" si="126"/>
        <v/>
      </c>
      <c r="O2603" s="104"/>
      <c r="P2603" s="105"/>
      <c r="Q2603" s="103"/>
      <c r="R2603" s="103" t="str">
        <f t="shared" si="127"/>
        <v/>
      </c>
      <c r="S2603" s="106"/>
    </row>
    <row r="2604" spans="1:19" ht="25.5" customHeight="1" x14ac:dyDescent="0.2">
      <c r="A2604" s="3" t="str">
        <f>CONCATENATE(COUNTIF($E$156:E2604,E2604),E2604)</f>
        <v>0</v>
      </c>
      <c r="D2604" s="73"/>
      <c r="E2604" s="74"/>
      <c r="F2604" s="75"/>
      <c r="G2604" s="7"/>
      <c r="H2604" s="7"/>
      <c r="I2604" s="7"/>
      <c r="J2604" s="7" t="str">
        <f>IFERROR(LOOKUP($G2604,'قائمة اسعار'!A$2:A$5,'قائمة اسعار'!B$2:B$5),"")</f>
        <v/>
      </c>
      <c r="K2604" s="7" t="str">
        <f>IFERROR(LOOKUP($G2604,'قائمة اسعار'!$A$2:$A$5,'قائمة اسعار'!$E$2:$E$5),"")</f>
        <v/>
      </c>
      <c r="L2604" s="76" t="str">
        <f>IFERROR(LOOKUP($G2604,'قائمة اسعار'!$A$2:$A$5,'قائمة اسعار'!$D$2:$D$5),"")</f>
        <v/>
      </c>
      <c r="M2604" s="7" t="str">
        <f t="shared" si="125"/>
        <v/>
      </c>
      <c r="N2604" s="77" t="str">
        <f t="shared" si="126"/>
        <v/>
      </c>
      <c r="O2604" s="78"/>
      <c r="P2604" s="79"/>
      <c r="Q2604" s="77"/>
      <c r="R2604" s="77" t="str">
        <f t="shared" si="127"/>
        <v/>
      </c>
      <c r="S2604" s="80"/>
    </row>
    <row r="2605" spans="1:19" ht="25.5" customHeight="1" x14ac:dyDescent="0.2">
      <c r="A2605" s="3" t="str">
        <f>CONCATENATE(COUNTIF($E$156:E2605,E2605),E2605)</f>
        <v>0</v>
      </c>
      <c r="D2605" s="99"/>
      <c r="E2605" s="100"/>
      <c r="F2605" s="101"/>
      <c r="G2605" s="102"/>
      <c r="H2605" s="102"/>
      <c r="I2605" s="102"/>
      <c r="J2605" s="102" t="str">
        <f>IFERROR(LOOKUP($G2605,'قائمة اسعار'!A$2:A$5,'قائمة اسعار'!B$2:B$5),"")</f>
        <v/>
      </c>
      <c r="K2605" s="102" t="str">
        <f>IFERROR(LOOKUP($G2605,'قائمة اسعار'!$A$2:$A$5,'قائمة اسعار'!$E$2:$E$5),"")</f>
        <v/>
      </c>
      <c r="L2605" s="102" t="str">
        <f>IFERROR(LOOKUP($G2605,'قائمة اسعار'!$A$2:$A$5,'قائمة اسعار'!$D$2:$D$5),"")</f>
        <v/>
      </c>
      <c r="M2605" s="102" t="str">
        <f t="shared" si="125"/>
        <v/>
      </c>
      <c r="N2605" s="103" t="str">
        <f t="shared" si="126"/>
        <v/>
      </c>
      <c r="O2605" s="104"/>
      <c r="P2605" s="105"/>
      <c r="Q2605" s="103"/>
      <c r="R2605" s="103" t="str">
        <f t="shared" si="127"/>
        <v/>
      </c>
      <c r="S2605" s="106"/>
    </row>
    <row r="2606" spans="1:19" ht="25.5" customHeight="1" x14ac:dyDescent="0.2">
      <c r="A2606" s="3" t="str">
        <f>CONCATENATE(COUNTIF($E$156:E2606,E2606),E2606)</f>
        <v>0</v>
      </c>
      <c r="D2606" s="73"/>
      <c r="E2606" s="74"/>
      <c r="F2606" s="75"/>
      <c r="G2606" s="7"/>
      <c r="H2606" s="7"/>
      <c r="I2606" s="7"/>
      <c r="J2606" s="7" t="str">
        <f>IFERROR(LOOKUP($G2606,'قائمة اسعار'!A$2:A$5,'قائمة اسعار'!B$2:B$5),"")</f>
        <v/>
      </c>
      <c r="K2606" s="7" t="str">
        <f>IFERROR(LOOKUP($G2606,'قائمة اسعار'!$A$2:$A$5,'قائمة اسعار'!$E$2:$E$5),"")</f>
        <v/>
      </c>
      <c r="L2606" s="76" t="str">
        <f>IFERROR(LOOKUP($G2606,'قائمة اسعار'!$A$2:$A$5,'قائمة اسعار'!$D$2:$D$5),"")</f>
        <v/>
      </c>
      <c r="M2606" s="7" t="str">
        <f t="shared" si="125"/>
        <v/>
      </c>
      <c r="N2606" s="77" t="str">
        <f t="shared" si="126"/>
        <v/>
      </c>
      <c r="O2606" s="78"/>
      <c r="P2606" s="79"/>
      <c r="Q2606" s="77"/>
      <c r="R2606" s="77" t="str">
        <f t="shared" si="127"/>
        <v/>
      </c>
      <c r="S2606" s="80"/>
    </row>
    <row r="2607" spans="1:19" ht="25.5" customHeight="1" x14ac:dyDescent="0.2">
      <c r="A2607" s="3" t="str">
        <f>CONCATENATE(COUNTIF($E$156:E2607,E2607),E2607)</f>
        <v>0</v>
      </c>
      <c r="D2607" s="99"/>
      <c r="E2607" s="100"/>
      <c r="F2607" s="101"/>
      <c r="G2607" s="102"/>
      <c r="H2607" s="102"/>
      <c r="I2607" s="102"/>
      <c r="J2607" s="102" t="str">
        <f>IFERROR(LOOKUP($G2607,'قائمة اسعار'!A$2:A$5,'قائمة اسعار'!B$2:B$5),"")</f>
        <v/>
      </c>
      <c r="K2607" s="102" t="str">
        <f>IFERROR(LOOKUP($G2607,'قائمة اسعار'!$A$2:$A$5,'قائمة اسعار'!$E$2:$E$5),"")</f>
        <v/>
      </c>
      <c r="L2607" s="102" t="str">
        <f>IFERROR(LOOKUP($G2607,'قائمة اسعار'!$A$2:$A$5,'قائمة اسعار'!$D$2:$D$5),"")</f>
        <v/>
      </c>
      <c r="M2607" s="102" t="str">
        <f t="shared" si="125"/>
        <v/>
      </c>
      <c r="N2607" s="103" t="str">
        <f t="shared" si="126"/>
        <v/>
      </c>
      <c r="O2607" s="104"/>
      <c r="P2607" s="105"/>
      <c r="Q2607" s="103"/>
      <c r="R2607" s="103" t="str">
        <f t="shared" si="127"/>
        <v/>
      </c>
      <c r="S2607" s="106"/>
    </row>
    <row r="2608" spans="1:19" ht="25.5" customHeight="1" x14ac:dyDescent="0.2">
      <c r="A2608" s="3" t="str">
        <f>CONCATENATE(COUNTIF($E$156:E2608,E2608),E2608)</f>
        <v>0</v>
      </c>
      <c r="D2608" s="73"/>
      <c r="E2608" s="74"/>
      <c r="F2608" s="75"/>
      <c r="G2608" s="7"/>
      <c r="H2608" s="7"/>
      <c r="I2608" s="7"/>
      <c r="J2608" s="7" t="str">
        <f>IFERROR(LOOKUP($G2608,'قائمة اسعار'!A$2:A$5,'قائمة اسعار'!B$2:B$5),"")</f>
        <v/>
      </c>
      <c r="K2608" s="7" t="str">
        <f>IFERROR(LOOKUP($G2608,'قائمة اسعار'!$A$2:$A$5,'قائمة اسعار'!$E$2:$E$5),"")</f>
        <v/>
      </c>
      <c r="L2608" s="76" t="str">
        <f>IFERROR(LOOKUP($G2608,'قائمة اسعار'!$A$2:$A$5,'قائمة اسعار'!$D$2:$D$5),"")</f>
        <v/>
      </c>
      <c r="M2608" s="7" t="str">
        <f t="shared" si="125"/>
        <v/>
      </c>
      <c r="N2608" s="77" t="str">
        <f t="shared" si="126"/>
        <v/>
      </c>
      <c r="O2608" s="78"/>
      <c r="P2608" s="79"/>
      <c r="Q2608" s="77"/>
      <c r="R2608" s="77" t="str">
        <f t="shared" si="127"/>
        <v/>
      </c>
      <c r="S2608" s="80"/>
    </row>
    <row r="2609" spans="1:19" ht="25.5" customHeight="1" x14ac:dyDescent="0.2">
      <c r="A2609" s="3" t="str">
        <f>CONCATENATE(COUNTIF($E$156:E2609,E2609),E2609)</f>
        <v>0</v>
      </c>
      <c r="D2609" s="99"/>
      <c r="E2609" s="100"/>
      <c r="F2609" s="101"/>
      <c r="G2609" s="102"/>
      <c r="H2609" s="102"/>
      <c r="I2609" s="102"/>
      <c r="J2609" s="102" t="str">
        <f>IFERROR(LOOKUP($G2609,'قائمة اسعار'!A$2:A$5,'قائمة اسعار'!B$2:B$5),"")</f>
        <v/>
      </c>
      <c r="K2609" s="102" t="str">
        <f>IFERROR(LOOKUP($G2609,'قائمة اسعار'!$A$2:$A$5,'قائمة اسعار'!$E$2:$E$5),"")</f>
        <v/>
      </c>
      <c r="L2609" s="102" t="str">
        <f>IFERROR(LOOKUP($G2609,'قائمة اسعار'!$A$2:$A$5,'قائمة اسعار'!$D$2:$D$5),"")</f>
        <v/>
      </c>
      <c r="M2609" s="102" t="str">
        <f t="shared" si="125"/>
        <v/>
      </c>
      <c r="N2609" s="103" t="str">
        <f t="shared" si="126"/>
        <v/>
      </c>
      <c r="O2609" s="104"/>
      <c r="P2609" s="105"/>
      <c r="Q2609" s="103"/>
      <c r="R2609" s="103" t="str">
        <f t="shared" si="127"/>
        <v/>
      </c>
      <c r="S2609" s="106"/>
    </row>
    <row r="2610" spans="1:19" ht="25.5" customHeight="1" x14ac:dyDescent="0.2">
      <c r="A2610" s="3" t="str">
        <f>CONCATENATE(COUNTIF($E$156:E2610,E2610),E2610)</f>
        <v>0</v>
      </c>
      <c r="D2610" s="73"/>
      <c r="E2610" s="74"/>
      <c r="F2610" s="75"/>
      <c r="G2610" s="7"/>
      <c r="H2610" s="7"/>
      <c r="I2610" s="7"/>
      <c r="J2610" s="7" t="str">
        <f>IFERROR(LOOKUP($G2610,'قائمة اسعار'!A$2:A$5,'قائمة اسعار'!B$2:B$5),"")</f>
        <v/>
      </c>
      <c r="K2610" s="7" t="str">
        <f>IFERROR(LOOKUP($G2610,'قائمة اسعار'!$A$2:$A$5,'قائمة اسعار'!$E$2:$E$5),"")</f>
        <v/>
      </c>
      <c r="L2610" s="76" t="str">
        <f>IFERROR(LOOKUP($G2610,'قائمة اسعار'!$A$2:$A$5,'قائمة اسعار'!$D$2:$D$5),"")</f>
        <v/>
      </c>
      <c r="M2610" s="7" t="str">
        <f t="shared" si="125"/>
        <v/>
      </c>
      <c r="N2610" s="77" t="str">
        <f t="shared" si="126"/>
        <v/>
      </c>
      <c r="O2610" s="78"/>
      <c r="P2610" s="79"/>
      <c r="Q2610" s="77"/>
      <c r="R2610" s="77" t="str">
        <f t="shared" si="127"/>
        <v/>
      </c>
      <c r="S2610" s="80"/>
    </row>
    <row r="2611" spans="1:19" ht="25.5" customHeight="1" x14ac:dyDescent="0.2">
      <c r="A2611" s="3" t="str">
        <f>CONCATENATE(COUNTIF($E$156:E2611,E2611),E2611)</f>
        <v>0</v>
      </c>
      <c r="D2611" s="99"/>
      <c r="E2611" s="100"/>
      <c r="F2611" s="101"/>
      <c r="G2611" s="102"/>
      <c r="H2611" s="102"/>
      <c r="I2611" s="102"/>
      <c r="J2611" s="102" t="str">
        <f>IFERROR(LOOKUP($G2611,'قائمة اسعار'!A$2:A$5,'قائمة اسعار'!B$2:B$5),"")</f>
        <v/>
      </c>
      <c r="K2611" s="102" t="str">
        <f>IFERROR(LOOKUP($G2611,'قائمة اسعار'!$A$2:$A$5,'قائمة اسعار'!$E$2:$E$5),"")</f>
        <v/>
      </c>
      <c r="L2611" s="102" t="str">
        <f>IFERROR(LOOKUP($G2611,'قائمة اسعار'!$A$2:$A$5,'قائمة اسعار'!$D$2:$D$5),"")</f>
        <v/>
      </c>
      <c r="M2611" s="102" t="str">
        <f t="shared" si="125"/>
        <v/>
      </c>
      <c r="N2611" s="103" t="str">
        <f t="shared" si="126"/>
        <v/>
      </c>
      <c r="O2611" s="104"/>
      <c r="P2611" s="105"/>
      <c r="Q2611" s="103"/>
      <c r="R2611" s="103" t="str">
        <f t="shared" si="127"/>
        <v/>
      </c>
      <c r="S2611" s="106"/>
    </row>
    <row r="2612" spans="1:19" ht="25.5" customHeight="1" x14ac:dyDescent="0.2">
      <c r="A2612" s="3" t="str">
        <f>CONCATENATE(COUNTIF($E$156:E2612,E2612),E2612)</f>
        <v>0</v>
      </c>
      <c r="D2612" s="73"/>
      <c r="E2612" s="74"/>
      <c r="F2612" s="75"/>
      <c r="G2612" s="7"/>
      <c r="H2612" s="7"/>
      <c r="I2612" s="7"/>
      <c r="J2612" s="7" t="str">
        <f>IFERROR(LOOKUP($G2612,'قائمة اسعار'!A$2:A$5,'قائمة اسعار'!B$2:B$5),"")</f>
        <v/>
      </c>
      <c r="K2612" s="7" t="str">
        <f>IFERROR(LOOKUP($G2612,'قائمة اسعار'!$A$2:$A$5,'قائمة اسعار'!$E$2:$E$5),"")</f>
        <v/>
      </c>
      <c r="L2612" s="76" t="str">
        <f>IFERROR(LOOKUP($G2612,'قائمة اسعار'!$A$2:$A$5,'قائمة اسعار'!$D$2:$D$5),"")</f>
        <v/>
      </c>
      <c r="M2612" s="7" t="str">
        <f t="shared" si="125"/>
        <v/>
      </c>
      <c r="N2612" s="77" t="str">
        <f t="shared" si="126"/>
        <v/>
      </c>
      <c r="O2612" s="78"/>
      <c r="P2612" s="79"/>
      <c r="Q2612" s="77"/>
      <c r="R2612" s="77" t="str">
        <f t="shared" si="127"/>
        <v/>
      </c>
      <c r="S2612" s="80"/>
    </row>
    <row r="2613" spans="1:19" ht="25.5" customHeight="1" x14ac:dyDescent="0.2">
      <c r="A2613" s="3" t="str">
        <f>CONCATENATE(COUNTIF($E$156:E2613,E2613),E2613)</f>
        <v>0</v>
      </c>
      <c r="D2613" s="99"/>
      <c r="E2613" s="100"/>
      <c r="F2613" s="101"/>
      <c r="G2613" s="102"/>
      <c r="H2613" s="102"/>
      <c r="I2613" s="102"/>
      <c r="J2613" s="102" t="str">
        <f>IFERROR(LOOKUP($G2613,'قائمة اسعار'!A$2:A$5,'قائمة اسعار'!B$2:B$5),"")</f>
        <v/>
      </c>
      <c r="K2613" s="102" t="str">
        <f>IFERROR(LOOKUP($G2613,'قائمة اسعار'!$A$2:$A$5,'قائمة اسعار'!$E$2:$E$5),"")</f>
        <v/>
      </c>
      <c r="L2613" s="102" t="str">
        <f>IFERROR(LOOKUP($G2613,'قائمة اسعار'!$A$2:$A$5,'قائمة اسعار'!$D$2:$D$5),"")</f>
        <v/>
      </c>
      <c r="M2613" s="102" t="str">
        <f t="shared" si="125"/>
        <v/>
      </c>
      <c r="N2613" s="103" t="str">
        <f t="shared" si="126"/>
        <v/>
      </c>
      <c r="O2613" s="104"/>
      <c r="P2613" s="105"/>
      <c r="Q2613" s="103"/>
      <c r="R2613" s="103" t="str">
        <f t="shared" si="127"/>
        <v/>
      </c>
      <c r="S2613" s="106"/>
    </row>
    <row r="2614" spans="1:19" ht="25.5" customHeight="1" x14ac:dyDescent="0.2">
      <c r="A2614" s="3" t="str">
        <f>CONCATENATE(COUNTIF($E$156:E2614,E2614),E2614)</f>
        <v>0</v>
      </c>
      <c r="D2614" s="73"/>
      <c r="E2614" s="74"/>
      <c r="F2614" s="75"/>
      <c r="G2614" s="7"/>
      <c r="H2614" s="7"/>
      <c r="I2614" s="7"/>
      <c r="J2614" s="7" t="str">
        <f>IFERROR(LOOKUP($G2614,'قائمة اسعار'!A$2:A$5,'قائمة اسعار'!B$2:B$5),"")</f>
        <v/>
      </c>
      <c r="K2614" s="7" t="str">
        <f>IFERROR(LOOKUP($G2614,'قائمة اسعار'!$A$2:$A$5,'قائمة اسعار'!$E$2:$E$5),"")</f>
        <v/>
      </c>
      <c r="L2614" s="76" t="str">
        <f>IFERROR(LOOKUP($G2614,'قائمة اسعار'!$A$2:$A$5,'قائمة اسعار'!$D$2:$D$5),"")</f>
        <v/>
      </c>
      <c r="M2614" s="7" t="str">
        <f t="shared" si="125"/>
        <v/>
      </c>
      <c r="N2614" s="77" t="str">
        <f t="shared" si="126"/>
        <v/>
      </c>
      <c r="O2614" s="78"/>
      <c r="P2614" s="79"/>
      <c r="Q2614" s="77"/>
      <c r="R2614" s="77" t="str">
        <f t="shared" si="127"/>
        <v/>
      </c>
      <c r="S2614" s="80"/>
    </row>
    <row r="2615" spans="1:19" ht="25.5" customHeight="1" x14ac:dyDescent="0.2">
      <c r="A2615" s="3" t="str">
        <f>CONCATENATE(COUNTIF($E$156:E2615,E2615),E2615)</f>
        <v>0</v>
      </c>
      <c r="D2615" s="99"/>
      <c r="E2615" s="100"/>
      <c r="F2615" s="101"/>
      <c r="G2615" s="102"/>
      <c r="H2615" s="102"/>
      <c r="I2615" s="102"/>
      <c r="J2615" s="102" t="str">
        <f>IFERROR(LOOKUP($G2615,'قائمة اسعار'!A$2:A$5,'قائمة اسعار'!B$2:B$5),"")</f>
        <v/>
      </c>
      <c r="K2615" s="102" t="str">
        <f>IFERROR(LOOKUP($G2615,'قائمة اسعار'!$A$2:$A$5,'قائمة اسعار'!$E$2:$E$5),"")</f>
        <v/>
      </c>
      <c r="L2615" s="102" t="str">
        <f>IFERROR(LOOKUP($G2615,'قائمة اسعار'!$A$2:$A$5,'قائمة اسعار'!$D$2:$D$5),"")</f>
        <v/>
      </c>
      <c r="M2615" s="102" t="str">
        <f t="shared" si="125"/>
        <v/>
      </c>
      <c r="N2615" s="103" t="str">
        <f t="shared" si="126"/>
        <v/>
      </c>
      <c r="O2615" s="104"/>
      <c r="P2615" s="105"/>
      <c r="Q2615" s="103"/>
      <c r="R2615" s="103" t="str">
        <f t="shared" si="127"/>
        <v/>
      </c>
      <c r="S2615" s="106"/>
    </row>
    <row r="2616" spans="1:19" ht="25.5" customHeight="1" x14ac:dyDescent="0.2">
      <c r="A2616" s="3" t="str">
        <f>CONCATENATE(COUNTIF($E$156:E2616,E2616),E2616)</f>
        <v>0</v>
      </c>
      <c r="D2616" s="73"/>
      <c r="E2616" s="74"/>
      <c r="F2616" s="75"/>
      <c r="G2616" s="7"/>
      <c r="H2616" s="7"/>
      <c r="I2616" s="7"/>
      <c r="J2616" s="7" t="str">
        <f>IFERROR(LOOKUP($G2616,'قائمة اسعار'!A$2:A$5,'قائمة اسعار'!B$2:B$5),"")</f>
        <v/>
      </c>
      <c r="K2616" s="7" t="str">
        <f>IFERROR(LOOKUP($G2616,'قائمة اسعار'!$A$2:$A$5,'قائمة اسعار'!$E$2:$E$5),"")</f>
        <v/>
      </c>
      <c r="L2616" s="76" t="str">
        <f>IFERROR(LOOKUP($G2616,'قائمة اسعار'!$A$2:$A$5,'قائمة اسعار'!$D$2:$D$5),"")</f>
        <v/>
      </c>
      <c r="M2616" s="7" t="str">
        <f t="shared" si="125"/>
        <v/>
      </c>
      <c r="N2616" s="77" t="str">
        <f t="shared" si="126"/>
        <v/>
      </c>
      <c r="O2616" s="78"/>
      <c r="P2616" s="79"/>
      <c r="Q2616" s="77"/>
      <c r="R2616" s="77" t="str">
        <f t="shared" si="127"/>
        <v/>
      </c>
      <c r="S2616" s="80"/>
    </row>
    <row r="2617" spans="1:19" ht="25.5" customHeight="1" x14ac:dyDescent="0.2">
      <c r="A2617" s="3" t="str">
        <f>CONCATENATE(COUNTIF($E$156:E2617,E2617),E2617)</f>
        <v>0</v>
      </c>
      <c r="D2617" s="99"/>
      <c r="E2617" s="100"/>
      <c r="F2617" s="101"/>
      <c r="G2617" s="102"/>
      <c r="H2617" s="102"/>
      <c r="I2617" s="102"/>
      <c r="J2617" s="102" t="str">
        <f>IFERROR(LOOKUP($G2617,'قائمة اسعار'!A$2:A$5,'قائمة اسعار'!B$2:B$5),"")</f>
        <v/>
      </c>
      <c r="K2617" s="102" t="str">
        <f>IFERROR(LOOKUP($G2617,'قائمة اسعار'!$A$2:$A$5,'قائمة اسعار'!$E$2:$E$5),"")</f>
        <v/>
      </c>
      <c r="L2617" s="102" t="str">
        <f>IFERROR(LOOKUP($G2617,'قائمة اسعار'!$A$2:$A$5,'قائمة اسعار'!$D$2:$D$5),"")</f>
        <v/>
      </c>
      <c r="M2617" s="102" t="str">
        <f t="shared" si="125"/>
        <v/>
      </c>
      <c r="N2617" s="103" t="str">
        <f t="shared" si="126"/>
        <v/>
      </c>
      <c r="O2617" s="104"/>
      <c r="P2617" s="105"/>
      <c r="Q2617" s="103"/>
      <c r="R2617" s="103" t="str">
        <f t="shared" si="127"/>
        <v/>
      </c>
      <c r="S2617" s="106"/>
    </row>
    <row r="2618" spans="1:19" ht="25.5" customHeight="1" x14ac:dyDescent="0.2">
      <c r="A2618" s="3" t="str">
        <f>CONCATENATE(COUNTIF($E$156:E2618,E2618),E2618)</f>
        <v>0</v>
      </c>
      <c r="D2618" s="73"/>
      <c r="E2618" s="74"/>
      <c r="F2618" s="75"/>
      <c r="G2618" s="7"/>
      <c r="H2618" s="7"/>
      <c r="I2618" s="7"/>
      <c r="J2618" s="7" t="str">
        <f>IFERROR(LOOKUP($G2618,'قائمة اسعار'!A$2:A$5,'قائمة اسعار'!B$2:B$5),"")</f>
        <v/>
      </c>
      <c r="K2618" s="7" t="str">
        <f>IFERROR(LOOKUP($G2618,'قائمة اسعار'!$A$2:$A$5,'قائمة اسعار'!$E$2:$E$5),"")</f>
        <v/>
      </c>
      <c r="L2618" s="76" t="str">
        <f>IFERROR(LOOKUP($G2618,'قائمة اسعار'!$A$2:$A$5,'قائمة اسعار'!$D$2:$D$5),"")</f>
        <v/>
      </c>
      <c r="M2618" s="7" t="str">
        <f t="shared" si="125"/>
        <v/>
      </c>
      <c r="N2618" s="77" t="str">
        <f t="shared" si="126"/>
        <v/>
      </c>
      <c r="O2618" s="78"/>
      <c r="P2618" s="79"/>
      <c r="Q2618" s="77"/>
      <c r="R2618" s="77" t="str">
        <f t="shared" si="127"/>
        <v/>
      </c>
      <c r="S2618" s="80"/>
    </row>
    <row r="2619" spans="1:19" ht="25.5" customHeight="1" x14ac:dyDescent="0.2">
      <c r="A2619" s="3" t="str">
        <f>CONCATENATE(COUNTIF($E$156:E2619,E2619),E2619)</f>
        <v>0</v>
      </c>
      <c r="D2619" s="99"/>
      <c r="E2619" s="100"/>
      <c r="F2619" s="101"/>
      <c r="G2619" s="102"/>
      <c r="H2619" s="102"/>
      <c r="I2619" s="102"/>
      <c r="J2619" s="102" t="str">
        <f>IFERROR(LOOKUP($G2619,'قائمة اسعار'!A$2:A$5,'قائمة اسعار'!B$2:B$5),"")</f>
        <v/>
      </c>
      <c r="K2619" s="102" t="str">
        <f>IFERROR(LOOKUP($G2619,'قائمة اسعار'!$A$2:$A$5,'قائمة اسعار'!$E$2:$E$5),"")</f>
        <v/>
      </c>
      <c r="L2619" s="102" t="str">
        <f>IFERROR(LOOKUP($G2619,'قائمة اسعار'!$A$2:$A$5,'قائمة اسعار'!$D$2:$D$5),"")</f>
        <v/>
      </c>
      <c r="M2619" s="102" t="str">
        <f t="shared" si="125"/>
        <v/>
      </c>
      <c r="N2619" s="103" t="str">
        <f t="shared" si="126"/>
        <v/>
      </c>
      <c r="O2619" s="104"/>
      <c r="P2619" s="105"/>
      <c r="Q2619" s="103"/>
      <c r="R2619" s="103" t="str">
        <f t="shared" si="127"/>
        <v/>
      </c>
      <c r="S2619" s="106"/>
    </row>
    <row r="2620" spans="1:19" ht="25.5" customHeight="1" x14ac:dyDescent="0.2">
      <c r="A2620" s="3" t="str">
        <f>CONCATENATE(COUNTIF($E$156:E2620,E2620),E2620)</f>
        <v>0</v>
      </c>
      <c r="D2620" s="73"/>
      <c r="E2620" s="74"/>
      <c r="F2620" s="75"/>
      <c r="G2620" s="7"/>
      <c r="H2620" s="7"/>
      <c r="I2620" s="7"/>
      <c r="J2620" s="7" t="str">
        <f>IFERROR(LOOKUP($G2620,'قائمة اسعار'!A$2:A$5,'قائمة اسعار'!B$2:B$5),"")</f>
        <v/>
      </c>
      <c r="K2620" s="7" t="str">
        <f>IFERROR(LOOKUP($G2620,'قائمة اسعار'!$A$2:$A$5,'قائمة اسعار'!$E$2:$E$5),"")</f>
        <v/>
      </c>
      <c r="L2620" s="76" t="str">
        <f>IFERROR(LOOKUP($G2620,'قائمة اسعار'!$A$2:$A$5,'قائمة اسعار'!$D$2:$D$5),"")</f>
        <v/>
      </c>
      <c r="M2620" s="7" t="str">
        <f t="shared" si="125"/>
        <v/>
      </c>
      <c r="N2620" s="77" t="str">
        <f t="shared" si="126"/>
        <v/>
      </c>
      <c r="O2620" s="78"/>
      <c r="P2620" s="79"/>
      <c r="Q2620" s="77"/>
      <c r="R2620" s="77" t="str">
        <f t="shared" si="127"/>
        <v/>
      </c>
      <c r="S2620" s="80"/>
    </row>
    <row r="2621" spans="1:19" ht="25.5" customHeight="1" x14ac:dyDescent="0.2">
      <c r="A2621" s="3" t="str">
        <f>CONCATENATE(COUNTIF($E$156:E2621,E2621),E2621)</f>
        <v>0</v>
      </c>
      <c r="D2621" s="99"/>
      <c r="E2621" s="100"/>
      <c r="F2621" s="101"/>
      <c r="G2621" s="102"/>
      <c r="H2621" s="102"/>
      <c r="I2621" s="102"/>
      <c r="J2621" s="102" t="str">
        <f>IFERROR(LOOKUP($G2621,'قائمة اسعار'!A$2:A$5,'قائمة اسعار'!B$2:B$5),"")</f>
        <v/>
      </c>
      <c r="K2621" s="102" t="str">
        <f>IFERROR(LOOKUP($G2621,'قائمة اسعار'!$A$2:$A$5,'قائمة اسعار'!$E$2:$E$5),"")</f>
        <v/>
      </c>
      <c r="L2621" s="102" t="str">
        <f>IFERROR(LOOKUP($G2621,'قائمة اسعار'!$A$2:$A$5,'قائمة اسعار'!$D$2:$D$5),"")</f>
        <v/>
      </c>
      <c r="M2621" s="102" t="str">
        <f t="shared" si="125"/>
        <v/>
      </c>
      <c r="N2621" s="103" t="str">
        <f t="shared" si="126"/>
        <v/>
      </c>
      <c r="O2621" s="104"/>
      <c r="P2621" s="105"/>
      <c r="Q2621" s="103"/>
      <c r="R2621" s="103" t="str">
        <f t="shared" si="127"/>
        <v/>
      </c>
      <c r="S2621" s="106"/>
    </row>
    <row r="2622" spans="1:19" ht="25.5" customHeight="1" x14ac:dyDescent="0.2">
      <c r="A2622" s="3" t="str">
        <f>CONCATENATE(COUNTIF($E$156:E2622,E2622),E2622)</f>
        <v>0</v>
      </c>
      <c r="D2622" s="73"/>
      <c r="E2622" s="74"/>
      <c r="F2622" s="75"/>
      <c r="G2622" s="7"/>
      <c r="H2622" s="7"/>
      <c r="I2622" s="7"/>
      <c r="J2622" s="7" t="str">
        <f>IFERROR(LOOKUP($G2622,'قائمة اسعار'!A$2:A$5,'قائمة اسعار'!B$2:B$5),"")</f>
        <v/>
      </c>
      <c r="K2622" s="7" t="str">
        <f>IFERROR(LOOKUP($G2622,'قائمة اسعار'!$A$2:$A$5,'قائمة اسعار'!$E$2:$E$5),"")</f>
        <v/>
      </c>
      <c r="L2622" s="76" t="str">
        <f>IFERROR(LOOKUP($G2622,'قائمة اسعار'!$A$2:$A$5,'قائمة اسعار'!$D$2:$D$5),"")</f>
        <v/>
      </c>
      <c r="M2622" s="7" t="str">
        <f t="shared" si="125"/>
        <v/>
      </c>
      <c r="N2622" s="77" t="str">
        <f t="shared" si="126"/>
        <v/>
      </c>
      <c r="O2622" s="78"/>
      <c r="P2622" s="79"/>
      <c r="Q2622" s="77"/>
      <c r="R2622" s="77" t="str">
        <f t="shared" si="127"/>
        <v/>
      </c>
      <c r="S2622" s="80"/>
    </row>
    <row r="2623" spans="1:19" ht="25.5" customHeight="1" x14ac:dyDescent="0.2">
      <c r="A2623" s="3" t="str">
        <f>CONCATENATE(COUNTIF($E$156:E2623,E2623),E2623)</f>
        <v>0</v>
      </c>
      <c r="D2623" s="99"/>
      <c r="E2623" s="100"/>
      <c r="F2623" s="101"/>
      <c r="G2623" s="102"/>
      <c r="H2623" s="102"/>
      <c r="I2623" s="102"/>
      <c r="J2623" s="102" t="str">
        <f>IFERROR(LOOKUP($G2623,'قائمة اسعار'!A$2:A$5,'قائمة اسعار'!B$2:B$5),"")</f>
        <v/>
      </c>
      <c r="K2623" s="102" t="str">
        <f>IFERROR(LOOKUP($G2623,'قائمة اسعار'!$A$2:$A$5,'قائمة اسعار'!$E$2:$E$5),"")</f>
        <v/>
      </c>
      <c r="L2623" s="102" t="str">
        <f>IFERROR(LOOKUP($G2623,'قائمة اسعار'!$A$2:$A$5,'قائمة اسعار'!$D$2:$D$5),"")</f>
        <v/>
      </c>
      <c r="M2623" s="102" t="str">
        <f t="shared" si="125"/>
        <v/>
      </c>
      <c r="N2623" s="103" t="str">
        <f t="shared" si="126"/>
        <v/>
      </c>
      <c r="O2623" s="104"/>
      <c r="P2623" s="105"/>
      <c r="Q2623" s="103"/>
      <c r="R2623" s="103" t="str">
        <f t="shared" si="127"/>
        <v/>
      </c>
      <c r="S2623" s="106"/>
    </row>
    <row r="2624" spans="1:19" ht="25.5" customHeight="1" x14ac:dyDescent="0.2">
      <c r="A2624" s="3" t="str">
        <f>CONCATENATE(COUNTIF($E$156:E2624,E2624),E2624)</f>
        <v>0</v>
      </c>
      <c r="D2624" s="73"/>
      <c r="E2624" s="74"/>
      <c r="F2624" s="75"/>
      <c r="G2624" s="7"/>
      <c r="H2624" s="7"/>
      <c r="I2624" s="7"/>
      <c r="J2624" s="7" t="str">
        <f>IFERROR(LOOKUP($G2624,'قائمة اسعار'!A$2:A$5,'قائمة اسعار'!B$2:B$5),"")</f>
        <v/>
      </c>
      <c r="K2624" s="7" t="str">
        <f>IFERROR(LOOKUP($G2624,'قائمة اسعار'!$A$2:$A$5,'قائمة اسعار'!$E$2:$E$5),"")</f>
        <v/>
      </c>
      <c r="L2624" s="76" t="str">
        <f>IFERROR(LOOKUP($G2624,'قائمة اسعار'!$A$2:$A$5,'قائمة اسعار'!$D$2:$D$5),"")</f>
        <v/>
      </c>
      <c r="M2624" s="7" t="str">
        <f t="shared" si="125"/>
        <v/>
      </c>
      <c r="N2624" s="77" t="str">
        <f t="shared" si="126"/>
        <v/>
      </c>
      <c r="O2624" s="78"/>
      <c r="P2624" s="79"/>
      <c r="Q2624" s="77"/>
      <c r="R2624" s="77" t="str">
        <f t="shared" si="127"/>
        <v/>
      </c>
      <c r="S2624" s="80"/>
    </row>
    <row r="2625" spans="1:19" ht="25.5" customHeight="1" x14ac:dyDescent="0.2">
      <c r="A2625" s="3" t="str">
        <f>CONCATENATE(COUNTIF($E$156:E2625,E2625),E2625)</f>
        <v>0</v>
      </c>
      <c r="D2625" s="99"/>
      <c r="E2625" s="100"/>
      <c r="F2625" s="101"/>
      <c r="G2625" s="102"/>
      <c r="H2625" s="102"/>
      <c r="I2625" s="102"/>
      <c r="J2625" s="102" t="str">
        <f>IFERROR(LOOKUP($G2625,'قائمة اسعار'!A$2:A$5,'قائمة اسعار'!B$2:B$5),"")</f>
        <v/>
      </c>
      <c r="K2625" s="102" t="str">
        <f>IFERROR(LOOKUP($G2625,'قائمة اسعار'!$A$2:$A$5,'قائمة اسعار'!$E$2:$E$5),"")</f>
        <v/>
      </c>
      <c r="L2625" s="102" t="str">
        <f>IFERROR(LOOKUP($G2625,'قائمة اسعار'!$A$2:$A$5,'قائمة اسعار'!$D$2:$D$5),"")</f>
        <v/>
      </c>
      <c r="M2625" s="102" t="str">
        <f t="shared" si="125"/>
        <v/>
      </c>
      <c r="N2625" s="103" t="str">
        <f t="shared" si="126"/>
        <v/>
      </c>
      <c r="O2625" s="104"/>
      <c r="P2625" s="105"/>
      <c r="Q2625" s="103"/>
      <c r="R2625" s="103" t="str">
        <f t="shared" si="127"/>
        <v/>
      </c>
      <c r="S2625" s="106"/>
    </row>
    <row r="2626" spans="1:19" ht="25.5" customHeight="1" x14ac:dyDescent="0.2">
      <c r="A2626" s="3" t="str">
        <f>CONCATENATE(COUNTIF($E$156:E2626,E2626),E2626)</f>
        <v>0</v>
      </c>
      <c r="D2626" s="73"/>
      <c r="E2626" s="74"/>
      <c r="F2626" s="75"/>
      <c r="G2626" s="7"/>
      <c r="H2626" s="7"/>
      <c r="I2626" s="7"/>
      <c r="J2626" s="7" t="str">
        <f>IFERROR(LOOKUP($G2626,'قائمة اسعار'!A$2:A$5,'قائمة اسعار'!B$2:B$5),"")</f>
        <v/>
      </c>
      <c r="K2626" s="7" t="str">
        <f>IFERROR(LOOKUP($G2626,'قائمة اسعار'!$A$2:$A$5,'قائمة اسعار'!$E$2:$E$5),"")</f>
        <v/>
      </c>
      <c r="L2626" s="76" t="str">
        <f>IFERROR(LOOKUP($G2626,'قائمة اسعار'!$A$2:$A$5,'قائمة اسعار'!$D$2:$D$5),"")</f>
        <v/>
      </c>
      <c r="M2626" s="7" t="str">
        <f t="shared" si="125"/>
        <v/>
      </c>
      <c r="N2626" s="77" t="str">
        <f t="shared" si="126"/>
        <v/>
      </c>
      <c r="O2626" s="78"/>
      <c r="P2626" s="79"/>
      <c r="Q2626" s="77"/>
      <c r="R2626" s="77" t="str">
        <f t="shared" si="127"/>
        <v/>
      </c>
      <c r="S2626" s="80"/>
    </row>
    <row r="2627" spans="1:19" ht="25.5" customHeight="1" x14ac:dyDescent="0.2">
      <c r="A2627" s="3" t="str">
        <f>CONCATENATE(COUNTIF($E$156:E2627,E2627),E2627)</f>
        <v>0</v>
      </c>
      <c r="D2627" s="99"/>
      <c r="E2627" s="100"/>
      <c r="F2627" s="101"/>
      <c r="G2627" s="102"/>
      <c r="H2627" s="102"/>
      <c r="I2627" s="102"/>
      <c r="J2627" s="102" t="str">
        <f>IFERROR(LOOKUP($G2627,'قائمة اسعار'!A$2:A$5,'قائمة اسعار'!B$2:B$5),"")</f>
        <v/>
      </c>
      <c r="K2627" s="102" t="str">
        <f>IFERROR(LOOKUP($G2627,'قائمة اسعار'!$A$2:$A$5,'قائمة اسعار'!$E$2:$E$5),"")</f>
        <v/>
      </c>
      <c r="L2627" s="102" t="str">
        <f>IFERROR(LOOKUP($G2627,'قائمة اسعار'!$A$2:$A$5,'قائمة اسعار'!$D$2:$D$5),"")</f>
        <v/>
      </c>
      <c r="M2627" s="102" t="str">
        <f t="shared" si="125"/>
        <v/>
      </c>
      <c r="N2627" s="103" t="str">
        <f t="shared" si="126"/>
        <v/>
      </c>
      <c r="O2627" s="104"/>
      <c r="P2627" s="105"/>
      <c r="Q2627" s="103"/>
      <c r="R2627" s="103" t="str">
        <f t="shared" si="127"/>
        <v/>
      </c>
      <c r="S2627" s="106"/>
    </row>
    <row r="2628" spans="1:19" ht="25.5" customHeight="1" x14ac:dyDescent="0.2">
      <c r="A2628" s="3" t="str">
        <f>CONCATENATE(COUNTIF($E$156:E2628,E2628),E2628)</f>
        <v>0</v>
      </c>
      <c r="D2628" s="73"/>
      <c r="E2628" s="74"/>
      <c r="F2628" s="75"/>
      <c r="G2628" s="7"/>
      <c r="H2628" s="7"/>
      <c r="I2628" s="7"/>
      <c r="J2628" s="7" t="str">
        <f>IFERROR(LOOKUP($G2628,'قائمة اسعار'!A$2:A$5,'قائمة اسعار'!B$2:B$5),"")</f>
        <v/>
      </c>
      <c r="K2628" s="7" t="str">
        <f>IFERROR(LOOKUP($G2628,'قائمة اسعار'!$A$2:$A$5,'قائمة اسعار'!$E$2:$E$5),"")</f>
        <v/>
      </c>
      <c r="L2628" s="76" t="str">
        <f>IFERROR(LOOKUP($G2628,'قائمة اسعار'!$A$2:$A$5,'قائمة اسعار'!$D$2:$D$5),"")</f>
        <v/>
      </c>
      <c r="M2628" s="7" t="str">
        <f t="shared" ref="M2628:M2691" si="128">IFERROR($H2628*$L2628,"")</f>
        <v/>
      </c>
      <c r="N2628" s="77" t="str">
        <f t="shared" ref="N2628:N2691" si="129">IFERROR(($M2628-15%*$M2628)-5%*($M2628-15%*$M2628),"")</f>
        <v/>
      </c>
      <c r="O2628" s="78"/>
      <c r="P2628" s="79"/>
      <c r="Q2628" s="77"/>
      <c r="R2628" s="77" t="str">
        <f t="shared" ref="R2628:R2691" si="130">IFERROR($N2628-$P2628-$Q2628,"")</f>
        <v/>
      </c>
      <c r="S2628" s="80"/>
    </row>
    <row r="2629" spans="1:19" ht="25.5" customHeight="1" x14ac:dyDescent="0.2">
      <c r="A2629" s="3" t="str">
        <f>CONCATENATE(COUNTIF($E$156:E2629,E2629),E2629)</f>
        <v>0</v>
      </c>
      <c r="D2629" s="99"/>
      <c r="E2629" s="100"/>
      <c r="F2629" s="101"/>
      <c r="G2629" s="102"/>
      <c r="H2629" s="102"/>
      <c r="I2629" s="102"/>
      <c r="J2629" s="102" t="str">
        <f>IFERROR(LOOKUP($G2629,'قائمة اسعار'!A$2:A$5,'قائمة اسعار'!B$2:B$5),"")</f>
        <v/>
      </c>
      <c r="K2629" s="102" t="str">
        <f>IFERROR(LOOKUP($G2629,'قائمة اسعار'!$A$2:$A$5,'قائمة اسعار'!$E$2:$E$5),"")</f>
        <v/>
      </c>
      <c r="L2629" s="102" t="str">
        <f>IFERROR(LOOKUP($G2629,'قائمة اسعار'!$A$2:$A$5,'قائمة اسعار'!$D$2:$D$5),"")</f>
        <v/>
      </c>
      <c r="M2629" s="102" t="str">
        <f t="shared" si="128"/>
        <v/>
      </c>
      <c r="N2629" s="103" t="str">
        <f t="shared" si="129"/>
        <v/>
      </c>
      <c r="O2629" s="104"/>
      <c r="P2629" s="105"/>
      <c r="Q2629" s="103"/>
      <c r="R2629" s="103" t="str">
        <f t="shared" si="130"/>
        <v/>
      </c>
      <c r="S2629" s="106"/>
    </row>
    <row r="2630" spans="1:19" ht="25.5" customHeight="1" x14ac:dyDescent="0.2">
      <c r="A2630" s="3" t="str">
        <f>CONCATENATE(COUNTIF($E$156:E2630,E2630),E2630)</f>
        <v>0</v>
      </c>
      <c r="D2630" s="73"/>
      <c r="E2630" s="74"/>
      <c r="F2630" s="75"/>
      <c r="G2630" s="7"/>
      <c r="H2630" s="7"/>
      <c r="I2630" s="7"/>
      <c r="J2630" s="7" t="str">
        <f>IFERROR(LOOKUP($G2630,'قائمة اسعار'!A$2:A$5,'قائمة اسعار'!B$2:B$5),"")</f>
        <v/>
      </c>
      <c r="K2630" s="7" t="str">
        <f>IFERROR(LOOKUP($G2630,'قائمة اسعار'!$A$2:$A$5,'قائمة اسعار'!$E$2:$E$5),"")</f>
        <v/>
      </c>
      <c r="L2630" s="76" t="str">
        <f>IFERROR(LOOKUP($G2630,'قائمة اسعار'!$A$2:$A$5,'قائمة اسعار'!$D$2:$D$5),"")</f>
        <v/>
      </c>
      <c r="M2630" s="7" t="str">
        <f t="shared" si="128"/>
        <v/>
      </c>
      <c r="N2630" s="77" t="str">
        <f t="shared" si="129"/>
        <v/>
      </c>
      <c r="O2630" s="78"/>
      <c r="P2630" s="79"/>
      <c r="Q2630" s="77"/>
      <c r="R2630" s="77" t="str">
        <f t="shared" si="130"/>
        <v/>
      </c>
      <c r="S2630" s="80"/>
    </row>
    <row r="2631" spans="1:19" ht="25.5" customHeight="1" x14ac:dyDescent="0.2">
      <c r="A2631" s="3" t="str">
        <f>CONCATENATE(COUNTIF($E$156:E2631,E2631),E2631)</f>
        <v>0</v>
      </c>
      <c r="D2631" s="99"/>
      <c r="E2631" s="100"/>
      <c r="F2631" s="101"/>
      <c r="G2631" s="102"/>
      <c r="H2631" s="102"/>
      <c r="I2631" s="102"/>
      <c r="J2631" s="102" t="str">
        <f>IFERROR(LOOKUP($G2631,'قائمة اسعار'!A$2:A$5,'قائمة اسعار'!B$2:B$5),"")</f>
        <v/>
      </c>
      <c r="K2631" s="102" t="str">
        <f>IFERROR(LOOKUP($G2631,'قائمة اسعار'!$A$2:$A$5,'قائمة اسعار'!$E$2:$E$5),"")</f>
        <v/>
      </c>
      <c r="L2631" s="102" t="str">
        <f>IFERROR(LOOKUP($G2631,'قائمة اسعار'!$A$2:$A$5,'قائمة اسعار'!$D$2:$D$5),"")</f>
        <v/>
      </c>
      <c r="M2631" s="102" t="str">
        <f t="shared" si="128"/>
        <v/>
      </c>
      <c r="N2631" s="103" t="str">
        <f t="shared" si="129"/>
        <v/>
      </c>
      <c r="O2631" s="104"/>
      <c r="P2631" s="105"/>
      <c r="Q2631" s="103"/>
      <c r="R2631" s="103" t="str">
        <f t="shared" si="130"/>
        <v/>
      </c>
      <c r="S2631" s="106"/>
    </row>
    <row r="2632" spans="1:19" ht="25.5" customHeight="1" x14ac:dyDescent="0.2">
      <c r="A2632" s="3" t="str">
        <f>CONCATENATE(COUNTIF($E$156:E2632,E2632),E2632)</f>
        <v>0</v>
      </c>
      <c r="D2632" s="73"/>
      <c r="E2632" s="74"/>
      <c r="F2632" s="75"/>
      <c r="G2632" s="7"/>
      <c r="H2632" s="7"/>
      <c r="I2632" s="7"/>
      <c r="J2632" s="7" t="str">
        <f>IFERROR(LOOKUP($G2632,'قائمة اسعار'!A$2:A$5,'قائمة اسعار'!B$2:B$5),"")</f>
        <v/>
      </c>
      <c r="K2632" s="7" t="str">
        <f>IFERROR(LOOKUP($G2632,'قائمة اسعار'!$A$2:$A$5,'قائمة اسعار'!$E$2:$E$5),"")</f>
        <v/>
      </c>
      <c r="L2632" s="76" t="str">
        <f>IFERROR(LOOKUP($G2632,'قائمة اسعار'!$A$2:$A$5,'قائمة اسعار'!$D$2:$D$5),"")</f>
        <v/>
      </c>
      <c r="M2632" s="7" t="str">
        <f t="shared" si="128"/>
        <v/>
      </c>
      <c r="N2632" s="77" t="str">
        <f t="shared" si="129"/>
        <v/>
      </c>
      <c r="O2632" s="78"/>
      <c r="P2632" s="79"/>
      <c r="Q2632" s="77"/>
      <c r="R2632" s="77" t="str">
        <f t="shared" si="130"/>
        <v/>
      </c>
      <c r="S2632" s="80"/>
    </row>
    <row r="2633" spans="1:19" ht="25.5" customHeight="1" x14ac:dyDescent="0.2">
      <c r="A2633" s="3" t="str">
        <f>CONCATENATE(COUNTIF($E$156:E2633,E2633),E2633)</f>
        <v>0</v>
      </c>
      <c r="D2633" s="99"/>
      <c r="E2633" s="100"/>
      <c r="F2633" s="101"/>
      <c r="G2633" s="102"/>
      <c r="H2633" s="102"/>
      <c r="I2633" s="102"/>
      <c r="J2633" s="102" t="str">
        <f>IFERROR(LOOKUP($G2633,'قائمة اسعار'!A$2:A$5,'قائمة اسعار'!B$2:B$5),"")</f>
        <v/>
      </c>
      <c r="K2633" s="102" t="str">
        <f>IFERROR(LOOKUP($G2633,'قائمة اسعار'!$A$2:$A$5,'قائمة اسعار'!$E$2:$E$5),"")</f>
        <v/>
      </c>
      <c r="L2633" s="102" t="str">
        <f>IFERROR(LOOKUP($G2633,'قائمة اسعار'!$A$2:$A$5,'قائمة اسعار'!$D$2:$D$5),"")</f>
        <v/>
      </c>
      <c r="M2633" s="102" t="str">
        <f t="shared" si="128"/>
        <v/>
      </c>
      <c r="N2633" s="103" t="str">
        <f t="shared" si="129"/>
        <v/>
      </c>
      <c r="O2633" s="104"/>
      <c r="P2633" s="105"/>
      <c r="Q2633" s="103"/>
      <c r="R2633" s="103" t="str">
        <f t="shared" si="130"/>
        <v/>
      </c>
      <c r="S2633" s="106"/>
    </row>
    <row r="2634" spans="1:19" ht="25.5" customHeight="1" x14ac:dyDescent="0.2">
      <c r="A2634" s="3" t="str">
        <f>CONCATENATE(COUNTIF($E$156:E2634,E2634),E2634)</f>
        <v>0</v>
      </c>
      <c r="D2634" s="73"/>
      <c r="E2634" s="74"/>
      <c r="F2634" s="75"/>
      <c r="G2634" s="7"/>
      <c r="H2634" s="7"/>
      <c r="I2634" s="7"/>
      <c r="J2634" s="7" t="str">
        <f>IFERROR(LOOKUP($G2634,'قائمة اسعار'!A$2:A$5,'قائمة اسعار'!B$2:B$5),"")</f>
        <v/>
      </c>
      <c r="K2634" s="7" t="str">
        <f>IFERROR(LOOKUP($G2634,'قائمة اسعار'!$A$2:$A$5,'قائمة اسعار'!$E$2:$E$5),"")</f>
        <v/>
      </c>
      <c r="L2634" s="76" t="str">
        <f>IFERROR(LOOKUP($G2634,'قائمة اسعار'!$A$2:$A$5,'قائمة اسعار'!$D$2:$D$5),"")</f>
        <v/>
      </c>
      <c r="M2634" s="7" t="str">
        <f t="shared" si="128"/>
        <v/>
      </c>
      <c r="N2634" s="77" t="str">
        <f t="shared" si="129"/>
        <v/>
      </c>
      <c r="O2634" s="78"/>
      <c r="P2634" s="79"/>
      <c r="Q2634" s="77"/>
      <c r="R2634" s="77" t="str">
        <f t="shared" si="130"/>
        <v/>
      </c>
      <c r="S2634" s="80"/>
    </row>
    <row r="2635" spans="1:19" ht="25.5" customHeight="1" x14ac:dyDescent="0.2">
      <c r="A2635" s="3" t="str">
        <f>CONCATENATE(COUNTIF($E$156:E2635,E2635),E2635)</f>
        <v>0</v>
      </c>
      <c r="D2635" s="99"/>
      <c r="E2635" s="100"/>
      <c r="F2635" s="101"/>
      <c r="G2635" s="102"/>
      <c r="H2635" s="102"/>
      <c r="I2635" s="102"/>
      <c r="J2635" s="102" t="str">
        <f>IFERROR(LOOKUP($G2635,'قائمة اسعار'!A$2:A$5,'قائمة اسعار'!B$2:B$5),"")</f>
        <v/>
      </c>
      <c r="K2635" s="102" t="str">
        <f>IFERROR(LOOKUP($G2635,'قائمة اسعار'!$A$2:$A$5,'قائمة اسعار'!$E$2:$E$5),"")</f>
        <v/>
      </c>
      <c r="L2635" s="102" t="str">
        <f>IFERROR(LOOKUP($G2635,'قائمة اسعار'!$A$2:$A$5,'قائمة اسعار'!$D$2:$D$5),"")</f>
        <v/>
      </c>
      <c r="M2635" s="102" t="str">
        <f t="shared" si="128"/>
        <v/>
      </c>
      <c r="N2635" s="103" t="str">
        <f t="shared" si="129"/>
        <v/>
      </c>
      <c r="O2635" s="104"/>
      <c r="P2635" s="105"/>
      <c r="Q2635" s="103"/>
      <c r="R2635" s="103" t="str">
        <f t="shared" si="130"/>
        <v/>
      </c>
      <c r="S2635" s="106"/>
    </row>
    <row r="2636" spans="1:19" ht="25.5" customHeight="1" x14ac:dyDescent="0.2">
      <c r="A2636" s="3" t="str">
        <f>CONCATENATE(COUNTIF($E$156:E2636,E2636),E2636)</f>
        <v>0</v>
      </c>
      <c r="D2636" s="73"/>
      <c r="E2636" s="74"/>
      <c r="F2636" s="75"/>
      <c r="G2636" s="7"/>
      <c r="H2636" s="7"/>
      <c r="I2636" s="7"/>
      <c r="J2636" s="7" t="str">
        <f>IFERROR(LOOKUP($G2636,'قائمة اسعار'!A$2:A$5,'قائمة اسعار'!B$2:B$5),"")</f>
        <v/>
      </c>
      <c r="K2636" s="7" t="str">
        <f>IFERROR(LOOKUP($G2636,'قائمة اسعار'!$A$2:$A$5,'قائمة اسعار'!$E$2:$E$5),"")</f>
        <v/>
      </c>
      <c r="L2636" s="76" t="str">
        <f>IFERROR(LOOKUP($G2636,'قائمة اسعار'!$A$2:$A$5,'قائمة اسعار'!$D$2:$D$5),"")</f>
        <v/>
      </c>
      <c r="M2636" s="7" t="str">
        <f t="shared" si="128"/>
        <v/>
      </c>
      <c r="N2636" s="77" t="str">
        <f t="shared" si="129"/>
        <v/>
      </c>
      <c r="O2636" s="78"/>
      <c r="P2636" s="79"/>
      <c r="Q2636" s="77"/>
      <c r="R2636" s="77" t="str">
        <f t="shared" si="130"/>
        <v/>
      </c>
      <c r="S2636" s="80"/>
    </row>
    <row r="2637" spans="1:19" ht="25.5" customHeight="1" x14ac:dyDescent="0.2">
      <c r="A2637" s="3" t="str">
        <f>CONCATENATE(COUNTIF($E$156:E2637,E2637),E2637)</f>
        <v>0</v>
      </c>
      <c r="D2637" s="99"/>
      <c r="E2637" s="100"/>
      <c r="F2637" s="101"/>
      <c r="G2637" s="102"/>
      <c r="H2637" s="102"/>
      <c r="I2637" s="102"/>
      <c r="J2637" s="102" t="str">
        <f>IFERROR(LOOKUP($G2637,'قائمة اسعار'!A$2:A$5,'قائمة اسعار'!B$2:B$5),"")</f>
        <v/>
      </c>
      <c r="K2637" s="102" t="str">
        <f>IFERROR(LOOKUP($G2637,'قائمة اسعار'!$A$2:$A$5,'قائمة اسعار'!$E$2:$E$5),"")</f>
        <v/>
      </c>
      <c r="L2637" s="102" t="str">
        <f>IFERROR(LOOKUP($G2637,'قائمة اسعار'!$A$2:$A$5,'قائمة اسعار'!$D$2:$D$5),"")</f>
        <v/>
      </c>
      <c r="M2637" s="102" t="str">
        <f t="shared" si="128"/>
        <v/>
      </c>
      <c r="N2637" s="103" t="str">
        <f t="shared" si="129"/>
        <v/>
      </c>
      <c r="O2637" s="104"/>
      <c r="P2637" s="105"/>
      <c r="Q2637" s="103"/>
      <c r="R2637" s="103" t="str">
        <f t="shared" si="130"/>
        <v/>
      </c>
      <c r="S2637" s="106"/>
    </row>
    <row r="2638" spans="1:19" ht="25.5" customHeight="1" x14ac:dyDescent="0.2">
      <c r="A2638" s="3" t="str">
        <f>CONCATENATE(COUNTIF($E$156:E2638,E2638),E2638)</f>
        <v>0</v>
      </c>
      <c r="D2638" s="73"/>
      <c r="E2638" s="74"/>
      <c r="F2638" s="75"/>
      <c r="G2638" s="7"/>
      <c r="H2638" s="7"/>
      <c r="I2638" s="7"/>
      <c r="J2638" s="7" t="str">
        <f>IFERROR(LOOKUP($G2638,'قائمة اسعار'!A$2:A$5,'قائمة اسعار'!B$2:B$5),"")</f>
        <v/>
      </c>
      <c r="K2638" s="7" t="str">
        <f>IFERROR(LOOKUP($G2638,'قائمة اسعار'!$A$2:$A$5,'قائمة اسعار'!$E$2:$E$5),"")</f>
        <v/>
      </c>
      <c r="L2638" s="76" t="str">
        <f>IFERROR(LOOKUP($G2638,'قائمة اسعار'!$A$2:$A$5,'قائمة اسعار'!$D$2:$D$5),"")</f>
        <v/>
      </c>
      <c r="M2638" s="7" t="str">
        <f t="shared" si="128"/>
        <v/>
      </c>
      <c r="N2638" s="77" t="str">
        <f t="shared" si="129"/>
        <v/>
      </c>
      <c r="O2638" s="78"/>
      <c r="P2638" s="79"/>
      <c r="Q2638" s="77"/>
      <c r="R2638" s="77" t="str">
        <f t="shared" si="130"/>
        <v/>
      </c>
      <c r="S2638" s="80"/>
    </row>
    <row r="2639" spans="1:19" ht="25.5" customHeight="1" x14ac:dyDescent="0.2">
      <c r="A2639" s="3" t="str">
        <f>CONCATENATE(COUNTIF($E$156:E2639,E2639),E2639)</f>
        <v>0</v>
      </c>
      <c r="D2639" s="99"/>
      <c r="E2639" s="100"/>
      <c r="F2639" s="101"/>
      <c r="G2639" s="102"/>
      <c r="H2639" s="102"/>
      <c r="I2639" s="102"/>
      <c r="J2639" s="102" t="str">
        <f>IFERROR(LOOKUP($G2639,'قائمة اسعار'!A$2:A$5,'قائمة اسعار'!B$2:B$5),"")</f>
        <v/>
      </c>
      <c r="K2639" s="102" t="str">
        <f>IFERROR(LOOKUP($G2639,'قائمة اسعار'!$A$2:$A$5,'قائمة اسعار'!$E$2:$E$5),"")</f>
        <v/>
      </c>
      <c r="L2639" s="102" t="str">
        <f>IFERROR(LOOKUP($G2639,'قائمة اسعار'!$A$2:$A$5,'قائمة اسعار'!$D$2:$D$5),"")</f>
        <v/>
      </c>
      <c r="M2639" s="102" t="str">
        <f t="shared" si="128"/>
        <v/>
      </c>
      <c r="N2639" s="103" t="str">
        <f t="shared" si="129"/>
        <v/>
      </c>
      <c r="O2639" s="104"/>
      <c r="P2639" s="105"/>
      <c r="Q2639" s="103"/>
      <c r="R2639" s="103" t="str">
        <f t="shared" si="130"/>
        <v/>
      </c>
      <c r="S2639" s="106"/>
    </row>
    <row r="2640" spans="1:19" ht="25.5" customHeight="1" x14ac:dyDescent="0.2">
      <c r="A2640" s="3" t="str">
        <f>CONCATENATE(COUNTIF($E$156:E2640,E2640),E2640)</f>
        <v>0</v>
      </c>
      <c r="D2640" s="73"/>
      <c r="E2640" s="74"/>
      <c r="F2640" s="75"/>
      <c r="G2640" s="7"/>
      <c r="H2640" s="7"/>
      <c r="I2640" s="7"/>
      <c r="J2640" s="7" t="str">
        <f>IFERROR(LOOKUP($G2640,'قائمة اسعار'!A$2:A$5,'قائمة اسعار'!B$2:B$5),"")</f>
        <v/>
      </c>
      <c r="K2640" s="7" t="str">
        <f>IFERROR(LOOKUP($G2640,'قائمة اسعار'!$A$2:$A$5,'قائمة اسعار'!$E$2:$E$5),"")</f>
        <v/>
      </c>
      <c r="L2640" s="76" t="str">
        <f>IFERROR(LOOKUP($G2640,'قائمة اسعار'!$A$2:$A$5,'قائمة اسعار'!$D$2:$D$5),"")</f>
        <v/>
      </c>
      <c r="M2640" s="7" t="str">
        <f t="shared" si="128"/>
        <v/>
      </c>
      <c r="N2640" s="77" t="str">
        <f t="shared" si="129"/>
        <v/>
      </c>
      <c r="O2640" s="78"/>
      <c r="P2640" s="79"/>
      <c r="Q2640" s="77"/>
      <c r="R2640" s="77" t="str">
        <f t="shared" si="130"/>
        <v/>
      </c>
      <c r="S2640" s="80"/>
    </row>
    <row r="2641" spans="1:19" ht="25.5" customHeight="1" x14ac:dyDescent="0.2">
      <c r="A2641" s="3" t="str">
        <f>CONCATENATE(COUNTIF($E$156:E2641,E2641),E2641)</f>
        <v>0</v>
      </c>
      <c r="D2641" s="99"/>
      <c r="E2641" s="100"/>
      <c r="F2641" s="101"/>
      <c r="G2641" s="102"/>
      <c r="H2641" s="102"/>
      <c r="I2641" s="102"/>
      <c r="J2641" s="102" t="str">
        <f>IFERROR(LOOKUP($G2641,'قائمة اسعار'!A$2:A$5,'قائمة اسعار'!B$2:B$5),"")</f>
        <v/>
      </c>
      <c r="K2641" s="102" t="str">
        <f>IFERROR(LOOKUP($G2641,'قائمة اسعار'!$A$2:$A$5,'قائمة اسعار'!$E$2:$E$5),"")</f>
        <v/>
      </c>
      <c r="L2641" s="102" t="str">
        <f>IFERROR(LOOKUP($G2641,'قائمة اسعار'!$A$2:$A$5,'قائمة اسعار'!$D$2:$D$5),"")</f>
        <v/>
      </c>
      <c r="M2641" s="102" t="str">
        <f t="shared" si="128"/>
        <v/>
      </c>
      <c r="N2641" s="103" t="str">
        <f t="shared" si="129"/>
        <v/>
      </c>
      <c r="O2641" s="104"/>
      <c r="P2641" s="105"/>
      <c r="Q2641" s="103"/>
      <c r="R2641" s="103" t="str">
        <f t="shared" si="130"/>
        <v/>
      </c>
      <c r="S2641" s="106"/>
    </row>
    <row r="2642" spans="1:19" ht="25.5" customHeight="1" x14ac:dyDescent="0.2">
      <c r="A2642" s="3" t="str">
        <f>CONCATENATE(COUNTIF($E$156:E2642,E2642),E2642)</f>
        <v>0</v>
      </c>
      <c r="D2642" s="73"/>
      <c r="E2642" s="74"/>
      <c r="F2642" s="75"/>
      <c r="G2642" s="7"/>
      <c r="H2642" s="7"/>
      <c r="I2642" s="7"/>
      <c r="J2642" s="7" t="str">
        <f>IFERROR(LOOKUP($G2642,'قائمة اسعار'!A$2:A$5,'قائمة اسعار'!B$2:B$5),"")</f>
        <v/>
      </c>
      <c r="K2642" s="7" t="str">
        <f>IFERROR(LOOKUP($G2642,'قائمة اسعار'!$A$2:$A$5,'قائمة اسعار'!$E$2:$E$5),"")</f>
        <v/>
      </c>
      <c r="L2642" s="76" t="str">
        <f>IFERROR(LOOKUP($G2642,'قائمة اسعار'!$A$2:$A$5,'قائمة اسعار'!$D$2:$D$5),"")</f>
        <v/>
      </c>
      <c r="M2642" s="7" t="str">
        <f t="shared" si="128"/>
        <v/>
      </c>
      <c r="N2642" s="77" t="str">
        <f t="shared" si="129"/>
        <v/>
      </c>
      <c r="O2642" s="78"/>
      <c r="P2642" s="79"/>
      <c r="Q2642" s="77"/>
      <c r="R2642" s="77" t="str">
        <f t="shared" si="130"/>
        <v/>
      </c>
      <c r="S2642" s="80"/>
    </row>
    <row r="2643" spans="1:19" ht="25.5" customHeight="1" x14ac:dyDescent="0.2">
      <c r="A2643" s="3" t="str">
        <f>CONCATENATE(COUNTIF($E$156:E2643,E2643),E2643)</f>
        <v>0</v>
      </c>
      <c r="D2643" s="99"/>
      <c r="E2643" s="100"/>
      <c r="F2643" s="101"/>
      <c r="G2643" s="102"/>
      <c r="H2643" s="102"/>
      <c r="I2643" s="102"/>
      <c r="J2643" s="102" t="str">
        <f>IFERROR(LOOKUP($G2643,'قائمة اسعار'!A$2:A$5,'قائمة اسعار'!B$2:B$5),"")</f>
        <v/>
      </c>
      <c r="K2643" s="102" t="str">
        <f>IFERROR(LOOKUP($G2643,'قائمة اسعار'!$A$2:$A$5,'قائمة اسعار'!$E$2:$E$5),"")</f>
        <v/>
      </c>
      <c r="L2643" s="102" t="str">
        <f>IFERROR(LOOKUP($G2643,'قائمة اسعار'!$A$2:$A$5,'قائمة اسعار'!$D$2:$D$5),"")</f>
        <v/>
      </c>
      <c r="M2643" s="102" t="str">
        <f t="shared" si="128"/>
        <v/>
      </c>
      <c r="N2643" s="103" t="str">
        <f t="shared" si="129"/>
        <v/>
      </c>
      <c r="O2643" s="104"/>
      <c r="P2643" s="105"/>
      <c r="Q2643" s="103"/>
      <c r="R2643" s="103" t="str">
        <f t="shared" si="130"/>
        <v/>
      </c>
      <c r="S2643" s="106"/>
    </row>
    <row r="2644" spans="1:19" ht="25.5" customHeight="1" x14ac:dyDescent="0.2">
      <c r="A2644" s="3" t="str">
        <f>CONCATENATE(COUNTIF($E$156:E2644,E2644),E2644)</f>
        <v>0</v>
      </c>
      <c r="D2644" s="73"/>
      <c r="E2644" s="74"/>
      <c r="F2644" s="75"/>
      <c r="G2644" s="7"/>
      <c r="H2644" s="7"/>
      <c r="I2644" s="7"/>
      <c r="J2644" s="7" t="str">
        <f>IFERROR(LOOKUP($G2644,'قائمة اسعار'!A$2:A$5,'قائمة اسعار'!B$2:B$5),"")</f>
        <v/>
      </c>
      <c r="K2644" s="7" t="str">
        <f>IFERROR(LOOKUP($G2644,'قائمة اسعار'!$A$2:$A$5,'قائمة اسعار'!$E$2:$E$5),"")</f>
        <v/>
      </c>
      <c r="L2644" s="76" t="str">
        <f>IFERROR(LOOKUP($G2644,'قائمة اسعار'!$A$2:$A$5,'قائمة اسعار'!$D$2:$D$5),"")</f>
        <v/>
      </c>
      <c r="M2644" s="7" t="str">
        <f t="shared" si="128"/>
        <v/>
      </c>
      <c r="N2644" s="77" t="str">
        <f t="shared" si="129"/>
        <v/>
      </c>
      <c r="O2644" s="78"/>
      <c r="P2644" s="79"/>
      <c r="Q2644" s="77"/>
      <c r="R2644" s="77" t="str">
        <f t="shared" si="130"/>
        <v/>
      </c>
      <c r="S2644" s="80"/>
    </row>
    <row r="2645" spans="1:19" ht="25.5" customHeight="1" x14ac:dyDescent="0.2">
      <c r="A2645" s="3" t="str">
        <f>CONCATENATE(COUNTIF($E$156:E2645,E2645),E2645)</f>
        <v>0</v>
      </c>
      <c r="D2645" s="99"/>
      <c r="E2645" s="100"/>
      <c r="F2645" s="101"/>
      <c r="G2645" s="102"/>
      <c r="H2645" s="102"/>
      <c r="I2645" s="102"/>
      <c r="J2645" s="102" t="str">
        <f>IFERROR(LOOKUP($G2645,'قائمة اسعار'!A$2:A$5,'قائمة اسعار'!B$2:B$5),"")</f>
        <v/>
      </c>
      <c r="K2645" s="102" t="str">
        <f>IFERROR(LOOKUP($G2645,'قائمة اسعار'!$A$2:$A$5,'قائمة اسعار'!$E$2:$E$5),"")</f>
        <v/>
      </c>
      <c r="L2645" s="102" t="str">
        <f>IFERROR(LOOKUP($G2645,'قائمة اسعار'!$A$2:$A$5,'قائمة اسعار'!$D$2:$D$5),"")</f>
        <v/>
      </c>
      <c r="M2645" s="102" t="str">
        <f t="shared" si="128"/>
        <v/>
      </c>
      <c r="N2645" s="103" t="str">
        <f t="shared" si="129"/>
        <v/>
      </c>
      <c r="O2645" s="104"/>
      <c r="P2645" s="105"/>
      <c r="Q2645" s="103"/>
      <c r="R2645" s="103" t="str">
        <f t="shared" si="130"/>
        <v/>
      </c>
      <c r="S2645" s="106"/>
    </row>
    <row r="2646" spans="1:19" ht="25.5" customHeight="1" x14ac:dyDescent="0.2">
      <c r="A2646" s="3" t="str">
        <f>CONCATENATE(COUNTIF($E$156:E2646,E2646),E2646)</f>
        <v>0</v>
      </c>
      <c r="D2646" s="73"/>
      <c r="E2646" s="74"/>
      <c r="F2646" s="75"/>
      <c r="G2646" s="7"/>
      <c r="H2646" s="7"/>
      <c r="I2646" s="7"/>
      <c r="J2646" s="7" t="str">
        <f>IFERROR(LOOKUP($G2646,'قائمة اسعار'!A$2:A$5,'قائمة اسعار'!B$2:B$5),"")</f>
        <v/>
      </c>
      <c r="K2646" s="7" t="str">
        <f>IFERROR(LOOKUP($G2646,'قائمة اسعار'!$A$2:$A$5,'قائمة اسعار'!$E$2:$E$5),"")</f>
        <v/>
      </c>
      <c r="L2646" s="76" t="str">
        <f>IFERROR(LOOKUP($G2646,'قائمة اسعار'!$A$2:$A$5,'قائمة اسعار'!$D$2:$D$5),"")</f>
        <v/>
      </c>
      <c r="M2646" s="7" t="str">
        <f t="shared" si="128"/>
        <v/>
      </c>
      <c r="N2646" s="77" t="str">
        <f t="shared" si="129"/>
        <v/>
      </c>
      <c r="O2646" s="78"/>
      <c r="P2646" s="79"/>
      <c r="Q2646" s="77"/>
      <c r="R2646" s="77" t="str">
        <f t="shared" si="130"/>
        <v/>
      </c>
      <c r="S2646" s="80"/>
    </row>
    <row r="2647" spans="1:19" ht="25.5" customHeight="1" x14ac:dyDescent="0.2">
      <c r="A2647" s="3" t="str">
        <f>CONCATENATE(COUNTIF($E$156:E2647,E2647),E2647)</f>
        <v>0</v>
      </c>
      <c r="D2647" s="99"/>
      <c r="E2647" s="100"/>
      <c r="F2647" s="101"/>
      <c r="G2647" s="102"/>
      <c r="H2647" s="102"/>
      <c r="I2647" s="102"/>
      <c r="J2647" s="102" t="str">
        <f>IFERROR(LOOKUP($G2647,'قائمة اسعار'!A$2:A$5,'قائمة اسعار'!B$2:B$5),"")</f>
        <v/>
      </c>
      <c r="K2647" s="102" t="str">
        <f>IFERROR(LOOKUP($G2647,'قائمة اسعار'!$A$2:$A$5,'قائمة اسعار'!$E$2:$E$5),"")</f>
        <v/>
      </c>
      <c r="L2647" s="102" t="str">
        <f>IFERROR(LOOKUP($G2647,'قائمة اسعار'!$A$2:$A$5,'قائمة اسعار'!$D$2:$D$5),"")</f>
        <v/>
      </c>
      <c r="M2647" s="102" t="str">
        <f t="shared" si="128"/>
        <v/>
      </c>
      <c r="N2647" s="103" t="str">
        <f t="shared" si="129"/>
        <v/>
      </c>
      <c r="O2647" s="104"/>
      <c r="P2647" s="105"/>
      <c r="Q2647" s="103"/>
      <c r="R2647" s="103" t="str">
        <f t="shared" si="130"/>
        <v/>
      </c>
      <c r="S2647" s="106"/>
    </row>
    <row r="2648" spans="1:19" ht="25.5" customHeight="1" x14ac:dyDescent="0.2">
      <c r="A2648" s="3" t="str">
        <f>CONCATENATE(COUNTIF($E$156:E2648,E2648),E2648)</f>
        <v>0</v>
      </c>
      <c r="D2648" s="73"/>
      <c r="E2648" s="74"/>
      <c r="F2648" s="75"/>
      <c r="G2648" s="7"/>
      <c r="H2648" s="7"/>
      <c r="I2648" s="7"/>
      <c r="J2648" s="7" t="str">
        <f>IFERROR(LOOKUP($G2648,'قائمة اسعار'!A$2:A$5,'قائمة اسعار'!B$2:B$5),"")</f>
        <v/>
      </c>
      <c r="K2648" s="7" t="str">
        <f>IFERROR(LOOKUP($G2648,'قائمة اسعار'!$A$2:$A$5,'قائمة اسعار'!$E$2:$E$5),"")</f>
        <v/>
      </c>
      <c r="L2648" s="76" t="str">
        <f>IFERROR(LOOKUP($G2648,'قائمة اسعار'!$A$2:$A$5,'قائمة اسعار'!$D$2:$D$5),"")</f>
        <v/>
      </c>
      <c r="M2648" s="7" t="str">
        <f t="shared" si="128"/>
        <v/>
      </c>
      <c r="N2648" s="77" t="str">
        <f t="shared" si="129"/>
        <v/>
      </c>
      <c r="O2648" s="78"/>
      <c r="P2648" s="79"/>
      <c r="Q2648" s="77"/>
      <c r="R2648" s="77" t="str">
        <f t="shared" si="130"/>
        <v/>
      </c>
      <c r="S2648" s="80"/>
    </row>
    <row r="2649" spans="1:19" ht="25.5" customHeight="1" x14ac:dyDescent="0.2">
      <c r="A2649" s="3" t="str">
        <f>CONCATENATE(COUNTIF($E$156:E2649,E2649),E2649)</f>
        <v>0</v>
      </c>
      <c r="D2649" s="99"/>
      <c r="E2649" s="100"/>
      <c r="F2649" s="101"/>
      <c r="G2649" s="102"/>
      <c r="H2649" s="102"/>
      <c r="I2649" s="102"/>
      <c r="J2649" s="102" t="str">
        <f>IFERROR(LOOKUP($G2649,'قائمة اسعار'!A$2:A$5,'قائمة اسعار'!B$2:B$5),"")</f>
        <v/>
      </c>
      <c r="K2649" s="102" t="str">
        <f>IFERROR(LOOKUP($G2649,'قائمة اسعار'!$A$2:$A$5,'قائمة اسعار'!$E$2:$E$5),"")</f>
        <v/>
      </c>
      <c r="L2649" s="102" t="str">
        <f>IFERROR(LOOKUP($G2649,'قائمة اسعار'!$A$2:$A$5,'قائمة اسعار'!$D$2:$D$5),"")</f>
        <v/>
      </c>
      <c r="M2649" s="102" t="str">
        <f t="shared" si="128"/>
        <v/>
      </c>
      <c r="N2649" s="103" t="str">
        <f t="shared" si="129"/>
        <v/>
      </c>
      <c r="O2649" s="104"/>
      <c r="P2649" s="105"/>
      <c r="Q2649" s="103"/>
      <c r="R2649" s="103" t="str">
        <f t="shared" si="130"/>
        <v/>
      </c>
      <c r="S2649" s="106"/>
    </row>
    <row r="2650" spans="1:19" ht="25.5" customHeight="1" x14ac:dyDescent="0.2">
      <c r="A2650" s="3" t="str">
        <f>CONCATENATE(COUNTIF($E$156:E2650,E2650),E2650)</f>
        <v>0</v>
      </c>
      <c r="D2650" s="73"/>
      <c r="E2650" s="74"/>
      <c r="F2650" s="75"/>
      <c r="G2650" s="7"/>
      <c r="H2650" s="7"/>
      <c r="I2650" s="7"/>
      <c r="J2650" s="7" t="str">
        <f>IFERROR(LOOKUP($G2650,'قائمة اسعار'!A$2:A$5,'قائمة اسعار'!B$2:B$5),"")</f>
        <v/>
      </c>
      <c r="K2650" s="7" t="str">
        <f>IFERROR(LOOKUP($G2650,'قائمة اسعار'!$A$2:$A$5,'قائمة اسعار'!$E$2:$E$5),"")</f>
        <v/>
      </c>
      <c r="L2650" s="76" t="str">
        <f>IFERROR(LOOKUP($G2650,'قائمة اسعار'!$A$2:$A$5,'قائمة اسعار'!$D$2:$D$5),"")</f>
        <v/>
      </c>
      <c r="M2650" s="7" t="str">
        <f t="shared" si="128"/>
        <v/>
      </c>
      <c r="N2650" s="77" t="str">
        <f t="shared" si="129"/>
        <v/>
      </c>
      <c r="O2650" s="78"/>
      <c r="P2650" s="79"/>
      <c r="Q2650" s="77"/>
      <c r="R2650" s="77" t="str">
        <f t="shared" si="130"/>
        <v/>
      </c>
      <c r="S2650" s="80"/>
    </row>
    <row r="2651" spans="1:19" ht="25.5" customHeight="1" x14ac:dyDescent="0.2">
      <c r="A2651" s="3" t="str">
        <f>CONCATENATE(COUNTIF($E$156:E2651,E2651),E2651)</f>
        <v>0</v>
      </c>
      <c r="D2651" s="99"/>
      <c r="E2651" s="100"/>
      <c r="F2651" s="101"/>
      <c r="G2651" s="102"/>
      <c r="H2651" s="102"/>
      <c r="I2651" s="102"/>
      <c r="J2651" s="102" t="str">
        <f>IFERROR(LOOKUP($G2651,'قائمة اسعار'!A$2:A$5,'قائمة اسعار'!B$2:B$5),"")</f>
        <v/>
      </c>
      <c r="K2651" s="102" t="str">
        <f>IFERROR(LOOKUP($G2651,'قائمة اسعار'!$A$2:$A$5,'قائمة اسعار'!$E$2:$E$5),"")</f>
        <v/>
      </c>
      <c r="L2651" s="102" t="str">
        <f>IFERROR(LOOKUP($G2651,'قائمة اسعار'!$A$2:$A$5,'قائمة اسعار'!$D$2:$D$5),"")</f>
        <v/>
      </c>
      <c r="M2651" s="102" t="str">
        <f t="shared" si="128"/>
        <v/>
      </c>
      <c r="N2651" s="103" t="str">
        <f t="shared" si="129"/>
        <v/>
      </c>
      <c r="O2651" s="104"/>
      <c r="P2651" s="105"/>
      <c r="Q2651" s="103"/>
      <c r="R2651" s="103" t="str">
        <f t="shared" si="130"/>
        <v/>
      </c>
      <c r="S2651" s="106"/>
    </row>
    <row r="2652" spans="1:19" ht="25.5" customHeight="1" x14ac:dyDescent="0.2">
      <c r="A2652" s="3" t="str">
        <f>CONCATENATE(COUNTIF($E$156:E2652,E2652),E2652)</f>
        <v>0</v>
      </c>
      <c r="D2652" s="73"/>
      <c r="E2652" s="74"/>
      <c r="F2652" s="75"/>
      <c r="G2652" s="7"/>
      <c r="H2652" s="7"/>
      <c r="I2652" s="7"/>
      <c r="J2652" s="7" t="str">
        <f>IFERROR(LOOKUP($G2652,'قائمة اسعار'!A$2:A$5,'قائمة اسعار'!B$2:B$5),"")</f>
        <v/>
      </c>
      <c r="K2652" s="7" t="str">
        <f>IFERROR(LOOKUP($G2652,'قائمة اسعار'!$A$2:$A$5,'قائمة اسعار'!$E$2:$E$5),"")</f>
        <v/>
      </c>
      <c r="L2652" s="76" t="str">
        <f>IFERROR(LOOKUP($G2652,'قائمة اسعار'!$A$2:$A$5,'قائمة اسعار'!$D$2:$D$5),"")</f>
        <v/>
      </c>
      <c r="M2652" s="7" t="str">
        <f t="shared" si="128"/>
        <v/>
      </c>
      <c r="N2652" s="77" t="str">
        <f t="shared" si="129"/>
        <v/>
      </c>
      <c r="O2652" s="78"/>
      <c r="P2652" s="79"/>
      <c r="Q2652" s="77"/>
      <c r="R2652" s="77" t="str">
        <f t="shared" si="130"/>
        <v/>
      </c>
      <c r="S2652" s="80"/>
    </row>
    <row r="2653" spans="1:19" ht="25.5" customHeight="1" x14ac:dyDescent="0.2">
      <c r="A2653" s="3" t="str">
        <f>CONCATENATE(COUNTIF($E$156:E2653,E2653),E2653)</f>
        <v>0</v>
      </c>
      <c r="D2653" s="99"/>
      <c r="E2653" s="100"/>
      <c r="F2653" s="101"/>
      <c r="G2653" s="102"/>
      <c r="H2653" s="102"/>
      <c r="I2653" s="102"/>
      <c r="J2653" s="102" t="str">
        <f>IFERROR(LOOKUP($G2653,'قائمة اسعار'!A$2:A$5,'قائمة اسعار'!B$2:B$5),"")</f>
        <v/>
      </c>
      <c r="K2653" s="102" t="str">
        <f>IFERROR(LOOKUP($G2653,'قائمة اسعار'!$A$2:$A$5,'قائمة اسعار'!$E$2:$E$5),"")</f>
        <v/>
      </c>
      <c r="L2653" s="102" t="str">
        <f>IFERROR(LOOKUP($G2653,'قائمة اسعار'!$A$2:$A$5,'قائمة اسعار'!$D$2:$D$5),"")</f>
        <v/>
      </c>
      <c r="M2653" s="102" t="str">
        <f t="shared" si="128"/>
        <v/>
      </c>
      <c r="N2653" s="103" t="str">
        <f t="shared" si="129"/>
        <v/>
      </c>
      <c r="O2653" s="104"/>
      <c r="P2653" s="105"/>
      <c r="Q2653" s="103"/>
      <c r="R2653" s="103" t="str">
        <f t="shared" si="130"/>
        <v/>
      </c>
      <c r="S2653" s="106"/>
    </row>
    <row r="2654" spans="1:19" ht="25.5" customHeight="1" x14ac:dyDescent="0.2">
      <c r="A2654" s="3" t="str">
        <f>CONCATENATE(COUNTIF($E$156:E2654,E2654),E2654)</f>
        <v>0</v>
      </c>
      <c r="D2654" s="73"/>
      <c r="E2654" s="74"/>
      <c r="F2654" s="75"/>
      <c r="G2654" s="7"/>
      <c r="H2654" s="7"/>
      <c r="I2654" s="7"/>
      <c r="J2654" s="7" t="str">
        <f>IFERROR(LOOKUP($G2654,'قائمة اسعار'!A$2:A$5,'قائمة اسعار'!B$2:B$5),"")</f>
        <v/>
      </c>
      <c r="K2654" s="7" t="str">
        <f>IFERROR(LOOKUP($G2654,'قائمة اسعار'!$A$2:$A$5,'قائمة اسعار'!$E$2:$E$5),"")</f>
        <v/>
      </c>
      <c r="L2654" s="76" t="str">
        <f>IFERROR(LOOKUP($G2654,'قائمة اسعار'!$A$2:$A$5,'قائمة اسعار'!$D$2:$D$5),"")</f>
        <v/>
      </c>
      <c r="M2654" s="7" t="str">
        <f t="shared" si="128"/>
        <v/>
      </c>
      <c r="N2654" s="77" t="str">
        <f t="shared" si="129"/>
        <v/>
      </c>
      <c r="O2654" s="78"/>
      <c r="P2654" s="79"/>
      <c r="Q2654" s="77"/>
      <c r="R2654" s="77" t="str">
        <f t="shared" si="130"/>
        <v/>
      </c>
      <c r="S2654" s="80"/>
    </row>
    <row r="2655" spans="1:19" ht="25.5" customHeight="1" x14ac:dyDescent="0.2">
      <c r="A2655" s="3" t="str">
        <f>CONCATENATE(COUNTIF($E$156:E2655,E2655),E2655)</f>
        <v>0</v>
      </c>
      <c r="D2655" s="99"/>
      <c r="E2655" s="100"/>
      <c r="F2655" s="101"/>
      <c r="G2655" s="102"/>
      <c r="H2655" s="102"/>
      <c r="I2655" s="102"/>
      <c r="J2655" s="102" t="str">
        <f>IFERROR(LOOKUP($G2655,'قائمة اسعار'!A$2:A$5,'قائمة اسعار'!B$2:B$5),"")</f>
        <v/>
      </c>
      <c r="K2655" s="102" t="str">
        <f>IFERROR(LOOKUP($G2655,'قائمة اسعار'!$A$2:$A$5,'قائمة اسعار'!$E$2:$E$5),"")</f>
        <v/>
      </c>
      <c r="L2655" s="102" t="str">
        <f>IFERROR(LOOKUP($G2655,'قائمة اسعار'!$A$2:$A$5,'قائمة اسعار'!$D$2:$D$5),"")</f>
        <v/>
      </c>
      <c r="M2655" s="102" t="str">
        <f t="shared" si="128"/>
        <v/>
      </c>
      <c r="N2655" s="103" t="str">
        <f t="shared" si="129"/>
        <v/>
      </c>
      <c r="O2655" s="104"/>
      <c r="P2655" s="105"/>
      <c r="Q2655" s="103"/>
      <c r="R2655" s="103" t="str">
        <f t="shared" si="130"/>
        <v/>
      </c>
      <c r="S2655" s="106"/>
    </row>
    <row r="2656" spans="1:19" ht="25.5" customHeight="1" x14ac:dyDescent="0.2">
      <c r="A2656" s="3" t="str">
        <f>CONCATENATE(COUNTIF($E$156:E2656,E2656),E2656)</f>
        <v>0</v>
      </c>
      <c r="D2656" s="73"/>
      <c r="E2656" s="74"/>
      <c r="F2656" s="75"/>
      <c r="G2656" s="7"/>
      <c r="H2656" s="7"/>
      <c r="I2656" s="7"/>
      <c r="J2656" s="7" t="str">
        <f>IFERROR(LOOKUP($G2656,'قائمة اسعار'!A$2:A$5,'قائمة اسعار'!B$2:B$5),"")</f>
        <v/>
      </c>
      <c r="K2656" s="7" t="str">
        <f>IFERROR(LOOKUP($G2656,'قائمة اسعار'!$A$2:$A$5,'قائمة اسعار'!$E$2:$E$5),"")</f>
        <v/>
      </c>
      <c r="L2656" s="76" t="str">
        <f>IFERROR(LOOKUP($G2656,'قائمة اسعار'!$A$2:$A$5,'قائمة اسعار'!$D$2:$D$5),"")</f>
        <v/>
      </c>
      <c r="M2656" s="7" t="str">
        <f t="shared" si="128"/>
        <v/>
      </c>
      <c r="N2656" s="77" t="str">
        <f t="shared" si="129"/>
        <v/>
      </c>
      <c r="O2656" s="78"/>
      <c r="P2656" s="79"/>
      <c r="Q2656" s="77"/>
      <c r="R2656" s="77" t="str">
        <f t="shared" si="130"/>
        <v/>
      </c>
      <c r="S2656" s="80"/>
    </row>
    <row r="2657" spans="1:19" ht="25.5" customHeight="1" x14ac:dyDescent="0.2">
      <c r="A2657" s="3" t="str">
        <f>CONCATENATE(COUNTIF($E$156:E2657,E2657),E2657)</f>
        <v>0</v>
      </c>
      <c r="D2657" s="99"/>
      <c r="E2657" s="100"/>
      <c r="F2657" s="101"/>
      <c r="G2657" s="102"/>
      <c r="H2657" s="102"/>
      <c r="I2657" s="102"/>
      <c r="J2657" s="102" t="str">
        <f>IFERROR(LOOKUP($G2657,'قائمة اسعار'!A$2:A$5,'قائمة اسعار'!B$2:B$5),"")</f>
        <v/>
      </c>
      <c r="K2657" s="102" t="str">
        <f>IFERROR(LOOKUP($G2657,'قائمة اسعار'!$A$2:$A$5,'قائمة اسعار'!$E$2:$E$5),"")</f>
        <v/>
      </c>
      <c r="L2657" s="102" t="str">
        <f>IFERROR(LOOKUP($G2657,'قائمة اسعار'!$A$2:$A$5,'قائمة اسعار'!$D$2:$D$5),"")</f>
        <v/>
      </c>
      <c r="M2657" s="102" t="str">
        <f t="shared" si="128"/>
        <v/>
      </c>
      <c r="N2657" s="103" t="str">
        <f t="shared" si="129"/>
        <v/>
      </c>
      <c r="O2657" s="104"/>
      <c r="P2657" s="105"/>
      <c r="Q2657" s="103"/>
      <c r="R2657" s="103" t="str">
        <f t="shared" si="130"/>
        <v/>
      </c>
      <c r="S2657" s="106"/>
    </row>
    <row r="2658" spans="1:19" ht="25.5" customHeight="1" x14ac:dyDescent="0.2">
      <c r="A2658" s="3" t="str">
        <f>CONCATENATE(COUNTIF($E$156:E2658,E2658),E2658)</f>
        <v>0</v>
      </c>
      <c r="D2658" s="73"/>
      <c r="E2658" s="74"/>
      <c r="F2658" s="75"/>
      <c r="G2658" s="7"/>
      <c r="H2658" s="7"/>
      <c r="I2658" s="7"/>
      <c r="J2658" s="7" t="str">
        <f>IFERROR(LOOKUP($G2658,'قائمة اسعار'!A$2:A$5,'قائمة اسعار'!B$2:B$5),"")</f>
        <v/>
      </c>
      <c r="K2658" s="7" t="str">
        <f>IFERROR(LOOKUP($G2658,'قائمة اسعار'!$A$2:$A$5,'قائمة اسعار'!$E$2:$E$5),"")</f>
        <v/>
      </c>
      <c r="L2658" s="76" t="str">
        <f>IFERROR(LOOKUP($G2658,'قائمة اسعار'!$A$2:$A$5,'قائمة اسعار'!$D$2:$D$5),"")</f>
        <v/>
      </c>
      <c r="M2658" s="7" t="str">
        <f t="shared" si="128"/>
        <v/>
      </c>
      <c r="N2658" s="77" t="str">
        <f t="shared" si="129"/>
        <v/>
      </c>
      <c r="O2658" s="78"/>
      <c r="P2658" s="79"/>
      <c r="Q2658" s="77"/>
      <c r="R2658" s="77" t="str">
        <f t="shared" si="130"/>
        <v/>
      </c>
      <c r="S2658" s="80"/>
    </row>
    <row r="2659" spans="1:19" ht="25.5" customHeight="1" x14ac:dyDescent="0.2">
      <c r="A2659" s="3" t="str">
        <f>CONCATENATE(COUNTIF($E$156:E2659,E2659),E2659)</f>
        <v>0</v>
      </c>
      <c r="D2659" s="99"/>
      <c r="E2659" s="100"/>
      <c r="F2659" s="101"/>
      <c r="G2659" s="102"/>
      <c r="H2659" s="102"/>
      <c r="I2659" s="102"/>
      <c r="J2659" s="102" t="str">
        <f>IFERROR(LOOKUP($G2659,'قائمة اسعار'!A$2:A$5,'قائمة اسعار'!B$2:B$5),"")</f>
        <v/>
      </c>
      <c r="K2659" s="102" t="str">
        <f>IFERROR(LOOKUP($G2659,'قائمة اسعار'!$A$2:$A$5,'قائمة اسعار'!$E$2:$E$5),"")</f>
        <v/>
      </c>
      <c r="L2659" s="102" t="str">
        <f>IFERROR(LOOKUP($G2659,'قائمة اسعار'!$A$2:$A$5,'قائمة اسعار'!$D$2:$D$5),"")</f>
        <v/>
      </c>
      <c r="M2659" s="102" t="str">
        <f t="shared" si="128"/>
        <v/>
      </c>
      <c r="N2659" s="103" t="str">
        <f t="shared" si="129"/>
        <v/>
      </c>
      <c r="O2659" s="104"/>
      <c r="P2659" s="105"/>
      <c r="Q2659" s="103"/>
      <c r="R2659" s="103" t="str">
        <f t="shared" si="130"/>
        <v/>
      </c>
      <c r="S2659" s="106"/>
    </row>
    <row r="2660" spans="1:19" ht="25.5" customHeight="1" x14ac:dyDescent="0.2">
      <c r="A2660" s="3" t="str">
        <f>CONCATENATE(COUNTIF($E$156:E2660,E2660),E2660)</f>
        <v>0</v>
      </c>
      <c r="D2660" s="73"/>
      <c r="E2660" s="74"/>
      <c r="F2660" s="75"/>
      <c r="G2660" s="7"/>
      <c r="H2660" s="7"/>
      <c r="I2660" s="7"/>
      <c r="J2660" s="7" t="str">
        <f>IFERROR(LOOKUP($G2660,'قائمة اسعار'!A$2:A$5,'قائمة اسعار'!B$2:B$5),"")</f>
        <v/>
      </c>
      <c r="K2660" s="7" t="str">
        <f>IFERROR(LOOKUP($G2660,'قائمة اسعار'!$A$2:$A$5,'قائمة اسعار'!$E$2:$E$5),"")</f>
        <v/>
      </c>
      <c r="L2660" s="76" t="str">
        <f>IFERROR(LOOKUP($G2660,'قائمة اسعار'!$A$2:$A$5,'قائمة اسعار'!$D$2:$D$5),"")</f>
        <v/>
      </c>
      <c r="M2660" s="7" t="str">
        <f t="shared" si="128"/>
        <v/>
      </c>
      <c r="N2660" s="77" t="str">
        <f t="shared" si="129"/>
        <v/>
      </c>
      <c r="O2660" s="78"/>
      <c r="P2660" s="79"/>
      <c r="Q2660" s="77"/>
      <c r="R2660" s="77" t="str">
        <f t="shared" si="130"/>
        <v/>
      </c>
      <c r="S2660" s="80"/>
    </row>
    <row r="2661" spans="1:19" ht="25.5" customHeight="1" x14ac:dyDescent="0.2">
      <c r="A2661" s="3" t="str">
        <f>CONCATENATE(COUNTIF($E$156:E2661,E2661),E2661)</f>
        <v>0</v>
      </c>
      <c r="D2661" s="99"/>
      <c r="E2661" s="100"/>
      <c r="F2661" s="101"/>
      <c r="G2661" s="102"/>
      <c r="H2661" s="102"/>
      <c r="I2661" s="102"/>
      <c r="J2661" s="102" t="str">
        <f>IFERROR(LOOKUP($G2661,'قائمة اسعار'!A$2:A$5,'قائمة اسعار'!B$2:B$5),"")</f>
        <v/>
      </c>
      <c r="K2661" s="102" t="str">
        <f>IFERROR(LOOKUP($G2661,'قائمة اسعار'!$A$2:$A$5,'قائمة اسعار'!$E$2:$E$5),"")</f>
        <v/>
      </c>
      <c r="L2661" s="102" t="str">
        <f>IFERROR(LOOKUP($G2661,'قائمة اسعار'!$A$2:$A$5,'قائمة اسعار'!$D$2:$D$5),"")</f>
        <v/>
      </c>
      <c r="M2661" s="102" t="str">
        <f t="shared" si="128"/>
        <v/>
      </c>
      <c r="N2661" s="103" t="str">
        <f t="shared" si="129"/>
        <v/>
      </c>
      <c r="O2661" s="104"/>
      <c r="P2661" s="105"/>
      <c r="Q2661" s="103"/>
      <c r="R2661" s="103" t="str">
        <f t="shared" si="130"/>
        <v/>
      </c>
      <c r="S2661" s="106"/>
    </row>
    <row r="2662" spans="1:19" ht="25.5" customHeight="1" x14ac:dyDescent="0.2">
      <c r="A2662" s="3" t="str">
        <f>CONCATENATE(COUNTIF($E$156:E2662,E2662),E2662)</f>
        <v>0</v>
      </c>
      <c r="D2662" s="73"/>
      <c r="E2662" s="74"/>
      <c r="F2662" s="75"/>
      <c r="G2662" s="7"/>
      <c r="H2662" s="7"/>
      <c r="I2662" s="7"/>
      <c r="J2662" s="7" t="str">
        <f>IFERROR(LOOKUP($G2662,'قائمة اسعار'!A$2:A$5,'قائمة اسعار'!B$2:B$5),"")</f>
        <v/>
      </c>
      <c r="K2662" s="7" t="str">
        <f>IFERROR(LOOKUP($G2662,'قائمة اسعار'!$A$2:$A$5,'قائمة اسعار'!$E$2:$E$5),"")</f>
        <v/>
      </c>
      <c r="L2662" s="76" t="str">
        <f>IFERROR(LOOKUP($G2662,'قائمة اسعار'!$A$2:$A$5,'قائمة اسعار'!$D$2:$D$5),"")</f>
        <v/>
      </c>
      <c r="M2662" s="7" t="str">
        <f t="shared" si="128"/>
        <v/>
      </c>
      <c r="N2662" s="77" t="str">
        <f t="shared" si="129"/>
        <v/>
      </c>
      <c r="O2662" s="78"/>
      <c r="P2662" s="79"/>
      <c r="Q2662" s="77"/>
      <c r="R2662" s="77" t="str">
        <f t="shared" si="130"/>
        <v/>
      </c>
      <c r="S2662" s="80"/>
    </row>
    <row r="2663" spans="1:19" ht="25.5" customHeight="1" x14ac:dyDescent="0.2">
      <c r="A2663" s="3" t="str">
        <f>CONCATENATE(COUNTIF($E$156:E2663,E2663),E2663)</f>
        <v>0</v>
      </c>
      <c r="D2663" s="99"/>
      <c r="E2663" s="100"/>
      <c r="F2663" s="101"/>
      <c r="G2663" s="102"/>
      <c r="H2663" s="102"/>
      <c r="I2663" s="102"/>
      <c r="J2663" s="102" t="str">
        <f>IFERROR(LOOKUP($G2663,'قائمة اسعار'!A$2:A$5,'قائمة اسعار'!B$2:B$5),"")</f>
        <v/>
      </c>
      <c r="K2663" s="102" t="str">
        <f>IFERROR(LOOKUP($G2663,'قائمة اسعار'!$A$2:$A$5,'قائمة اسعار'!$E$2:$E$5),"")</f>
        <v/>
      </c>
      <c r="L2663" s="102" t="str">
        <f>IFERROR(LOOKUP($G2663,'قائمة اسعار'!$A$2:$A$5,'قائمة اسعار'!$D$2:$D$5),"")</f>
        <v/>
      </c>
      <c r="M2663" s="102" t="str">
        <f t="shared" si="128"/>
        <v/>
      </c>
      <c r="N2663" s="103" t="str">
        <f t="shared" si="129"/>
        <v/>
      </c>
      <c r="O2663" s="104"/>
      <c r="P2663" s="105"/>
      <c r="Q2663" s="103"/>
      <c r="R2663" s="103" t="str">
        <f t="shared" si="130"/>
        <v/>
      </c>
      <c r="S2663" s="106"/>
    </row>
    <row r="2664" spans="1:19" ht="25.5" customHeight="1" x14ac:dyDescent="0.2">
      <c r="A2664" s="3" t="str">
        <f>CONCATENATE(COUNTIF($E$156:E2664,E2664),E2664)</f>
        <v>0</v>
      </c>
      <c r="D2664" s="73"/>
      <c r="E2664" s="74"/>
      <c r="F2664" s="75"/>
      <c r="G2664" s="7"/>
      <c r="H2664" s="7"/>
      <c r="I2664" s="7"/>
      <c r="J2664" s="7" t="str">
        <f>IFERROR(LOOKUP($G2664,'قائمة اسعار'!A$2:A$5,'قائمة اسعار'!B$2:B$5),"")</f>
        <v/>
      </c>
      <c r="K2664" s="7" t="str">
        <f>IFERROR(LOOKUP($G2664,'قائمة اسعار'!$A$2:$A$5,'قائمة اسعار'!$E$2:$E$5),"")</f>
        <v/>
      </c>
      <c r="L2664" s="76" t="str">
        <f>IFERROR(LOOKUP($G2664,'قائمة اسعار'!$A$2:$A$5,'قائمة اسعار'!$D$2:$D$5),"")</f>
        <v/>
      </c>
      <c r="M2664" s="7" t="str">
        <f t="shared" si="128"/>
        <v/>
      </c>
      <c r="N2664" s="77" t="str">
        <f t="shared" si="129"/>
        <v/>
      </c>
      <c r="O2664" s="78"/>
      <c r="P2664" s="79"/>
      <c r="Q2664" s="77"/>
      <c r="R2664" s="77" t="str">
        <f t="shared" si="130"/>
        <v/>
      </c>
      <c r="S2664" s="80"/>
    </row>
    <row r="2665" spans="1:19" ht="25.5" customHeight="1" x14ac:dyDescent="0.2">
      <c r="A2665" s="3" t="str">
        <f>CONCATENATE(COUNTIF($E$156:E2665,E2665),E2665)</f>
        <v>0</v>
      </c>
      <c r="D2665" s="99"/>
      <c r="E2665" s="100"/>
      <c r="F2665" s="101"/>
      <c r="G2665" s="102"/>
      <c r="H2665" s="102"/>
      <c r="I2665" s="102"/>
      <c r="J2665" s="102" t="str">
        <f>IFERROR(LOOKUP($G2665,'قائمة اسعار'!A$2:A$5,'قائمة اسعار'!B$2:B$5),"")</f>
        <v/>
      </c>
      <c r="K2665" s="102" t="str">
        <f>IFERROR(LOOKUP($G2665,'قائمة اسعار'!$A$2:$A$5,'قائمة اسعار'!$E$2:$E$5),"")</f>
        <v/>
      </c>
      <c r="L2665" s="102" t="str">
        <f>IFERROR(LOOKUP($G2665,'قائمة اسعار'!$A$2:$A$5,'قائمة اسعار'!$D$2:$D$5),"")</f>
        <v/>
      </c>
      <c r="M2665" s="102" t="str">
        <f t="shared" si="128"/>
        <v/>
      </c>
      <c r="N2665" s="103" t="str">
        <f t="shared" si="129"/>
        <v/>
      </c>
      <c r="O2665" s="104"/>
      <c r="P2665" s="105"/>
      <c r="Q2665" s="103"/>
      <c r="R2665" s="103" t="str">
        <f t="shared" si="130"/>
        <v/>
      </c>
      <c r="S2665" s="106"/>
    </row>
    <row r="2666" spans="1:19" ht="25.5" customHeight="1" x14ac:dyDescent="0.2">
      <c r="A2666" s="3" t="str">
        <f>CONCATENATE(COUNTIF($E$156:E2666,E2666),E2666)</f>
        <v>0</v>
      </c>
      <c r="D2666" s="73"/>
      <c r="E2666" s="74"/>
      <c r="F2666" s="75"/>
      <c r="G2666" s="7"/>
      <c r="H2666" s="7"/>
      <c r="I2666" s="7"/>
      <c r="J2666" s="7" t="str">
        <f>IFERROR(LOOKUP($G2666,'قائمة اسعار'!A$2:A$5,'قائمة اسعار'!B$2:B$5),"")</f>
        <v/>
      </c>
      <c r="K2666" s="7" t="str">
        <f>IFERROR(LOOKUP($G2666,'قائمة اسعار'!$A$2:$A$5,'قائمة اسعار'!$E$2:$E$5),"")</f>
        <v/>
      </c>
      <c r="L2666" s="76" t="str">
        <f>IFERROR(LOOKUP($G2666,'قائمة اسعار'!$A$2:$A$5,'قائمة اسعار'!$D$2:$D$5),"")</f>
        <v/>
      </c>
      <c r="M2666" s="7" t="str">
        <f t="shared" si="128"/>
        <v/>
      </c>
      <c r="N2666" s="77" t="str">
        <f t="shared" si="129"/>
        <v/>
      </c>
      <c r="O2666" s="78"/>
      <c r="P2666" s="79"/>
      <c r="Q2666" s="77"/>
      <c r="R2666" s="77" t="str">
        <f t="shared" si="130"/>
        <v/>
      </c>
      <c r="S2666" s="80"/>
    </row>
    <row r="2667" spans="1:19" ht="25.5" customHeight="1" x14ac:dyDescent="0.2">
      <c r="A2667" s="3" t="str">
        <f>CONCATENATE(COUNTIF($E$156:E2667,E2667),E2667)</f>
        <v>0</v>
      </c>
      <c r="D2667" s="99"/>
      <c r="E2667" s="100"/>
      <c r="F2667" s="101"/>
      <c r="G2667" s="102"/>
      <c r="H2667" s="102"/>
      <c r="I2667" s="102"/>
      <c r="J2667" s="102" t="str">
        <f>IFERROR(LOOKUP($G2667,'قائمة اسعار'!A$2:A$5,'قائمة اسعار'!B$2:B$5),"")</f>
        <v/>
      </c>
      <c r="K2667" s="102" t="str">
        <f>IFERROR(LOOKUP($G2667,'قائمة اسعار'!$A$2:$A$5,'قائمة اسعار'!$E$2:$E$5),"")</f>
        <v/>
      </c>
      <c r="L2667" s="102" t="str">
        <f>IFERROR(LOOKUP($G2667,'قائمة اسعار'!$A$2:$A$5,'قائمة اسعار'!$D$2:$D$5),"")</f>
        <v/>
      </c>
      <c r="M2667" s="102" t="str">
        <f t="shared" si="128"/>
        <v/>
      </c>
      <c r="N2667" s="103" t="str">
        <f t="shared" si="129"/>
        <v/>
      </c>
      <c r="O2667" s="104"/>
      <c r="P2667" s="105"/>
      <c r="Q2667" s="103"/>
      <c r="R2667" s="103" t="str">
        <f t="shared" si="130"/>
        <v/>
      </c>
      <c r="S2667" s="106"/>
    </row>
    <row r="2668" spans="1:19" ht="25.5" customHeight="1" x14ac:dyDescent="0.2">
      <c r="A2668" s="3" t="str">
        <f>CONCATENATE(COUNTIF($E$156:E2668,E2668),E2668)</f>
        <v>0</v>
      </c>
      <c r="D2668" s="73"/>
      <c r="E2668" s="74"/>
      <c r="F2668" s="75"/>
      <c r="G2668" s="7"/>
      <c r="H2668" s="7"/>
      <c r="I2668" s="7"/>
      <c r="J2668" s="7" t="str">
        <f>IFERROR(LOOKUP($G2668,'قائمة اسعار'!A$2:A$5,'قائمة اسعار'!B$2:B$5),"")</f>
        <v/>
      </c>
      <c r="K2668" s="7" t="str">
        <f>IFERROR(LOOKUP($G2668,'قائمة اسعار'!$A$2:$A$5,'قائمة اسعار'!$E$2:$E$5),"")</f>
        <v/>
      </c>
      <c r="L2668" s="76" t="str">
        <f>IFERROR(LOOKUP($G2668,'قائمة اسعار'!$A$2:$A$5,'قائمة اسعار'!$D$2:$D$5),"")</f>
        <v/>
      </c>
      <c r="M2668" s="7" t="str">
        <f t="shared" si="128"/>
        <v/>
      </c>
      <c r="N2668" s="77" t="str">
        <f t="shared" si="129"/>
        <v/>
      </c>
      <c r="O2668" s="78"/>
      <c r="P2668" s="79"/>
      <c r="Q2668" s="77"/>
      <c r="R2668" s="77" t="str">
        <f t="shared" si="130"/>
        <v/>
      </c>
      <c r="S2668" s="80"/>
    </row>
    <row r="2669" spans="1:19" ht="25.5" customHeight="1" x14ac:dyDescent="0.2">
      <c r="A2669" s="3" t="str">
        <f>CONCATENATE(COUNTIF($E$156:E2669,E2669),E2669)</f>
        <v>0</v>
      </c>
      <c r="D2669" s="99"/>
      <c r="E2669" s="100"/>
      <c r="F2669" s="101"/>
      <c r="G2669" s="102"/>
      <c r="H2669" s="102"/>
      <c r="I2669" s="102"/>
      <c r="J2669" s="102" t="str">
        <f>IFERROR(LOOKUP($G2669,'قائمة اسعار'!A$2:A$5,'قائمة اسعار'!B$2:B$5),"")</f>
        <v/>
      </c>
      <c r="K2669" s="102" t="str">
        <f>IFERROR(LOOKUP($G2669,'قائمة اسعار'!$A$2:$A$5,'قائمة اسعار'!$E$2:$E$5),"")</f>
        <v/>
      </c>
      <c r="L2669" s="102" t="str">
        <f>IFERROR(LOOKUP($G2669,'قائمة اسعار'!$A$2:$A$5,'قائمة اسعار'!$D$2:$D$5),"")</f>
        <v/>
      </c>
      <c r="M2669" s="102" t="str">
        <f t="shared" si="128"/>
        <v/>
      </c>
      <c r="N2669" s="103" t="str">
        <f t="shared" si="129"/>
        <v/>
      </c>
      <c r="O2669" s="104"/>
      <c r="P2669" s="105"/>
      <c r="Q2669" s="103"/>
      <c r="R2669" s="103" t="str">
        <f t="shared" si="130"/>
        <v/>
      </c>
      <c r="S2669" s="106"/>
    </row>
    <row r="2670" spans="1:19" ht="25.5" customHeight="1" x14ac:dyDescent="0.2">
      <c r="A2670" s="3" t="str">
        <f>CONCATENATE(COUNTIF($E$156:E2670,E2670),E2670)</f>
        <v>0</v>
      </c>
      <c r="D2670" s="73"/>
      <c r="E2670" s="74"/>
      <c r="F2670" s="75"/>
      <c r="G2670" s="7"/>
      <c r="H2670" s="7"/>
      <c r="I2670" s="7"/>
      <c r="J2670" s="7" t="str">
        <f>IFERROR(LOOKUP($G2670,'قائمة اسعار'!A$2:A$5,'قائمة اسعار'!B$2:B$5),"")</f>
        <v/>
      </c>
      <c r="K2670" s="7" t="str">
        <f>IFERROR(LOOKUP($G2670,'قائمة اسعار'!$A$2:$A$5,'قائمة اسعار'!$E$2:$E$5),"")</f>
        <v/>
      </c>
      <c r="L2670" s="76" t="str">
        <f>IFERROR(LOOKUP($G2670,'قائمة اسعار'!$A$2:$A$5,'قائمة اسعار'!$D$2:$D$5),"")</f>
        <v/>
      </c>
      <c r="M2670" s="7" t="str">
        <f t="shared" si="128"/>
        <v/>
      </c>
      <c r="N2670" s="77" t="str">
        <f t="shared" si="129"/>
        <v/>
      </c>
      <c r="O2670" s="78"/>
      <c r="P2670" s="79"/>
      <c r="Q2670" s="77"/>
      <c r="R2670" s="77" t="str">
        <f t="shared" si="130"/>
        <v/>
      </c>
      <c r="S2670" s="80"/>
    </row>
    <row r="2671" spans="1:19" ht="25.5" customHeight="1" x14ac:dyDescent="0.2">
      <c r="A2671" s="3" t="str">
        <f>CONCATENATE(COUNTIF($E$156:E2671,E2671),E2671)</f>
        <v>0</v>
      </c>
      <c r="D2671" s="99"/>
      <c r="E2671" s="100"/>
      <c r="F2671" s="101"/>
      <c r="G2671" s="102"/>
      <c r="H2671" s="102"/>
      <c r="I2671" s="102"/>
      <c r="J2671" s="102" t="str">
        <f>IFERROR(LOOKUP($G2671,'قائمة اسعار'!A$2:A$5,'قائمة اسعار'!B$2:B$5),"")</f>
        <v/>
      </c>
      <c r="K2671" s="102" t="str">
        <f>IFERROR(LOOKUP($G2671,'قائمة اسعار'!$A$2:$A$5,'قائمة اسعار'!$E$2:$E$5),"")</f>
        <v/>
      </c>
      <c r="L2671" s="102" t="str">
        <f>IFERROR(LOOKUP($G2671,'قائمة اسعار'!$A$2:$A$5,'قائمة اسعار'!$D$2:$D$5),"")</f>
        <v/>
      </c>
      <c r="M2671" s="102" t="str">
        <f t="shared" si="128"/>
        <v/>
      </c>
      <c r="N2671" s="103" t="str">
        <f t="shared" si="129"/>
        <v/>
      </c>
      <c r="O2671" s="104"/>
      <c r="P2671" s="105"/>
      <c r="Q2671" s="103"/>
      <c r="R2671" s="103" t="str">
        <f t="shared" si="130"/>
        <v/>
      </c>
      <c r="S2671" s="106"/>
    </row>
    <row r="2672" spans="1:19" ht="25.5" customHeight="1" x14ac:dyDescent="0.2">
      <c r="A2672" s="3" t="str">
        <f>CONCATENATE(COUNTIF($E$156:E2672,E2672),E2672)</f>
        <v>0</v>
      </c>
      <c r="D2672" s="73"/>
      <c r="E2672" s="74"/>
      <c r="F2672" s="75"/>
      <c r="G2672" s="7"/>
      <c r="H2672" s="7"/>
      <c r="I2672" s="7"/>
      <c r="J2672" s="7" t="str">
        <f>IFERROR(LOOKUP($G2672,'قائمة اسعار'!A$2:A$5,'قائمة اسعار'!B$2:B$5),"")</f>
        <v/>
      </c>
      <c r="K2672" s="7" t="str">
        <f>IFERROR(LOOKUP($G2672,'قائمة اسعار'!$A$2:$A$5,'قائمة اسعار'!$E$2:$E$5),"")</f>
        <v/>
      </c>
      <c r="L2672" s="76" t="str">
        <f>IFERROR(LOOKUP($G2672,'قائمة اسعار'!$A$2:$A$5,'قائمة اسعار'!$D$2:$D$5),"")</f>
        <v/>
      </c>
      <c r="M2672" s="7" t="str">
        <f t="shared" si="128"/>
        <v/>
      </c>
      <c r="N2672" s="77" t="str">
        <f t="shared" si="129"/>
        <v/>
      </c>
      <c r="O2672" s="78"/>
      <c r="P2672" s="79"/>
      <c r="Q2672" s="77"/>
      <c r="R2672" s="77" t="str">
        <f t="shared" si="130"/>
        <v/>
      </c>
      <c r="S2672" s="80"/>
    </row>
    <row r="2673" spans="1:19" ht="25.5" customHeight="1" x14ac:dyDescent="0.2">
      <c r="A2673" s="3" t="str">
        <f>CONCATENATE(COUNTIF($E$156:E2673,E2673),E2673)</f>
        <v>0</v>
      </c>
      <c r="D2673" s="99"/>
      <c r="E2673" s="100"/>
      <c r="F2673" s="101"/>
      <c r="G2673" s="102"/>
      <c r="H2673" s="102"/>
      <c r="I2673" s="102"/>
      <c r="J2673" s="102" t="str">
        <f>IFERROR(LOOKUP($G2673,'قائمة اسعار'!A$2:A$5,'قائمة اسعار'!B$2:B$5),"")</f>
        <v/>
      </c>
      <c r="K2673" s="102" t="str">
        <f>IFERROR(LOOKUP($G2673,'قائمة اسعار'!$A$2:$A$5,'قائمة اسعار'!$E$2:$E$5),"")</f>
        <v/>
      </c>
      <c r="L2673" s="102" t="str">
        <f>IFERROR(LOOKUP($G2673,'قائمة اسعار'!$A$2:$A$5,'قائمة اسعار'!$D$2:$D$5),"")</f>
        <v/>
      </c>
      <c r="M2673" s="102" t="str">
        <f t="shared" si="128"/>
        <v/>
      </c>
      <c r="N2673" s="103" t="str">
        <f t="shared" si="129"/>
        <v/>
      </c>
      <c r="O2673" s="104"/>
      <c r="P2673" s="105"/>
      <c r="Q2673" s="103"/>
      <c r="R2673" s="103" t="str">
        <f t="shared" si="130"/>
        <v/>
      </c>
      <c r="S2673" s="106"/>
    </row>
    <row r="2674" spans="1:19" ht="25.5" customHeight="1" x14ac:dyDescent="0.2">
      <c r="A2674" s="3" t="str">
        <f>CONCATENATE(COUNTIF($E$156:E2674,E2674),E2674)</f>
        <v>0</v>
      </c>
      <c r="D2674" s="73"/>
      <c r="E2674" s="74"/>
      <c r="F2674" s="75"/>
      <c r="G2674" s="7"/>
      <c r="H2674" s="7"/>
      <c r="I2674" s="7"/>
      <c r="J2674" s="7" t="str">
        <f>IFERROR(LOOKUP($G2674,'قائمة اسعار'!A$2:A$5,'قائمة اسعار'!B$2:B$5),"")</f>
        <v/>
      </c>
      <c r="K2674" s="7" t="str">
        <f>IFERROR(LOOKUP($G2674,'قائمة اسعار'!$A$2:$A$5,'قائمة اسعار'!$E$2:$E$5),"")</f>
        <v/>
      </c>
      <c r="L2674" s="76" t="str">
        <f>IFERROR(LOOKUP($G2674,'قائمة اسعار'!$A$2:$A$5,'قائمة اسعار'!$D$2:$D$5),"")</f>
        <v/>
      </c>
      <c r="M2674" s="7" t="str">
        <f t="shared" si="128"/>
        <v/>
      </c>
      <c r="N2674" s="77" t="str">
        <f t="shared" si="129"/>
        <v/>
      </c>
      <c r="O2674" s="78"/>
      <c r="P2674" s="79"/>
      <c r="Q2674" s="77"/>
      <c r="R2674" s="77" t="str">
        <f t="shared" si="130"/>
        <v/>
      </c>
      <c r="S2674" s="80"/>
    </row>
    <row r="2675" spans="1:19" ht="25.5" customHeight="1" x14ac:dyDescent="0.2">
      <c r="A2675" s="3" t="str">
        <f>CONCATENATE(COUNTIF($E$156:E2675,E2675),E2675)</f>
        <v>0</v>
      </c>
      <c r="D2675" s="99"/>
      <c r="E2675" s="100"/>
      <c r="F2675" s="101"/>
      <c r="G2675" s="102"/>
      <c r="H2675" s="102"/>
      <c r="I2675" s="102"/>
      <c r="J2675" s="102" t="str">
        <f>IFERROR(LOOKUP($G2675,'قائمة اسعار'!A$2:A$5,'قائمة اسعار'!B$2:B$5),"")</f>
        <v/>
      </c>
      <c r="K2675" s="102" t="str">
        <f>IFERROR(LOOKUP($G2675,'قائمة اسعار'!$A$2:$A$5,'قائمة اسعار'!$E$2:$E$5),"")</f>
        <v/>
      </c>
      <c r="L2675" s="102" t="str">
        <f>IFERROR(LOOKUP($G2675,'قائمة اسعار'!$A$2:$A$5,'قائمة اسعار'!$D$2:$D$5),"")</f>
        <v/>
      </c>
      <c r="M2675" s="102" t="str">
        <f t="shared" si="128"/>
        <v/>
      </c>
      <c r="N2675" s="103" t="str">
        <f t="shared" si="129"/>
        <v/>
      </c>
      <c r="O2675" s="104"/>
      <c r="P2675" s="105"/>
      <c r="Q2675" s="103"/>
      <c r="R2675" s="103" t="str">
        <f t="shared" si="130"/>
        <v/>
      </c>
      <c r="S2675" s="106"/>
    </row>
    <row r="2676" spans="1:19" ht="25.5" customHeight="1" x14ac:dyDescent="0.2">
      <c r="A2676" s="3" t="str">
        <f>CONCATENATE(COUNTIF($E$156:E2676,E2676),E2676)</f>
        <v>0</v>
      </c>
      <c r="D2676" s="73"/>
      <c r="E2676" s="74"/>
      <c r="F2676" s="75"/>
      <c r="G2676" s="7"/>
      <c r="H2676" s="7"/>
      <c r="I2676" s="7"/>
      <c r="J2676" s="7" t="str">
        <f>IFERROR(LOOKUP($G2676,'قائمة اسعار'!A$2:A$5,'قائمة اسعار'!B$2:B$5),"")</f>
        <v/>
      </c>
      <c r="K2676" s="7" t="str">
        <f>IFERROR(LOOKUP($G2676,'قائمة اسعار'!$A$2:$A$5,'قائمة اسعار'!$E$2:$E$5),"")</f>
        <v/>
      </c>
      <c r="L2676" s="76" t="str">
        <f>IFERROR(LOOKUP($G2676,'قائمة اسعار'!$A$2:$A$5,'قائمة اسعار'!$D$2:$D$5),"")</f>
        <v/>
      </c>
      <c r="M2676" s="7" t="str">
        <f t="shared" si="128"/>
        <v/>
      </c>
      <c r="N2676" s="77" t="str">
        <f t="shared" si="129"/>
        <v/>
      </c>
      <c r="O2676" s="78"/>
      <c r="P2676" s="79"/>
      <c r="Q2676" s="77"/>
      <c r="R2676" s="77" t="str">
        <f t="shared" si="130"/>
        <v/>
      </c>
      <c r="S2676" s="80"/>
    </row>
    <row r="2677" spans="1:19" ht="25.5" customHeight="1" x14ac:dyDescent="0.2">
      <c r="A2677" s="3" t="str">
        <f>CONCATENATE(COUNTIF($E$156:E2677,E2677),E2677)</f>
        <v>0</v>
      </c>
      <c r="D2677" s="99"/>
      <c r="E2677" s="100"/>
      <c r="F2677" s="101"/>
      <c r="G2677" s="102"/>
      <c r="H2677" s="102"/>
      <c r="I2677" s="102"/>
      <c r="J2677" s="102" t="str">
        <f>IFERROR(LOOKUP($G2677,'قائمة اسعار'!A$2:A$5,'قائمة اسعار'!B$2:B$5),"")</f>
        <v/>
      </c>
      <c r="K2677" s="102" t="str">
        <f>IFERROR(LOOKUP($G2677,'قائمة اسعار'!$A$2:$A$5,'قائمة اسعار'!$E$2:$E$5),"")</f>
        <v/>
      </c>
      <c r="L2677" s="102" t="str">
        <f>IFERROR(LOOKUP($G2677,'قائمة اسعار'!$A$2:$A$5,'قائمة اسعار'!$D$2:$D$5),"")</f>
        <v/>
      </c>
      <c r="M2677" s="102" t="str">
        <f t="shared" si="128"/>
        <v/>
      </c>
      <c r="N2677" s="103" t="str">
        <f t="shared" si="129"/>
        <v/>
      </c>
      <c r="O2677" s="104"/>
      <c r="P2677" s="105"/>
      <c r="Q2677" s="103"/>
      <c r="R2677" s="103" t="str">
        <f t="shared" si="130"/>
        <v/>
      </c>
      <c r="S2677" s="106"/>
    </row>
    <row r="2678" spans="1:19" ht="25.5" customHeight="1" x14ac:dyDescent="0.2">
      <c r="A2678" s="3" t="str">
        <f>CONCATENATE(COUNTIF($E$156:E2678,E2678),E2678)</f>
        <v>0</v>
      </c>
      <c r="D2678" s="73"/>
      <c r="E2678" s="74"/>
      <c r="F2678" s="75"/>
      <c r="G2678" s="7"/>
      <c r="H2678" s="7"/>
      <c r="I2678" s="7"/>
      <c r="J2678" s="7" t="str">
        <f>IFERROR(LOOKUP($G2678,'قائمة اسعار'!A$2:A$5,'قائمة اسعار'!B$2:B$5),"")</f>
        <v/>
      </c>
      <c r="K2678" s="7" t="str">
        <f>IFERROR(LOOKUP($G2678,'قائمة اسعار'!$A$2:$A$5,'قائمة اسعار'!$E$2:$E$5),"")</f>
        <v/>
      </c>
      <c r="L2678" s="76" t="str">
        <f>IFERROR(LOOKUP($G2678,'قائمة اسعار'!$A$2:$A$5,'قائمة اسعار'!$D$2:$D$5),"")</f>
        <v/>
      </c>
      <c r="M2678" s="7" t="str">
        <f t="shared" si="128"/>
        <v/>
      </c>
      <c r="N2678" s="77" t="str">
        <f t="shared" si="129"/>
        <v/>
      </c>
      <c r="O2678" s="78"/>
      <c r="P2678" s="79"/>
      <c r="Q2678" s="77"/>
      <c r="R2678" s="77" t="str">
        <f t="shared" si="130"/>
        <v/>
      </c>
      <c r="S2678" s="80"/>
    </row>
    <row r="2679" spans="1:19" ht="25.5" customHeight="1" x14ac:dyDescent="0.2">
      <c r="A2679" s="3" t="str">
        <f>CONCATENATE(COUNTIF($E$156:E2679,E2679),E2679)</f>
        <v>0</v>
      </c>
      <c r="D2679" s="99"/>
      <c r="E2679" s="100"/>
      <c r="F2679" s="101"/>
      <c r="G2679" s="102"/>
      <c r="H2679" s="102"/>
      <c r="I2679" s="102"/>
      <c r="J2679" s="102" t="str">
        <f>IFERROR(LOOKUP($G2679,'قائمة اسعار'!A$2:A$5,'قائمة اسعار'!B$2:B$5),"")</f>
        <v/>
      </c>
      <c r="K2679" s="102" t="str">
        <f>IFERROR(LOOKUP($G2679,'قائمة اسعار'!$A$2:$A$5,'قائمة اسعار'!$E$2:$E$5),"")</f>
        <v/>
      </c>
      <c r="L2679" s="102" t="str">
        <f>IFERROR(LOOKUP($G2679,'قائمة اسعار'!$A$2:$A$5,'قائمة اسعار'!$D$2:$D$5),"")</f>
        <v/>
      </c>
      <c r="M2679" s="102" t="str">
        <f t="shared" si="128"/>
        <v/>
      </c>
      <c r="N2679" s="103" t="str">
        <f t="shared" si="129"/>
        <v/>
      </c>
      <c r="O2679" s="104"/>
      <c r="P2679" s="105"/>
      <c r="Q2679" s="103"/>
      <c r="R2679" s="103" t="str">
        <f t="shared" si="130"/>
        <v/>
      </c>
      <c r="S2679" s="106"/>
    </row>
    <row r="2680" spans="1:19" ht="25.5" customHeight="1" x14ac:dyDescent="0.2">
      <c r="A2680" s="3" t="str">
        <f>CONCATENATE(COUNTIF($E$156:E2680,E2680),E2680)</f>
        <v>0</v>
      </c>
      <c r="D2680" s="73"/>
      <c r="E2680" s="74"/>
      <c r="F2680" s="75"/>
      <c r="G2680" s="7"/>
      <c r="H2680" s="7"/>
      <c r="I2680" s="7"/>
      <c r="J2680" s="7" t="str">
        <f>IFERROR(LOOKUP($G2680,'قائمة اسعار'!A$2:A$5,'قائمة اسعار'!B$2:B$5),"")</f>
        <v/>
      </c>
      <c r="K2680" s="7" t="str">
        <f>IFERROR(LOOKUP($G2680,'قائمة اسعار'!$A$2:$A$5,'قائمة اسعار'!$E$2:$E$5),"")</f>
        <v/>
      </c>
      <c r="L2680" s="76" t="str">
        <f>IFERROR(LOOKUP($G2680,'قائمة اسعار'!$A$2:$A$5,'قائمة اسعار'!$D$2:$D$5),"")</f>
        <v/>
      </c>
      <c r="M2680" s="7" t="str">
        <f t="shared" si="128"/>
        <v/>
      </c>
      <c r="N2680" s="77" t="str">
        <f t="shared" si="129"/>
        <v/>
      </c>
      <c r="O2680" s="78"/>
      <c r="P2680" s="79"/>
      <c r="Q2680" s="77"/>
      <c r="R2680" s="77" t="str">
        <f t="shared" si="130"/>
        <v/>
      </c>
      <c r="S2680" s="80"/>
    </row>
    <row r="2681" spans="1:19" ht="25.5" customHeight="1" x14ac:dyDescent="0.2">
      <c r="A2681" s="3" t="str">
        <f>CONCATENATE(COUNTIF($E$156:E2681,E2681),E2681)</f>
        <v>0</v>
      </c>
      <c r="D2681" s="99"/>
      <c r="E2681" s="100"/>
      <c r="F2681" s="101"/>
      <c r="G2681" s="102"/>
      <c r="H2681" s="102"/>
      <c r="I2681" s="102"/>
      <c r="J2681" s="102" t="str">
        <f>IFERROR(LOOKUP($G2681,'قائمة اسعار'!A$2:A$5,'قائمة اسعار'!B$2:B$5),"")</f>
        <v/>
      </c>
      <c r="K2681" s="102" t="str">
        <f>IFERROR(LOOKUP($G2681,'قائمة اسعار'!$A$2:$A$5,'قائمة اسعار'!$E$2:$E$5),"")</f>
        <v/>
      </c>
      <c r="L2681" s="102" t="str">
        <f>IFERROR(LOOKUP($G2681,'قائمة اسعار'!$A$2:$A$5,'قائمة اسعار'!$D$2:$D$5),"")</f>
        <v/>
      </c>
      <c r="M2681" s="102" t="str">
        <f t="shared" si="128"/>
        <v/>
      </c>
      <c r="N2681" s="103" t="str">
        <f t="shared" si="129"/>
        <v/>
      </c>
      <c r="O2681" s="104"/>
      <c r="P2681" s="105"/>
      <c r="Q2681" s="103"/>
      <c r="R2681" s="103" t="str">
        <f t="shared" si="130"/>
        <v/>
      </c>
      <c r="S2681" s="106"/>
    </row>
    <row r="2682" spans="1:19" ht="25.5" customHeight="1" x14ac:dyDescent="0.2">
      <c r="A2682" s="3" t="str">
        <f>CONCATENATE(COUNTIF($E$156:E2682,E2682),E2682)</f>
        <v>0</v>
      </c>
      <c r="D2682" s="73"/>
      <c r="E2682" s="74"/>
      <c r="F2682" s="75"/>
      <c r="G2682" s="7"/>
      <c r="H2682" s="7"/>
      <c r="I2682" s="7"/>
      <c r="J2682" s="7" t="str">
        <f>IFERROR(LOOKUP($G2682,'قائمة اسعار'!A$2:A$5,'قائمة اسعار'!B$2:B$5),"")</f>
        <v/>
      </c>
      <c r="K2682" s="7" t="str">
        <f>IFERROR(LOOKUP($G2682,'قائمة اسعار'!$A$2:$A$5,'قائمة اسعار'!$E$2:$E$5),"")</f>
        <v/>
      </c>
      <c r="L2682" s="76" t="str">
        <f>IFERROR(LOOKUP($G2682,'قائمة اسعار'!$A$2:$A$5,'قائمة اسعار'!$D$2:$D$5),"")</f>
        <v/>
      </c>
      <c r="M2682" s="7" t="str">
        <f t="shared" si="128"/>
        <v/>
      </c>
      <c r="N2682" s="77" t="str">
        <f t="shared" si="129"/>
        <v/>
      </c>
      <c r="O2682" s="78"/>
      <c r="P2682" s="79"/>
      <c r="Q2682" s="77"/>
      <c r="R2682" s="77" t="str">
        <f t="shared" si="130"/>
        <v/>
      </c>
      <c r="S2682" s="80"/>
    </row>
    <row r="2683" spans="1:19" ht="25.5" customHeight="1" x14ac:dyDescent="0.2">
      <c r="A2683" s="3" t="str">
        <f>CONCATENATE(COUNTIF($E$156:E2683,E2683),E2683)</f>
        <v>0</v>
      </c>
      <c r="D2683" s="99"/>
      <c r="E2683" s="100"/>
      <c r="F2683" s="101"/>
      <c r="G2683" s="102"/>
      <c r="H2683" s="102"/>
      <c r="I2683" s="102"/>
      <c r="J2683" s="102" t="str">
        <f>IFERROR(LOOKUP($G2683,'قائمة اسعار'!A$2:A$5,'قائمة اسعار'!B$2:B$5),"")</f>
        <v/>
      </c>
      <c r="K2683" s="102" t="str">
        <f>IFERROR(LOOKUP($G2683,'قائمة اسعار'!$A$2:$A$5,'قائمة اسعار'!$E$2:$E$5),"")</f>
        <v/>
      </c>
      <c r="L2683" s="102" t="str">
        <f>IFERROR(LOOKUP($G2683,'قائمة اسعار'!$A$2:$A$5,'قائمة اسعار'!$D$2:$D$5),"")</f>
        <v/>
      </c>
      <c r="M2683" s="102" t="str">
        <f t="shared" si="128"/>
        <v/>
      </c>
      <c r="N2683" s="103" t="str">
        <f t="shared" si="129"/>
        <v/>
      </c>
      <c r="O2683" s="104"/>
      <c r="P2683" s="105"/>
      <c r="Q2683" s="103"/>
      <c r="R2683" s="103" t="str">
        <f t="shared" si="130"/>
        <v/>
      </c>
      <c r="S2683" s="106"/>
    </row>
    <row r="2684" spans="1:19" ht="25.5" customHeight="1" x14ac:dyDescent="0.2">
      <c r="A2684" s="3" t="str">
        <f>CONCATENATE(COUNTIF($E$156:E2684,E2684),E2684)</f>
        <v>0</v>
      </c>
      <c r="D2684" s="73"/>
      <c r="E2684" s="74"/>
      <c r="F2684" s="75"/>
      <c r="G2684" s="7"/>
      <c r="H2684" s="7"/>
      <c r="I2684" s="7"/>
      <c r="J2684" s="7" t="str">
        <f>IFERROR(LOOKUP($G2684,'قائمة اسعار'!A$2:A$5,'قائمة اسعار'!B$2:B$5),"")</f>
        <v/>
      </c>
      <c r="K2684" s="7" t="str">
        <f>IFERROR(LOOKUP($G2684,'قائمة اسعار'!$A$2:$A$5,'قائمة اسعار'!$E$2:$E$5),"")</f>
        <v/>
      </c>
      <c r="L2684" s="76" t="str">
        <f>IFERROR(LOOKUP($G2684,'قائمة اسعار'!$A$2:$A$5,'قائمة اسعار'!$D$2:$D$5),"")</f>
        <v/>
      </c>
      <c r="M2684" s="7" t="str">
        <f t="shared" si="128"/>
        <v/>
      </c>
      <c r="N2684" s="77" t="str">
        <f t="shared" si="129"/>
        <v/>
      </c>
      <c r="O2684" s="78"/>
      <c r="P2684" s="79"/>
      <c r="Q2684" s="77"/>
      <c r="R2684" s="77" t="str">
        <f t="shared" si="130"/>
        <v/>
      </c>
      <c r="S2684" s="80"/>
    </row>
    <row r="2685" spans="1:19" ht="25.5" customHeight="1" x14ac:dyDescent="0.2">
      <c r="A2685" s="3" t="str">
        <f>CONCATENATE(COUNTIF($E$156:E2685,E2685),E2685)</f>
        <v>0</v>
      </c>
      <c r="D2685" s="99"/>
      <c r="E2685" s="100"/>
      <c r="F2685" s="101"/>
      <c r="G2685" s="102"/>
      <c r="H2685" s="102"/>
      <c r="I2685" s="102"/>
      <c r="J2685" s="102" t="str">
        <f>IFERROR(LOOKUP($G2685,'قائمة اسعار'!A$2:A$5,'قائمة اسعار'!B$2:B$5),"")</f>
        <v/>
      </c>
      <c r="K2685" s="102" t="str">
        <f>IFERROR(LOOKUP($G2685,'قائمة اسعار'!$A$2:$A$5,'قائمة اسعار'!$E$2:$E$5),"")</f>
        <v/>
      </c>
      <c r="L2685" s="102" t="str">
        <f>IFERROR(LOOKUP($G2685,'قائمة اسعار'!$A$2:$A$5,'قائمة اسعار'!$D$2:$D$5),"")</f>
        <v/>
      </c>
      <c r="M2685" s="102" t="str">
        <f t="shared" si="128"/>
        <v/>
      </c>
      <c r="N2685" s="103" t="str">
        <f t="shared" si="129"/>
        <v/>
      </c>
      <c r="O2685" s="104"/>
      <c r="P2685" s="105"/>
      <c r="Q2685" s="103"/>
      <c r="R2685" s="103" t="str">
        <f t="shared" si="130"/>
        <v/>
      </c>
      <c r="S2685" s="106"/>
    </row>
    <row r="2686" spans="1:19" ht="25.5" customHeight="1" x14ac:dyDescent="0.2">
      <c r="A2686" s="3" t="str">
        <f>CONCATENATE(COUNTIF($E$156:E2686,E2686),E2686)</f>
        <v>0</v>
      </c>
      <c r="D2686" s="73"/>
      <c r="E2686" s="74"/>
      <c r="F2686" s="75"/>
      <c r="G2686" s="7"/>
      <c r="H2686" s="7"/>
      <c r="I2686" s="7"/>
      <c r="J2686" s="7" t="str">
        <f>IFERROR(LOOKUP($G2686,'قائمة اسعار'!A$2:A$5,'قائمة اسعار'!B$2:B$5),"")</f>
        <v/>
      </c>
      <c r="K2686" s="7" t="str">
        <f>IFERROR(LOOKUP($G2686,'قائمة اسعار'!$A$2:$A$5,'قائمة اسعار'!$E$2:$E$5),"")</f>
        <v/>
      </c>
      <c r="L2686" s="76" t="str">
        <f>IFERROR(LOOKUP($G2686,'قائمة اسعار'!$A$2:$A$5,'قائمة اسعار'!$D$2:$D$5),"")</f>
        <v/>
      </c>
      <c r="M2686" s="7" t="str">
        <f t="shared" si="128"/>
        <v/>
      </c>
      <c r="N2686" s="77" t="str">
        <f t="shared" si="129"/>
        <v/>
      </c>
      <c r="O2686" s="78"/>
      <c r="P2686" s="79"/>
      <c r="Q2686" s="77"/>
      <c r="R2686" s="77" t="str">
        <f t="shared" si="130"/>
        <v/>
      </c>
      <c r="S2686" s="80"/>
    </row>
    <row r="2687" spans="1:19" ht="25.5" customHeight="1" x14ac:dyDescent="0.2">
      <c r="A2687" s="3" t="str">
        <f>CONCATENATE(COUNTIF($E$156:E2687,E2687),E2687)</f>
        <v>0</v>
      </c>
      <c r="D2687" s="99"/>
      <c r="E2687" s="100"/>
      <c r="F2687" s="101"/>
      <c r="G2687" s="102"/>
      <c r="H2687" s="102"/>
      <c r="I2687" s="102"/>
      <c r="J2687" s="102" t="str">
        <f>IFERROR(LOOKUP($G2687,'قائمة اسعار'!A$2:A$5,'قائمة اسعار'!B$2:B$5),"")</f>
        <v/>
      </c>
      <c r="K2687" s="102" t="str">
        <f>IFERROR(LOOKUP($G2687,'قائمة اسعار'!$A$2:$A$5,'قائمة اسعار'!$E$2:$E$5),"")</f>
        <v/>
      </c>
      <c r="L2687" s="102" t="str">
        <f>IFERROR(LOOKUP($G2687,'قائمة اسعار'!$A$2:$A$5,'قائمة اسعار'!$D$2:$D$5),"")</f>
        <v/>
      </c>
      <c r="M2687" s="102" t="str">
        <f t="shared" si="128"/>
        <v/>
      </c>
      <c r="N2687" s="103" t="str">
        <f t="shared" si="129"/>
        <v/>
      </c>
      <c r="O2687" s="104"/>
      <c r="P2687" s="105"/>
      <c r="Q2687" s="103"/>
      <c r="R2687" s="103" t="str">
        <f t="shared" si="130"/>
        <v/>
      </c>
      <c r="S2687" s="106"/>
    </row>
    <row r="2688" spans="1:19" ht="25.5" customHeight="1" x14ac:dyDescent="0.2">
      <c r="A2688" s="3" t="str">
        <f>CONCATENATE(COUNTIF($E$156:E2688,E2688),E2688)</f>
        <v>0</v>
      </c>
      <c r="D2688" s="73"/>
      <c r="E2688" s="74"/>
      <c r="F2688" s="75"/>
      <c r="G2688" s="7"/>
      <c r="H2688" s="7"/>
      <c r="I2688" s="7"/>
      <c r="J2688" s="7" t="str">
        <f>IFERROR(LOOKUP($G2688,'قائمة اسعار'!A$2:A$5,'قائمة اسعار'!B$2:B$5),"")</f>
        <v/>
      </c>
      <c r="K2688" s="7" t="str">
        <f>IFERROR(LOOKUP($G2688,'قائمة اسعار'!$A$2:$A$5,'قائمة اسعار'!$E$2:$E$5),"")</f>
        <v/>
      </c>
      <c r="L2688" s="76" t="str">
        <f>IFERROR(LOOKUP($G2688,'قائمة اسعار'!$A$2:$A$5,'قائمة اسعار'!$D$2:$D$5),"")</f>
        <v/>
      </c>
      <c r="M2688" s="7" t="str">
        <f t="shared" si="128"/>
        <v/>
      </c>
      <c r="N2688" s="77" t="str">
        <f t="shared" si="129"/>
        <v/>
      </c>
      <c r="O2688" s="78"/>
      <c r="P2688" s="79"/>
      <c r="Q2688" s="77"/>
      <c r="R2688" s="77" t="str">
        <f t="shared" si="130"/>
        <v/>
      </c>
      <c r="S2688" s="80"/>
    </row>
    <row r="2689" spans="1:19" ht="25.5" customHeight="1" x14ac:dyDescent="0.2">
      <c r="A2689" s="3" t="str">
        <f>CONCATENATE(COUNTIF($E$156:E2689,E2689),E2689)</f>
        <v>0</v>
      </c>
      <c r="D2689" s="99"/>
      <c r="E2689" s="100"/>
      <c r="F2689" s="101"/>
      <c r="G2689" s="102"/>
      <c r="H2689" s="102"/>
      <c r="I2689" s="102"/>
      <c r="J2689" s="102" t="str">
        <f>IFERROR(LOOKUP($G2689,'قائمة اسعار'!A$2:A$5,'قائمة اسعار'!B$2:B$5),"")</f>
        <v/>
      </c>
      <c r="K2689" s="102" t="str">
        <f>IFERROR(LOOKUP($G2689,'قائمة اسعار'!$A$2:$A$5,'قائمة اسعار'!$E$2:$E$5),"")</f>
        <v/>
      </c>
      <c r="L2689" s="102" t="str">
        <f>IFERROR(LOOKUP($G2689,'قائمة اسعار'!$A$2:$A$5,'قائمة اسعار'!$D$2:$D$5),"")</f>
        <v/>
      </c>
      <c r="M2689" s="102" t="str">
        <f t="shared" si="128"/>
        <v/>
      </c>
      <c r="N2689" s="103" t="str">
        <f t="shared" si="129"/>
        <v/>
      </c>
      <c r="O2689" s="104"/>
      <c r="P2689" s="105"/>
      <c r="Q2689" s="103"/>
      <c r="R2689" s="103" t="str">
        <f t="shared" si="130"/>
        <v/>
      </c>
      <c r="S2689" s="106"/>
    </row>
    <row r="2690" spans="1:19" ht="25.5" customHeight="1" x14ac:dyDescent="0.2">
      <c r="A2690" s="3" t="str">
        <f>CONCATENATE(COUNTIF($E$156:E2690,E2690),E2690)</f>
        <v>0</v>
      </c>
      <c r="D2690" s="73"/>
      <c r="E2690" s="74"/>
      <c r="F2690" s="75"/>
      <c r="G2690" s="7"/>
      <c r="H2690" s="7"/>
      <c r="I2690" s="7"/>
      <c r="J2690" s="7" t="str">
        <f>IFERROR(LOOKUP($G2690,'قائمة اسعار'!A$2:A$5,'قائمة اسعار'!B$2:B$5),"")</f>
        <v/>
      </c>
      <c r="K2690" s="7" t="str">
        <f>IFERROR(LOOKUP($G2690,'قائمة اسعار'!$A$2:$A$5,'قائمة اسعار'!$E$2:$E$5),"")</f>
        <v/>
      </c>
      <c r="L2690" s="76" t="str">
        <f>IFERROR(LOOKUP($G2690,'قائمة اسعار'!$A$2:$A$5,'قائمة اسعار'!$D$2:$D$5),"")</f>
        <v/>
      </c>
      <c r="M2690" s="7" t="str">
        <f t="shared" si="128"/>
        <v/>
      </c>
      <c r="N2690" s="77" t="str">
        <f t="shared" si="129"/>
        <v/>
      </c>
      <c r="O2690" s="78"/>
      <c r="P2690" s="79"/>
      <c r="Q2690" s="77"/>
      <c r="R2690" s="77" t="str">
        <f t="shared" si="130"/>
        <v/>
      </c>
      <c r="S2690" s="80"/>
    </row>
    <row r="2691" spans="1:19" ht="25.5" customHeight="1" x14ac:dyDescent="0.2">
      <c r="A2691" s="3" t="str">
        <f>CONCATENATE(COUNTIF($E$156:E2691,E2691),E2691)</f>
        <v>0</v>
      </c>
      <c r="D2691" s="99"/>
      <c r="E2691" s="100"/>
      <c r="F2691" s="101"/>
      <c r="G2691" s="102"/>
      <c r="H2691" s="102"/>
      <c r="I2691" s="102"/>
      <c r="J2691" s="102" t="str">
        <f>IFERROR(LOOKUP($G2691,'قائمة اسعار'!A$2:A$5,'قائمة اسعار'!B$2:B$5),"")</f>
        <v/>
      </c>
      <c r="K2691" s="102" t="str">
        <f>IFERROR(LOOKUP($G2691,'قائمة اسعار'!$A$2:$A$5,'قائمة اسعار'!$E$2:$E$5),"")</f>
        <v/>
      </c>
      <c r="L2691" s="102" t="str">
        <f>IFERROR(LOOKUP($G2691,'قائمة اسعار'!$A$2:$A$5,'قائمة اسعار'!$D$2:$D$5),"")</f>
        <v/>
      </c>
      <c r="M2691" s="102" t="str">
        <f t="shared" si="128"/>
        <v/>
      </c>
      <c r="N2691" s="103" t="str">
        <f t="shared" si="129"/>
        <v/>
      </c>
      <c r="O2691" s="104"/>
      <c r="P2691" s="105"/>
      <c r="Q2691" s="103"/>
      <c r="R2691" s="103" t="str">
        <f t="shared" si="130"/>
        <v/>
      </c>
      <c r="S2691" s="106"/>
    </row>
    <row r="2692" spans="1:19" ht="25.5" customHeight="1" x14ac:dyDescent="0.2">
      <c r="A2692" s="3" t="str">
        <f>CONCATENATE(COUNTIF($E$156:E2692,E2692),E2692)</f>
        <v>0</v>
      </c>
      <c r="D2692" s="73"/>
      <c r="E2692" s="74"/>
      <c r="F2692" s="75"/>
      <c r="G2692" s="7"/>
      <c r="H2692" s="7"/>
      <c r="I2692" s="7"/>
      <c r="J2692" s="7" t="str">
        <f>IFERROR(LOOKUP($G2692,'قائمة اسعار'!A$2:A$5,'قائمة اسعار'!B$2:B$5),"")</f>
        <v/>
      </c>
      <c r="K2692" s="7" t="str">
        <f>IFERROR(LOOKUP($G2692,'قائمة اسعار'!$A$2:$A$5,'قائمة اسعار'!$E$2:$E$5),"")</f>
        <v/>
      </c>
      <c r="L2692" s="76" t="str">
        <f>IFERROR(LOOKUP($G2692,'قائمة اسعار'!$A$2:$A$5,'قائمة اسعار'!$D$2:$D$5),"")</f>
        <v/>
      </c>
      <c r="M2692" s="7" t="str">
        <f t="shared" ref="M2692:M2755" si="131">IFERROR($H2692*$L2692,"")</f>
        <v/>
      </c>
      <c r="N2692" s="77" t="str">
        <f t="shared" ref="N2692:N2755" si="132">IFERROR(($M2692-15%*$M2692)-5%*($M2692-15%*$M2692),"")</f>
        <v/>
      </c>
      <c r="O2692" s="78"/>
      <c r="P2692" s="79"/>
      <c r="Q2692" s="77"/>
      <c r="R2692" s="77" t="str">
        <f t="shared" ref="R2692:R2755" si="133">IFERROR($N2692-$P2692-$Q2692,"")</f>
        <v/>
      </c>
      <c r="S2692" s="80"/>
    </row>
    <row r="2693" spans="1:19" ht="25.5" customHeight="1" x14ac:dyDescent="0.2">
      <c r="A2693" s="3" t="str">
        <f>CONCATENATE(COUNTIF($E$156:E2693,E2693),E2693)</f>
        <v>0</v>
      </c>
      <c r="D2693" s="99"/>
      <c r="E2693" s="100"/>
      <c r="F2693" s="101"/>
      <c r="G2693" s="102"/>
      <c r="H2693" s="102"/>
      <c r="I2693" s="102"/>
      <c r="J2693" s="102" t="str">
        <f>IFERROR(LOOKUP($G2693,'قائمة اسعار'!A$2:A$5,'قائمة اسعار'!B$2:B$5),"")</f>
        <v/>
      </c>
      <c r="K2693" s="102" t="str">
        <f>IFERROR(LOOKUP($G2693,'قائمة اسعار'!$A$2:$A$5,'قائمة اسعار'!$E$2:$E$5),"")</f>
        <v/>
      </c>
      <c r="L2693" s="102" t="str">
        <f>IFERROR(LOOKUP($G2693,'قائمة اسعار'!$A$2:$A$5,'قائمة اسعار'!$D$2:$D$5),"")</f>
        <v/>
      </c>
      <c r="M2693" s="102" t="str">
        <f t="shared" si="131"/>
        <v/>
      </c>
      <c r="N2693" s="103" t="str">
        <f t="shared" si="132"/>
        <v/>
      </c>
      <c r="O2693" s="104"/>
      <c r="P2693" s="105"/>
      <c r="Q2693" s="103"/>
      <c r="R2693" s="103" t="str">
        <f t="shared" si="133"/>
        <v/>
      </c>
      <c r="S2693" s="106"/>
    </row>
    <row r="2694" spans="1:19" ht="25.5" customHeight="1" x14ac:dyDescent="0.2">
      <c r="A2694" s="3" t="str">
        <f>CONCATENATE(COUNTIF($E$156:E2694,E2694),E2694)</f>
        <v>0</v>
      </c>
      <c r="D2694" s="73"/>
      <c r="E2694" s="74"/>
      <c r="F2694" s="75"/>
      <c r="G2694" s="7"/>
      <c r="H2694" s="7"/>
      <c r="I2694" s="7"/>
      <c r="J2694" s="7" t="str">
        <f>IFERROR(LOOKUP($G2694,'قائمة اسعار'!A$2:A$5,'قائمة اسعار'!B$2:B$5),"")</f>
        <v/>
      </c>
      <c r="K2694" s="7" t="str">
        <f>IFERROR(LOOKUP($G2694,'قائمة اسعار'!$A$2:$A$5,'قائمة اسعار'!$E$2:$E$5),"")</f>
        <v/>
      </c>
      <c r="L2694" s="76" t="str">
        <f>IFERROR(LOOKUP($G2694,'قائمة اسعار'!$A$2:$A$5,'قائمة اسعار'!$D$2:$D$5),"")</f>
        <v/>
      </c>
      <c r="M2694" s="7" t="str">
        <f t="shared" si="131"/>
        <v/>
      </c>
      <c r="N2694" s="77" t="str">
        <f t="shared" si="132"/>
        <v/>
      </c>
      <c r="O2694" s="78"/>
      <c r="P2694" s="79"/>
      <c r="Q2694" s="77"/>
      <c r="R2694" s="77" t="str">
        <f t="shared" si="133"/>
        <v/>
      </c>
      <c r="S2694" s="80"/>
    </row>
    <row r="2695" spans="1:19" ht="25.5" customHeight="1" x14ac:dyDescent="0.2">
      <c r="A2695" s="3" t="str">
        <f>CONCATENATE(COUNTIF($E$156:E2695,E2695),E2695)</f>
        <v>0</v>
      </c>
      <c r="D2695" s="99"/>
      <c r="E2695" s="100"/>
      <c r="F2695" s="101"/>
      <c r="G2695" s="102"/>
      <c r="H2695" s="102"/>
      <c r="I2695" s="102"/>
      <c r="J2695" s="102" t="str">
        <f>IFERROR(LOOKUP($G2695,'قائمة اسعار'!A$2:A$5,'قائمة اسعار'!B$2:B$5),"")</f>
        <v/>
      </c>
      <c r="K2695" s="102" t="str">
        <f>IFERROR(LOOKUP($G2695,'قائمة اسعار'!$A$2:$A$5,'قائمة اسعار'!$E$2:$E$5),"")</f>
        <v/>
      </c>
      <c r="L2695" s="102" t="str">
        <f>IFERROR(LOOKUP($G2695,'قائمة اسعار'!$A$2:$A$5,'قائمة اسعار'!$D$2:$D$5),"")</f>
        <v/>
      </c>
      <c r="M2695" s="102" t="str">
        <f t="shared" si="131"/>
        <v/>
      </c>
      <c r="N2695" s="103" t="str">
        <f t="shared" si="132"/>
        <v/>
      </c>
      <c r="O2695" s="104"/>
      <c r="P2695" s="105"/>
      <c r="Q2695" s="103"/>
      <c r="R2695" s="103" t="str">
        <f t="shared" si="133"/>
        <v/>
      </c>
      <c r="S2695" s="106"/>
    </row>
    <row r="2696" spans="1:19" ht="25.5" customHeight="1" x14ac:dyDescent="0.2">
      <c r="A2696" s="3" t="str">
        <f>CONCATENATE(COUNTIF($E$156:E2696,E2696),E2696)</f>
        <v>0</v>
      </c>
      <c r="D2696" s="73"/>
      <c r="E2696" s="74"/>
      <c r="F2696" s="75"/>
      <c r="G2696" s="7"/>
      <c r="H2696" s="7"/>
      <c r="I2696" s="7"/>
      <c r="J2696" s="7" t="str">
        <f>IFERROR(LOOKUP($G2696,'قائمة اسعار'!A$2:A$5,'قائمة اسعار'!B$2:B$5),"")</f>
        <v/>
      </c>
      <c r="K2696" s="7" t="str">
        <f>IFERROR(LOOKUP($G2696,'قائمة اسعار'!$A$2:$A$5,'قائمة اسعار'!$E$2:$E$5),"")</f>
        <v/>
      </c>
      <c r="L2696" s="76" t="str">
        <f>IFERROR(LOOKUP($G2696,'قائمة اسعار'!$A$2:$A$5,'قائمة اسعار'!$D$2:$D$5),"")</f>
        <v/>
      </c>
      <c r="M2696" s="7" t="str">
        <f t="shared" si="131"/>
        <v/>
      </c>
      <c r="N2696" s="77" t="str">
        <f t="shared" si="132"/>
        <v/>
      </c>
      <c r="O2696" s="78"/>
      <c r="P2696" s="79"/>
      <c r="Q2696" s="77"/>
      <c r="R2696" s="77" t="str">
        <f t="shared" si="133"/>
        <v/>
      </c>
      <c r="S2696" s="80"/>
    </row>
    <row r="2697" spans="1:19" ht="25.5" customHeight="1" x14ac:dyDescent="0.2">
      <c r="A2697" s="3" t="str">
        <f>CONCATENATE(COUNTIF($E$156:E2697,E2697),E2697)</f>
        <v>0</v>
      </c>
      <c r="D2697" s="99"/>
      <c r="E2697" s="100"/>
      <c r="F2697" s="101"/>
      <c r="G2697" s="102"/>
      <c r="H2697" s="102"/>
      <c r="I2697" s="102"/>
      <c r="J2697" s="102" t="str">
        <f>IFERROR(LOOKUP($G2697,'قائمة اسعار'!A$2:A$5,'قائمة اسعار'!B$2:B$5),"")</f>
        <v/>
      </c>
      <c r="K2697" s="102" t="str">
        <f>IFERROR(LOOKUP($G2697,'قائمة اسعار'!$A$2:$A$5,'قائمة اسعار'!$E$2:$E$5),"")</f>
        <v/>
      </c>
      <c r="L2697" s="102" t="str">
        <f>IFERROR(LOOKUP($G2697,'قائمة اسعار'!$A$2:$A$5,'قائمة اسعار'!$D$2:$D$5),"")</f>
        <v/>
      </c>
      <c r="M2697" s="102" t="str">
        <f t="shared" si="131"/>
        <v/>
      </c>
      <c r="N2697" s="103" t="str">
        <f t="shared" si="132"/>
        <v/>
      </c>
      <c r="O2697" s="104"/>
      <c r="P2697" s="105"/>
      <c r="Q2697" s="103"/>
      <c r="R2697" s="103" t="str">
        <f t="shared" si="133"/>
        <v/>
      </c>
      <c r="S2697" s="106"/>
    </row>
    <row r="2698" spans="1:19" ht="25.5" customHeight="1" x14ac:dyDescent="0.2">
      <c r="A2698" s="3" t="str">
        <f>CONCATENATE(COUNTIF($E$156:E2698,E2698),E2698)</f>
        <v>0</v>
      </c>
      <c r="D2698" s="73"/>
      <c r="E2698" s="74"/>
      <c r="F2698" s="75"/>
      <c r="G2698" s="7"/>
      <c r="H2698" s="7"/>
      <c r="I2698" s="7"/>
      <c r="J2698" s="7" t="str">
        <f>IFERROR(LOOKUP($G2698,'قائمة اسعار'!A$2:A$5,'قائمة اسعار'!B$2:B$5),"")</f>
        <v/>
      </c>
      <c r="K2698" s="7" t="str">
        <f>IFERROR(LOOKUP($G2698,'قائمة اسعار'!$A$2:$A$5,'قائمة اسعار'!$E$2:$E$5),"")</f>
        <v/>
      </c>
      <c r="L2698" s="76" t="str">
        <f>IFERROR(LOOKUP($G2698,'قائمة اسعار'!$A$2:$A$5,'قائمة اسعار'!$D$2:$D$5),"")</f>
        <v/>
      </c>
      <c r="M2698" s="7" t="str">
        <f t="shared" si="131"/>
        <v/>
      </c>
      <c r="N2698" s="77" t="str">
        <f t="shared" si="132"/>
        <v/>
      </c>
      <c r="O2698" s="78"/>
      <c r="P2698" s="79"/>
      <c r="Q2698" s="77"/>
      <c r="R2698" s="77" t="str">
        <f t="shared" si="133"/>
        <v/>
      </c>
      <c r="S2698" s="80"/>
    </row>
    <row r="2699" spans="1:19" ht="25.5" customHeight="1" x14ac:dyDescent="0.2">
      <c r="A2699" s="3" t="str">
        <f>CONCATENATE(COUNTIF($E$156:E2699,E2699),E2699)</f>
        <v>0</v>
      </c>
      <c r="D2699" s="99"/>
      <c r="E2699" s="100"/>
      <c r="F2699" s="101"/>
      <c r="G2699" s="102"/>
      <c r="H2699" s="102"/>
      <c r="I2699" s="102"/>
      <c r="J2699" s="102" t="str">
        <f>IFERROR(LOOKUP($G2699,'قائمة اسعار'!A$2:A$5,'قائمة اسعار'!B$2:B$5),"")</f>
        <v/>
      </c>
      <c r="K2699" s="102" t="str">
        <f>IFERROR(LOOKUP($G2699,'قائمة اسعار'!$A$2:$A$5,'قائمة اسعار'!$E$2:$E$5),"")</f>
        <v/>
      </c>
      <c r="L2699" s="102" t="str">
        <f>IFERROR(LOOKUP($G2699,'قائمة اسعار'!$A$2:$A$5,'قائمة اسعار'!$D$2:$D$5),"")</f>
        <v/>
      </c>
      <c r="M2699" s="102" t="str">
        <f t="shared" si="131"/>
        <v/>
      </c>
      <c r="N2699" s="103" t="str">
        <f t="shared" si="132"/>
        <v/>
      </c>
      <c r="O2699" s="104"/>
      <c r="P2699" s="105"/>
      <c r="Q2699" s="103"/>
      <c r="R2699" s="103" t="str">
        <f t="shared" si="133"/>
        <v/>
      </c>
      <c r="S2699" s="106"/>
    </row>
    <row r="2700" spans="1:19" ht="25.5" customHeight="1" x14ac:dyDescent="0.2">
      <c r="A2700" s="3" t="str">
        <f>CONCATENATE(COUNTIF($E$156:E2700,E2700),E2700)</f>
        <v>0</v>
      </c>
      <c r="D2700" s="73"/>
      <c r="E2700" s="74"/>
      <c r="F2700" s="75"/>
      <c r="G2700" s="7"/>
      <c r="H2700" s="7"/>
      <c r="I2700" s="7"/>
      <c r="J2700" s="7" t="str">
        <f>IFERROR(LOOKUP($G2700,'قائمة اسعار'!A$2:A$5,'قائمة اسعار'!B$2:B$5),"")</f>
        <v/>
      </c>
      <c r="K2700" s="7" t="str">
        <f>IFERROR(LOOKUP($G2700,'قائمة اسعار'!$A$2:$A$5,'قائمة اسعار'!$E$2:$E$5),"")</f>
        <v/>
      </c>
      <c r="L2700" s="76" t="str">
        <f>IFERROR(LOOKUP($G2700,'قائمة اسعار'!$A$2:$A$5,'قائمة اسعار'!$D$2:$D$5),"")</f>
        <v/>
      </c>
      <c r="M2700" s="7" t="str">
        <f t="shared" si="131"/>
        <v/>
      </c>
      <c r="N2700" s="77" t="str">
        <f t="shared" si="132"/>
        <v/>
      </c>
      <c r="O2700" s="78"/>
      <c r="P2700" s="79"/>
      <c r="Q2700" s="77"/>
      <c r="R2700" s="77" t="str">
        <f t="shared" si="133"/>
        <v/>
      </c>
      <c r="S2700" s="80"/>
    </row>
    <row r="2701" spans="1:19" ht="25.5" customHeight="1" x14ac:dyDescent="0.2">
      <c r="A2701" s="3" t="str">
        <f>CONCATENATE(COUNTIF($E$156:E2701,E2701),E2701)</f>
        <v>0</v>
      </c>
      <c r="D2701" s="99"/>
      <c r="E2701" s="100"/>
      <c r="F2701" s="101"/>
      <c r="G2701" s="102"/>
      <c r="H2701" s="102"/>
      <c r="I2701" s="102"/>
      <c r="J2701" s="102" t="str">
        <f>IFERROR(LOOKUP($G2701,'قائمة اسعار'!A$2:A$5,'قائمة اسعار'!B$2:B$5),"")</f>
        <v/>
      </c>
      <c r="K2701" s="102" t="str">
        <f>IFERROR(LOOKUP($G2701,'قائمة اسعار'!$A$2:$A$5,'قائمة اسعار'!$E$2:$E$5),"")</f>
        <v/>
      </c>
      <c r="L2701" s="102" t="str">
        <f>IFERROR(LOOKUP($G2701,'قائمة اسعار'!$A$2:$A$5,'قائمة اسعار'!$D$2:$D$5),"")</f>
        <v/>
      </c>
      <c r="M2701" s="102" t="str">
        <f t="shared" si="131"/>
        <v/>
      </c>
      <c r="N2701" s="103" t="str">
        <f t="shared" si="132"/>
        <v/>
      </c>
      <c r="O2701" s="104"/>
      <c r="P2701" s="105"/>
      <c r="Q2701" s="103"/>
      <c r="R2701" s="103" t="str">
        <f t="shared" si="133"/>
        <v/>
      </c>
      <c r="S2701" s="106"/>
    </row>
    <row r="2702" spans="1:19" ht="25.5" customHeight="1" x14ac:dyDescent="0.2">
      <c r="A2702" s="3" t="str">
        <f>CONCATENATE(COUNTIF($E$156:E2702,E2702),E2702)</f>
        <v>0</v>
      </c>
      <c r="D2702" s="73"/>
      <c r="E2702" s="74"/>
      <c r="F2702" s="75"/>
      <c r="G2702" s="7"/>
      <c r="H2702" s="7"/>
      <c r="I2702" s="7"/>
      <c r="J2702" s="7" t="str">
        <f>IFERROR(LOOKUP($G2702,'قائمة اسعار'!A$2:A$5,'قائمة اسعار'!B$2:B$5),"")</f>
        <v/>
      </c>
      <c r="K2702" s="7" t="str">
        <f>IFERROR(LOOKUP($G2702,'قائمة اسعار'!$A$2:$A$5,'قائمة اسعار'!$E$2:$E$5),"")</f>
        <v/>
      </c>
      <c r="L2702" s="76" t="str">
        <f>IFERROR(LOOKUP($G2702,'قائمة اسعار'!$A$2:$A$5,'قائمة اسعار'!$D$2:$D$5),"")</f>
        <v/>
      </c>
      <c r="M2702" s="7" t="str">
        <f t="shared" si="131"/>
        <v/>
      </c>
      <c r="N2702" s="77" t="str">
        <f t="shared" si="132"/>
        <v/>
      </c>
      <c r="O2702" s="78"/>
      <c r="P2702" s="79"/>
      <c r="Q2702" s="77"/>
      <c r="R2702" s="77" t="str">
        <f t="shared" si="133"/>
        <v/>
      </c>
      <c r="S2702" s="80"/>
    </row>
    <row r="2703" spans="1:19" ht="25.5" customHeight="1" x14ac:dyDescent="0.2">
      <c r="A2703" s="3" t="str">
        <f>CONCATENATE(COUNTIF($E$156:E2703,E2703),E2703)</f>
        <v>0</v>
      </c>
      <c r="D2703" s="99"/>
      <c r="E2703" s="100"/>
      <c r="F2703" s="101"/>
      <c r="G2703" s="102"/>
      <c r="H2703" s="102"/>
      <c r="I2703" s="102"/>
      <c r="J2703" s="102" t="str">
        <f>IFERROR(LOOKUP($G2703,'قائمة اسعار'!A$2:A$5,'قائمة اسعار'!B$2:B$5),"")</f>
        <v/>
      </c>
      <c r="K2703" s="102" t="str">
        <f>IFERROR(LOOKUP($G2703,'قائمة اسعار'!$A$2:$A$5,'قائمة اسعار'!$E$2:$E$5),"")</f>
        <v/>
      </c>
      <c r="L2703" s="102" t="str">
        <f>IFERROR(LOOKUP($G2703,'قائمة اسعار'!$A$2:$A$5,'قائمة اسعار'!$D$2:$D$5),"")</f>
        <v/>
      </c>
      <c r="M2703" s="102" t="str">
        <f t="shared" si="131"/>
        <v/>
      </c>
      <c r="N2703" s="103" t="str">
        <f t="shared" si="132"/>
        <v/>
      </c>
      <c r="O2703" s="104"/>
      <c r="P2703" s="105"/>
      <c r="Q2703" s="103"/>
      <c r="R2703" s="103" t="str">
        <f t="shared" si="133"/>
        <v/>
      </c>
      <c r="S2703" s="106"/>
    </row>
    <row r="2704" spans="1:19" ht="25.5" customHeight="1" x14ac:dyDescent="0.2">
      <c r="A2704" s="3" t="str">
        <f>CONCATENATE(COUNTIF($E$156:E2704,E2704),E2704)</f>
        <v>0</v>
      </c>
      <c r="D2704" s="73"/>
      <c r="E2704" s="74"/>
      <c r="F2704" s="75"/>
      <c r="G2704" s="7"/>
      <c r="H2704" s="7"/>
      <c r="I2704" s="7"/>
      <c r="J2704" s="7" t="str">
        <f>IFERROR(LOOKUP($G2704,'قائمة اسعار'!A$2:A$5,'قائمة اسعار'!B$2:B$5),"")</f>
        <v/>
      </c>
      <c r="K2704" s="7" t="str">
        <f>IFERROR(LOOKUP($G2704,'قائمة اسعار'!$A$2:$A$5,'قائمة اسعار'!$E$2:$E$5),"")</f>
        <v/>
      </c>
      <c r="L2704" s="76" t="str">
        <f>IFERROR(LOOKUP($G2704,'قائمة اسعار'!$A$2:$A$5,'قائمة اسعار'!$D$2:$D$5),"")</f>
        <v/>
      </c>
      <c r="M2704" s="7" t="str">
        <f t="shared" si="131"/>
        <v/>
      </c>
      <c r="N2704" s="77" t="str">
        <f t="shared" si="132"/>
        <v/>
      </c>
      <c r="O2704" s="78"/>
      <c r="P2704" s="79"/>
      <c r="Q2704" s="77"/>
      <c r="R2704" s="77" t="str">
        <f t="shared" si="133"/>
        <v/>
      </c>
      <c r="S2704" s="80"/>
    </row>
    <row r="2705" spans="1:19" ht="25.5" customHeight="1" x14ac:dyDescent="0.2">
      <c r="A2705" s="3" t="str">
        <f>CONCATENATE(COUNTIF($E$156:E2705,E2705),E2705)</f>
        <v>0</v>
      </c>
      <c r="D2705" s="99"/>
      <c r="E2705" s="100"/>
      <c r="F2705" s="101"/>
      <c r="G2705" s="102"/>
      <c r="H2705" s="102"/>
      <c r="I2705" s="102"/>
      <c r="J2705" s="102" t="str">
        <f>IFERROR(LOOKUP($G2705,'قائمة اسعار'!A$2:A$5,'قائمة اسعار'!B$2:B$5),"")</f>
        <v/>
      </c>
      <c r="K2705" s="102" t="str">
        <f>IFERROR(LOOKUP($G2705,'قائمة اسعار'!$A$2:$A$5,'قائمة اسعار'!$E$2:$E$5),"")</f>
        <v/>
      </c>
      <c r="L2705" s="102" t="str">
        <f>IFERROR(LOOKUP($G2705,'قائمة اسعار'!$A$2:$A$5,'قائمة اسعار'!$D$2:$D$5),"")</f>
        <v/>
      </c>
      <c r="M2705" s="102" t="str">
        <f t="shared" si="131"/>
        <v/>
      </c>
      <c r="N2705" s="103" t="str">
        <f t="shared" si="132"/>
        <v/>
      </c>
      <c r="O2705" s="104"/>
      <c r="P2705" s="105"/>
      <c r="Q2705" s="103"/>
      <c r="R2705" s="103" t="str">
        <f t="shared" si="133"/>
        <v/>
      </c>
      <c r="S2705" s="106"/>
    </row>
    <row r="2706" spans="1:19" ht="25.5" customHeight="1" x14ac:dyDescent="0.2">
      <c r="A2706" s="3" t="str">
        <f>CONCATENATE(COUNTIF($E$156:E2706,E2706),E2706)</f>
        <v>0</v>
      </c>
      <c r="D2706" s="73"/>
      <c r="E2706" s="74"/>
      <c r="F2706" s="75"/>
      <c r="G2706" s="7"/>
      <c r="H2706" s="7"/>
      <c r="I2706" s="7"/>
      <c r="J2706" s="7" t="str">
        <f>IFERROR(LOOKUP($G2706,'قائمة اسعار'!A$2:A$5,'قائمة اسعار'!B$2:B$5),"")</f>
        <v/>
      </c>
      <c r="K2706" s="7" t="str">
        <f>IFERROR(LOOKUP($G2706,'قائمة اسعار'!$A$2:$A$5,'قائمة اسعار'!$E$2:$E$5),"")</f>
        <v/>
      </c>
      <c r="L2706" s="76" t="str">
        <f>IFERROR(LOOKUP($G2706,'قائمة اسعار'!$A$2:$A$5,'قائمة اسعار'!$D$2:$D$5),"")</f>
        <v/>
      </c>
      <c r="M2706" s="7" t="str">
        <f t="shared" si="131"/>
        <v/>
      </c>
      <c r="N2706" s="77" t="str">
        <f t="shared" si="132"/>
        <v/>
      </c>
      <c r="O2706" s="78"/>
      <c r="P2706" s="79"/>
      <c r="Q2706" s="77"/>
      <c r="R2706" s="77" t="str">
        <f t="shared" si="133"/>
        <v/>
      </c>
      <c r="S2706" s="80"/>
    </row>
    <row r="2707" spans="1:19" ht="25.5" customHeight="1" x14ac:dyDescent="0.2">
      <c r="A2707" s="3" t="str">
        <f>CONCATENATE(COUNTIF($E$156:E2707,E2707),E2707)</f>
        <v>0</v>
      </c>
      <c r="D2707" s="99"/>
      <c r="E2707" s="100"/>
      <c r="F2707" s="101"/>
      <c r="G2707" s="102"/>
      <c r="H2707" s="102"/>
      <c r="I2707" s="102"/>
      <c r="J2707" s="102" t="str">
        <f>IFERROR(LOOKUP($G2707,'قائمة اسعار'!A$2:A$5,'قائمة اسعار'!B$2:B$5),"")</f>
        <v/>
      </c>
      <c r="K2707" s="102" t="str">
        <f>IFERROR(LOOKUP($G2707,'قائمة اسعار'!$A$2:$A$5,'قائمة اسعار'!$E$2:$E$5),"")</f>
        <v/>
      </c>
      <c r="L2707" s="102" t="str">
        <f>IFERROR(LOOKUP($G2707,'قائمة اسعار'!$A$2:$A$5,'قائمة اسعار'!$D$2:$D$5),"")</f>
        <v/>
      </c>
      <c r="M2707" s="102" t="str">
        <f t="shared" si="131"/>
        <v/>
      </c>
      <c r="N2707" s="103" t="str">
        <f t="shared" si="132"/>
        <v/>
      </c>
      <c r="O2707" s="104"/>
      <c r="P2707" s="105"/>
      <c r="Q2707" s="103"/>
      <c r="R2707" s="103" t="str">
        <f t="shared" si="133"/>
        <v/>
      </c>
      <c r="S2707" s="106"/>
    </row>
    <row r="2708" spans="1:19" ht="25.5" customHeight="1" x14ac:dyDescent="0.2">
      <c r="A2708" s="3" t="str">
        <f>CONCATENATE(COUNTIF($E$156:E2708,E2708),E2708)</f>
        <v>0</v>
      </c>
      <c r="D2708" s="73"/>
      <c r="E2708" s="74"/>
      <c r="F2708" s="75"/>
      <c r="G2708" s="7"/>
      <c r="H2708" s="7"/>
      <c r="I2708" s="7"/>
      <c r="J2708" s="7" t="str">
        <f>IFERROR(LOOKUP($G2708,'قائمة اسعار'!A$2:A$5,'قائمة اسعار'!B$2:B$5),"")</f>
        <v/>
      </c>
      <c r="K2708" s="7" t="str">
        <f>IFERROR(LOOKUP($G2708,'قائمة اسعار'!$A$2:$A$5,'قائمة اسعار'!$E$2:$E$5),"")</f>
        <v/>
      </c>
      <c r="L2708" s="76" t="str">
        <f>IFERROR(LOOKUP($G2708,'قائمة اسعار'!$A$2:$A$5,'قائمة اسعار'!$D$2:$D$5),"")</f>
        <v/>
      </c>
      <c r="M2708" s="7" t="str">
        <f t="shared" si="131"/>
        <v/>
      </c>
      <c r="N2708" s="77" t="str">
        <f t="shared" si="132"/>
        <v/>
      </c>
      <c r="O2708" s="78"/>
      <c r="P2708" s="79"/>
      <c r="Q2708" s="77"/>
      <c r="R2708" s="77" t="str">
        <f t="shared" si="133"/>
        <v/>
      </c>
      <c r="S2708" s="80"/>
    </row>
    <row r="2709" spans="1:19" ht="25.5" customHeight="1" x14ac:dyDescent="0.2">
      <c r="A2709" s="3" t="str">
        <f>CONCATENATE(COUNTIF($E$156:E2709,E2709),E2709)</f>
        <v>0</v>
      </c>
      <c r="D2709" s="99"/>
      <c r="E2709" s="100"/>
      <c r="F2709" s="101"/>
      <c r="G2709" s="102"/>
      <c r="H2709" s="102"/>
      <c r="I2709" s="102"/>
      <c r="J2709" s="102" t="str">
        <f>IFERROR(LOOKUP($G2709,'قائمة اسعار'!A$2:A$5,'قائمة اسعار'!B$2:B$5),"")</f>
        <v/>
      </c>
      <c r="K2709" s="102" t="str">
        <f>IFERROR(LOOKUP($G2709,'قائمة اسعار'!$A$2:$A$5,'قائمة اسعار'!$E$2:$E$5),"")</f>
        <v/>
      </c>
      <c r="L2709" s="102" t="str">
        <f>IFERROR(LOOKUP($G2709,'قائمة اسعار'!$A$2:$A$5,'قائمة اسعار'!$D$2:$D$5),"")</f>
        <v/>
      </c>
      <c r="M2709" s="102" t="str">
        <f t="shared" si="131"/>
        <v/>
      </c>
      <c r="N2709" s="103" t="str">
        <f t="shared" si="132"/>
        <v/>
      </c>
      <c r="O2709" s="104"/>
      <c r="P2709" s="105"/>
      <c r="Q2709" s="103"/>
      <c r="R2709" s="103" t="str">
        <f t="shared" si="133"/>
        <v/>
      </c>
      <c r="S2709" s="106"/>
    </row>
    <row r="2710" spans="1:19" ht="25.5" customHeight="1" x14ac:dyDescent="0.2">
      <c r="A2710" s="3" t="str">
        <f>CONCATENATE(COUNTIF($E$156:E2710,E2710),E2710)</f>
        <v>0</v>
      </c>
      <c r="D2710" s="73"/>
      <c r="E2710" s="74"/>
      <c r="F2710" s="75"/>
      <c r="G2710" s="7"/>
      <c r="H2710" s="7"/>
      <c r="I2710" s="7"/>
      <c r="J2710" s="7" t="str">
        <f>IFERROR(LOOKUP($G2710,'قائمة اسعار'!A$2:A$5,'قائمة اسعار'!B$2:B$5),"")</f>
        <v/>
      </c>
      <c r="K2710" s="7" t="str">
        <f>IFERROR(LOOKUP($G2710,'قائمة اسعار'!$A$2:$A$5,'قائمة اسعار'!$E$2:$E$5),"")</f>
        <v/>
      </c>
      <c r="L2710" s="76" t="str">
        <f>IFERROR(LOOKUP($G2710,'قائمة اسعار'!$A$2:$A$5,'قائمة اسعار'!$D$2:$D$5),"")</f>
        <v/>
      </c>
      <c r="M2710" s="7" t="str">
        <f t="shared" si="131"/>
        <v/>
      </c>
      <c r="N2710" s="77" t="str">
        <f t="shared" si="132"/>
        <v/>
      </c>
      <c r="O2710" s="78"/>
      <c r="P2710" s="79"/>
      <c r="Q2710" s="77"/>
      <c r="R2710" s="77" t="str">
        <f t="shared" si="133"/>
        <v/>
      </c>
      <c r="S2710" s="80"/>
    </row>
    <row r="2711" spans="1:19" ht="25.5" customHeight="1" x14ac:dyDescent="0.2">
      <c r="A2711" s="3" t="str">
        <f>CONCATENATE(COUNTIF($E$156:E2711,E2711),E2711)</f>
        <v>0</v>
      </c>
      <c r="D2711" s="99"/>
      <c r="E2711" s="100"/>
      <c r="F2711" s="101"/>
      <c r="G2711" s="102"/>
      <c r="H2711" s="102"/>
      <c r="I2711" s="102"/>
      <c r="J2711" s="102" t="str">
        <f>IFERROR(LOOKUP($G2711,'قائمة اسعار'!A$2:A$5,'قائمة اسعار'!B$2:B$5),"")</f>
        <v/>
      </c>
      <c r="K2711" s="102" t="str">
        <f>IFERROR(LOOKUP($G2711,'قائمة اسعار'!$A$2:$A$5,'قائمة اسعار'!$E$2:$E$5),"")</f>
        <v/>
      </c>
      <c r="L2711" s="102" t="str">
        <f>IFERROR(LOOKUP($G2711,'قائمة اسعار'!$A$2:$A$5,'قائمة اسعار'!$D$2:$D$5),"")</f>
        <v/>
      </c>
      <c r="M2711" s="102" t="str">
        <f t="shared" si="131"/>
        <v/>
      </c>
      <c r="N2711" s="103" t="str">
        <f t="shared" si="132"/>
        <v/>
      </c>
      <c r="O2711" s="104"/>
      <c r="P2711" s="105"/>
      <c r="Q2711" s="103"/>
      <c r="R2711" s="103" t="str">
        <f t="shared" si="133"/>
        <v/>
      </c>
      <c r="S2711" s="106"/>
    </row>
    <row r="2712" spans="1:19" ht="25.5" customHeight="1" x14ac:dyDescent="0.2">
      <c r="A2712" s="3" t="str">
        <f>CONCATENATE(COUNTIF($E$156:E2712,E2712),E2712)</f>
        <v>0</v>
      </c>
      <c r="D2712" s="73"/>
      <c r="E2712" s="74"/>
      <c r="F2712" s="75"/>
      <c r="G2712" s="7"/>
      <c r="H2712" s="7"/>
      <c r="I2712" s="7"/>
      <c r="J2712" s="7" t="str">
        <f>IFERROR(LOOKUP($G2712,'قائمة اسعار'!A$2:A$5,'قائمة اسعار'!B$2:B$5),"")</f>
        <v/>
      </c>
      <c r="K2712" s="7" t="str">
        <f>IFERROR(LOOKUP($G2712,'قائمة اسعار'!$A$2:$A$5,'قائمة اسعار'!$E$2:$E$5),"")</f>
        <v/>
      </c>
      <c r="L2712" s="76" t="str">
        <f>IFERROR(LOOKUP($G2712,'قائمة اسعار'!$A$2:$A$5,'قائمة اسعار'!$D$2:$D$5),"")</f>
        <v/>
      </c>
      <c r="M2712" s="7" t="str">
        <f t="shared" si="131"/>
        <v/>
      </c>
      <c r="N2712" s="77" t="str">
        <f t="shared" si="132"/>
        <v/>
      </c>
      <c r="O2712" s="78"/>
      <c r="P2712" s="79"/>
      <c r="Q2712" s="77"/>
      <c r="R2712" s="77" t="str">
        <f t="shared" si="133"/>
        <v/>
      </c>
      <c r="S2712" s="80"/>
    </row>
    <row r="2713" spans="1:19" ht="25.5" customHeight="1" x14ac:dyDescent="0.2">
      <c r="A2713" s="3" t="str">
        <f>CONCATENATE(COUNTIF($E$156:E2713,E2713),E2713)</f>
        <v>0</v>
      </c>
      <c r="D2713" s="99"/>
      <c r="E2713" s="100"/>
      <c r="F2713" s="101"/>
      <c r="G2713" s="102"/>
      <c r="H2713" s="102"/>
      <c r="I2713" s="102"/>
      <c r="J2713" s="102" t="str">
        <f>IFERROR(LOOKUP($G2713,'قائمة اسعار'!A$2:A$5,'قائمة اسعار'!B$2:B$5),"")</f>
        <v/>
      </c>
      <c r="K2713" s="102" t="str">
        <f>IFERROR(LOOKUP($G2713,'قائمة اسعار'!$A$2:$A$5,'قائمة اسعار'!$E$2:$E$5),"")</f>
        <v/>
      </c>
      <c r="L2713" s="102" t="str">
        <f>IFERROR(LOOKUP($G2713,'قائمة اسعار'!$A$2:$A$5,'قائمة اسعار'!$D$2:$D$5),"")</f>
        <v/>
      </c>
      <c r="M2713" s="102" t="str">
        <f t="shared" si="131"/>
        <v/>
      </c>
      <c r="N2713" s="103" t="str">
        <f t="shared" si="132"/>
        <v/>
      </c>
      <c r="O2713" s="104"/>
      <c r="P2713" s="105"/>
      <c r="Q2713" s="103"/>
      <c r="R2713" s="103" t="str">
        <f t="shared" si="133"/>
        <v/>
      </c>
      <c r="S2713" s="106"/>
    </row>
    <row r="2714" spans="1:19" ht="25.5" customHeight="1" x14ac:dyDescent="0.2">
      <c r="A2714" s="3" t="str">
        <f>CONCATENATE(COUNTIF($E$156:E2714,E2714),E2714)</f>
        <v>0</v>
      </c>
      <c r="D2714" s="73"/>
      <c r="E2714" s="74"/>
      <c r="F2714" s="75"/>
      <c r="G2714" s="7"/>
      <c r="H2714" s="7"/>
      <c r="I2714" s="7"/>
      <c r="J2714" s="7" t="str">
        <f>IFERROR(LOOKUP($G2714,'قائمة اسعار'!A$2:A$5,'قائمة اسعار'!B$2:B$5),"")</f>
        <v/>
      </c>
      <c r="K2714" s="7" t="str">
        <f>IFERROR(LOOKUP($G2714,'قائمة اسعار'!$A$2:$A$5,'قائمة اسعار'!$E$2:$E$5),"")</f>
        <v/>
      </c>
      <c r="L2714" s="76" t="str">
        <f>IFERROR(LOOKUP($G2714,'قائمة اسعار'!$A$2:$A$5,'قائمة اسعار'!$D$2:$D$5),"")</f>
        <v/>
      </c>
      <c r="M2714" s="7" t="str">
        <f t="shared" si="131"/>
        <v/>
      </c>
      <c r="N2714" s="77" t="str">
        <f t="shared" si="132"/>
        <v/>
      </c>
      <c r="O2714" s="78"/>
      <c r="P2714" s="79"/>
      <c r="Q2714" s="77"/>
      <c r="R2714" s="77" t="str">
        <f t="shared" si="133"/>
        <v/>
      </c>
      <c r="S2714" s="80"/>
    </row>
    <row r="2715" spans="1:19" ht="25.5" customHeight="1" x14ac:dyDescent="0.2">
      <c r="A2715" s="3" t="str">
        <f>CONCATENATE(COUNTIF($E$156:E2715,E2715),E2715)</f>
        <v>0</v>
      </c>
      <c r="D2715" s="99"/>
      <c r="E2715" s="100"/>
      <c r="F2715" s="101"/>
      <c r="G2715" s="102"/>
      <c r="H2715" s="102"/>
      <c r="I2715" s="102"/>
      <c r="J2715" s="102" t="str">
        <f>IFERROR(LOOKUP($G2715,'قائمة اسعار'!A$2:A$5,'قائمة اسعار'!B$2:B$5),"")</f>
        <v/>
      </c>
      <c r="K2715" s="102" t="str">
        <f>IFERROR(LOOKUP($G2715,'قائمة اسعار'!$A$2:$A$5,'قائمة اسعار'!$E$2:$E$5),"")</f>
        <v/>
      </c>
      <c r="L2715" s="102" t="str">
        <f>IFERROR(LOOKUP($G2715,'قائمة اسعار'!$A$2:$A$5,'قائمة اسعار'!$D$2:$D$5),"")</f>
        <v/>
      </c>
      <c r="M2715" s="102" t="str">
        <f t="shared" si="131"/>
        <v/>
      </c>
      <c r="N2715" s="103" t="str">
        <f t="shared" si="132"/>
        <v/>
      </c>
      <c r="O2715" s="104"/>
      <c r="P2715" s="105"/>
      <c r="Q2715" s="103"/>
      <c r="R2715" s="103" t="str">
        <f t="shared" si="133"/>
        <v/>
      </c>
      <c r="S2715" s="106"/>
    </row>
    <row r="2716" spans="1:19" ht="25.5" customHeight="1" x14ac:dyDescent="0.2">
      <c r="A2716" s="3" t="str">
        <f>CONCATENATE(COUNTIF($E$156:E2716,E2716),E2716)</f>
        <v>0</v>
      </c>
      <c r="D2716" s="73"/>
      <c r="E2716" s="74"/>
      <c r="F2716" s="75"/>
      <c r="G2716" s="7"/>
      <c r="H2716" s="7"/>
      <c r="I2716" s="7"/>
      <c r="J2716" s="7" t="str">
        <f>IFERROR(LOOKUP($G2716,'قائمة اسعار'!A$2:A$5,'قائمة اسعار'!B$2:B$5),"")</f>
        <v/>
      </c>
      <c r="K2716" s="7" t="str">
        <f>IFERROR(LOOKUP($G2716,'قائمة اسعار'!$A$2:$A$5,'قائمة اسعار'!$E$2:$E$5),"")</f>
        <v/>
      </c>
      <c r="L2716" s="76" t="str">
        <f>IFERROR(LOOKUP($G2716,'قائمة اسعار'!$A$2:$A$5,'قائمة اسعار'!$D$2:$D$5),"")</f>
        <v/>
      </c>
      <c r="M2716" s="7" t="str">
        <f t="shared" si="131"/>
        <v/>
      </c>
      <c r="N2716" s="77" t="str">
        <f t="shared" si="132"/>
        <v/>
      </c>
      <c r="O2716" s="78"/>
      <c r="P2716" s="79"/>
      <c r="Q2716" s="77"/>
      <c r="R2716" s="77" t="str">
        <f t="shared" si="133"/>
        <v/>
      </c>
      <c r="S2716" s="80"/>
    </row>
    <row r="2717" spans="1:19" ht="25.5" customHeight="1" x14ac:dyDescent="0.2">
      <c r="A2717" s="3" t="str">
        <f>CONCATENATE(COUNTIF($E$156:E2717,E2717),E2717)</f>
        <v>0</v>
      </c>
      <c r="D2717" s="99"/>
      <c r="E2717" s="100"/>
      <c r="F2717" s="101"/>
      <c r="G2717" s="102"/>
      <c r="H2717" s="102"/>
      <c r="I2717" s="102"/>
      <c r="J2717" s="102" t="str">
        <f>IFERROR(LOOKUP($G2717,'قائمة اسعار'!A$2:A$5,'قائمة اسعار'!B$2:B$5),"")</f>
        <v/>
      </c>
      <c r="K2717" s="102" t="str">
        <f>IFERROR(LOOKUP($G2717,'قائمة اسعار'!$A$2:$A$5,'قائمة اسعار'!$E$2:$E$5),"")</f>
        <v/>
      </c>
      <c r="L2717" s="102" t="str">
        <f>IFERROR(LOOKUP($G2717,'قائمة اسعار'!$A$2:$A$5,'قائمة اسعار'!$D$2:$D$5),"")</f>
        <v/>
      </c>
      <c r="M2717" s="102" t="str">
        <f t="shared" si="131"/>
        <v/>
      </c>
      <c r="N2717" s="103" t="str">
        <f t="shared" si="132"/>
        <v/>
      </c>
      <c r="O2717" s="104"/>
      <c r="P2717" s="105"/>
      <c r="Q2717" s="103"/>
      <c r="R2717" s="103" t="str">
        <f t="shared" si="133"/>
        <v/>
      </c>
      <c r="S2717" s="106"/>
    </row>
    <row r="2718" spans="1:19" ht="25.5" customHeight="1" x14ac:dyDescent="0.2">
      <c r="A2718" s="3" t="str">
        <f>CONCATENATE(COUNTIF($E$156:E2718,E2718),E2718)</f>
        <v>0</v>
      </c>
      <c r="D2718" s="73"/>
      <c r="E2718" s="74"/>
      <c r="F2718" s="75"/>
      <c r="G2718" s="7"/>
      <c r="H2718" s="7"/>
      <c r="I2718" s="7"/>
      <c r="J2718" s="7" t="str">
        <f>IFERROR(LOOKUP($G2718,'قائمة اسعار'!A$2:A$5,'قائمة اسعار'!B$2:B$5),"")</f>
        <v/>
      </c>
      <c r="K2718" s="7" t="str">
        <f>IFERROR(LOOKUP($G2718,'قائمة اسعار'!$A$2:$A$5,'قائمة اسعار'!$E$2:$E$5),"")</f>
        <v/>
      </c>
      <c r="L2718" s="76" t="str">
        <f>IFERROR(LOOKUP($G2718,'قائمة اسعار'!$A$2:$A$5,'قائمة اسعار'!$D$2:$D$5),"")</f>
        <v/>
      </c>
      <c r="M2718" s="7" t="str">
        <f t="shared" si="131"/>
        <v/>
      </c>
      <c r="N2718" s="77" t="str">
        <f t="shared" si="132"/>
        <v/>
      </c>
      <c r="O2718" s="78"/>
      <c r="P2718" s="79"/>
      <c r="Q2718" s="77"/>
      <c r="R2718" s="77" t="str">
        <f t="shared" si="133"/>
        <v/>
      </c>
      <c r="S2718" s="80"/>
    </row>
    <row r="2719" spans="1:19" ht="25.5" customHeight="1" x14ac:dyDescent="0.2">
      <c r="A2719" s="3" t="str">
        <f>CONCATENATE(COUNTIF($E$156:E2719,E2719),E2719)</f>
        <v>0</v>
      </c>
      <c r="D2719" s="99"/>
      <c r="E2719" s="100"/>
      <c r="F2719" s="101"/>
      <c r="G2719" s="102"/>
      <c r="H2719" s="102"/>
      <c r="I2719" s="102"/>
      <c r="J2719" s="102" t="str">
        <f>IFERROR(LOOKUP($G2719,'قائمة اسعار'!A$2:A$5,'قائمة اسعار'!B$2:B$5),"")</f>
        <v/>
      </c>
      <c r="K2719" s="102" t="str">
        <f>IFERROR(LOOKUP($G2719,'قائمة اسعار'!$A$2:$A$5,'قائمة اسعار'!$E$2:$E$5),"")</f>
        <v/>
      </c>
      <c r="L2719" s="102" t="str">
        <f>IFERROR(LOOKUP($G2719,'قائمة اسعار'!$A$2:$A$5,'قائمة اسعار'!$D$2:$D$5),"")</f>
        <v/>
      </c>
      <c r="M2719" s="102" t="str">
        <f t="shared" si="131"/>
        <v/>
      </c>
      <c r="N2719" s="103" t="str">
        <f t="shared" si="132"/>
        <v/>
      </c>
      <c r="O2719" s="104"/>
      <c r="P2719" s="105"/>
      <c r="Q2719" s="103"/>
      <c r="R2719" s="103" t="str">
        <f t="shared" si="133"/>
        <v/>
      </c>
      <c r="S2719" s="106"/>
    </row>
    <row r="2720" spans="1:19" ht="25.5" customHeight="1" x14ac:dyDescent="0.2">
      <c r="A2720" s="3" t="str">
        <f>CONCATENATE(COUNTIF($E$156:E2720,E2720),E2720)</f>
        <v>0</v>
      </c>
      <c r="D2720" s="73"/>
      <c r="E2720" s="74"/>
      <c r="F2720" s="75"/>
      <c r="G2720" s="7"/>
      <c r="H2720" s="7"/>
      <c r="I2720" s="7"/>
      <c r="J2720" s="7" t="str">
        <f>IFERROR(LOOKUP($G2720,'قائمة اسعار'!A$2:A$5,'قائمة اسعار'!B$2:B$5),"")</f>
        <v/>
      </c>
      <c r="K2720" s="7" t="str">
        <f>IFERROR(LOOKUP($G2720,'قائمة اسعار'!$A$2:$A$5,'قائمة اسعار'!$E$2:$E$5),"")</f>
        <v/>
      </c>
      <c r="L2720" s="76" t="str">
        <f>IFERROR(LOOKUP($G2720,'قائمة اسعار'!$A$2:$A$5,'قائمة اسعار'!$D$2:$D$5),"")</f>
        <v/>
      </c>
      <c r="M2720" s="7" t="str">
        <f t="shared" si="131"/>
        <v/>
      </c>
      <c r="N2720" s="77" t="str">
        <f t="shared" si="132"/>
        <v/>
      </c>
      <c r="O2720" s="78"/>
      <c r="P2720" s="79"/>
      <c r="Q2720" s="77"/>
      <c r="R2720" s="77" t="str">
        <f t="shared" si="133"/>
        <v/>
      </c>
      <c r="S2720" s="80"/>
    </row>
    <row r="2721" spans="1:19" ht="25.5" customHeight="1" x14ac:dyDescent="0.2">
      <c r="A2721" s="3" t="str">
        <f>CONCATENATE(COUNTIF($E$156:E2721,E2721),E2721)</f>
        <v>0</v>
      </c>
      <c r="D2721" s="99"/>
      <c r="E2721" s="100"/>
      <c r="F2721" s="101"/>
      <c r="G2721" s="102"/>
      <c r="H2721" s="102"/>
      <c r="I2721" s="102"/>
      <c r="J2721" s="102" t="str">
        <f>IFERROR(LOOKUP($G2721,'قائمة اسعار'!A$2:A$5,'قائمة اسعار'!B$2:B$5),"")</f>
        <v/>
      </c>
      <c r="K2721" s="102" t="str">
        <f>IFERROR(LOOKUP($G2721,'قائمة اسعار'!$A$2:$A$5,'قائمة اسعار'!$E$2:$E$5),"")</f>
        <v/>
      </c>
      <c r="L2721" s="102" t="str">
        <f>IFERROR(LOOKUP($G2721,'قائمة اسعار'!$A$2:$A$5,'قائمة اسعار'!$D$2:$D$5),"")</f>
        <v/>
      </c>
      <c r="M2721" s="102" t="str">
        <f t="shared" si="131"/>
        <v/>
      </c>
      <c r="N2721" s="103" t="str">
        <f t="shared" si="132"/>
        <v/>
      </c>
      <c r="O2721" s="104"/>
      <c r="P2721" s="105"/>
      <c r="Q2721" s="103"/>
      <c r="R2721" s="103" t="str">
        <f t="shared" si="133"/>
        <v/>
      </c>
      <c r="S2721" s="106"/>
    </row>
    <row r="2722" spans="1:19" ht="25.5" customHeight="1" x14ac:dyDescent="0.2">
      <c r="A2722" s="3" t="str">
        <f>CONCATENATE(COUNTIF($E$156:E2722,E2722),E2722)</f>
        <v>0</v>
      </c>
      <c r="D2722" s="73"/>
      <c r="E2722" s="74"/>
      <c r="F2722" s="75"/>
      <c r="G2722" s="7"/>
      <c r="H2722" s="7"/>
      <c r="I2722" s="7"/>
      <c r="J2722" s="7" t="str">
        <f>IFERROR(LOOKUP($G2722,'قائمة اسعار'!A$2:A$5,'قائمة اسعار'!B$2:B$5),"")</f>
        <v/>
      </c>
      <c r="K2722" s="7" t="str">
        <f>IFERROR(LOOKUP($G2722,'قائمة اسعار'!$A$2:$A$5,'قائمة اسعار'!$E$2:$E$5),"")</f>
        <v/>
      </c>
      <c r="L2722" s="76" t="str">
        <f>IFERROR(LOOKUP($G2722,'قائمة اسعار'!$A$2:$A$5,'قائمة اسعار'!$D$2:$D$5),"")</f>
        <v/>
      </c>
      <c r="M2722" s="7" t="str">
        <f t="shared" si="131"/>
        <v/>
      </c>
      <c r="N2722" s="77" t="str">
        <f t="shared" si="132"/>
        <v/>
      </c>
      <c r="O2722" s="78"/>
      <c r="P2722" s="79"/>
      <c r="Q2722" s="77"/>
      <c r="R2722" s="77" t="str">
        <f t="shared" si="133"/>
        <v/>
      </c>
      <c r="S2722" s="80"/>
    </row>
    <row r="2723" spans="1:19" ht="25.5" customHeight="1" x14ac:dyDescent="0.2">
      <c r="A2723" s="3" t="str">
        <f>CONCATENATE(COUNTIF($E$156:E2723,E2723),E2723)</f>
        <v>0</v>
      </c>
      <c r="D2723" s="99"/>
      <c r="E2723" s="100"/>
      <c r="F2723" s="101"/>
      <c r="G2723" s="102"/>
      <c r="H2723" s="102"/>
      <c r="I2723" s="102"/>
      <c r="J2723" s="102" t="str">
        <f>IFERROR(LOOKUP($G2723,'قائمة اسعار'!A$2:A$5,'قائمة اسعار'!B$2:B$5),"")</f>
        <v/>
      </c>
      <c r="K2723" s="102" t="str">
        <f>IFERROR(LOOKUP($G2723,'قائمة اسعار'!$A$2:$A$5,'قائمة اسعار'!$E$2:$E$5),"")</f>
        <v/>
      </c>
      <c r="L2723" s="102" t="str">
        <f>IFERROR(LOOKUP($G2723,'قائمة اسعار'!$A$2:$A$5,'قائمة اسعار'!$D$2:$D$5),"")</f>
        <v/>
      </c>
      <c r="M2723" s="102" t="str">
        <f t="shared" si="131"/>
        <v/>
      </c>
      <c r="N2723" s="103" t="str">
        <f t="shared" si="132"/>
        <v/>
      </c>
      <c r="O2723" s="104"/>
      <c r="P2723" s="105"/>
      <c r="Q2723" s="103"/>
      <c r="R2723" s="103" t="str">
        <f t="shared" si="133"/>
        <v/>
      </c>
      <c r="S2723" s="106"/>
    </row>
    <row r="2724" spans="1:19" ht="25.5" customHeight="1" x14ac:dyDescent="0.2">
      <c r="A2724" s="3" t="str">
        <f>CONCATENATE(COUNTIF($E$156:E2724,E2724),E2724)</f>
        <v>0</v>
      </c>
      <c r="D2724" s="73"/>
      <c r="E2724" s="74"/>
      <c r="F2724" s="75"/>
      <c r="G2724" s="7"/>
      <c r="H2724" s="7"/>
      <c r="I2724" s="7"/>
      <c r="J2724" s="7" t="str">
        <f>IFERROR(LOOKUP($G2724,'قائمة اسعار'!A$2:A$5,'قائمة اسعار'!B$2:B$5),"")</f>
        <v/>
      </c>
      <c r="K2724" s="7" t="str">
        <f>IFERROR(LOOKUP($G2724,'قائمة اسعار'!$A$2:$A$5,'قائمة اسعار'!$E$2:$E$5),"")</f>
        <v/>
      </c>
      <c r="L2724" s="76" t="str">
        <f>IFERROR(LOOKUP($G2724,'قائمة اسعار'!$A$2:$A$5,'قائمة اسعار'!$D$2:$D$5),"")</f>
        <v/>
      </c>
      <c r="M2724" s="7" t="str">
        <f t="shared" si="131"/>
        <v/>
      </c>
      <c r="N2724" s="77" t="str">
        <f t="shared" si="132"/>
        <v/>
      </c>
      <c r="O2724" s="78"/>
      <c r="P2724" s="79"/>
      <c r="Q2724" s="77"/>
      <c r="R2724" s="77" t="str">
        <f t="shared" si="133"/>
        <v/>
      </c>
      <c r="S2724" s="80"/>
    </row>
    <row r="2725" spans="1:19" ht="25.5" customHeight="1" x14ac:dyDescent="0.2">
      <c r="A2725" s="3" t="str">
        <f>CONCATENATE(COUNTIF($E$156:E2725,E2725),E2725)</f>
        <v>0</v>
      </c>
      <c r="D2725" s="99"/>
      <c r="E2725" s="100"/>
      <c r="F2725" s="101"/>
      <c r="G2725" s="102"/>
      <c r="H2725" s="102"/>
      <c r="I2725" s="102"/>
      <c r="J2725" s="102" t="str">
        <f>IFERROR(LOOKUP($G2725,'قائمة اسعار'!A$2:A$5,'قائمة اسعار'!B$2:B$5),"")</f>
        <v/>
      </c>
      <c r="K2725" s="102" t="str">
        <f>IFERROR(LOOKUP($G2725,'قائمة اسعار'!$A$2:$A$5,'قائمة اسعار'!$E$2:$E$5),"")</f>
        <v/>
      </c>
      <c r="L2725" s="102" t="str">
        <f>IFERROR(LOOKUP($G2725,'قائمة اسعار'!$A$2:$A$5,'قائمة اسعار'!$D$2:$D$5),"")</f>
        <v/>
      </c>
      <c r="M2725" s="102" t="str">
        <f t="shared" si="131"/>
        <v/>
      </c>
      <c r="N2725" s="103" t="str">
        <f t="shared" si="132"/>
        <v/>
      </c>
      <c r="O2725" s="104"/>
      <c r="P2725" s="105"/>
      <c r="Q2725" s="103"/>
      <c r="R2725" s="103" t="str">
        <f t="shared" si="133"/>
        <v/>
      </c>
      <c r="S2725" s="106"/>
    </row>
    <row r="2726" spans="1:19" ht="25.5" customHeight="1" x14ac:dyDescent="0.2">
      <c r="A2726" s="3" t="str">
        <f>CONCATENATE(COUNTIF($E$156:E2726,E2726),E2726)</f>
        <v>0</v>
      </c>
      <c r="D2726" s="73"/>
      <c r="E2726" s="74"/>
      <c r="F2726" s="75"/>
      <c r="G2726" s="7"/>
      <c r="H2726" s="7"/>
      <c r="I2726" s="7"/>
      <c r="J2726" s="7" t="str">
        <f>IFERROR(LOOKUP($G2726,'قائمة اسعار'!A$2:A$5,'قائمة اسعار'!B$2:B$5),"")</f>
        <v/>
      </c>
      <c r="K2726" s="7" t="str">
        <f>IFERROR(LOOKUP($G2726,'قائمة اسعار'!$A$2:$A$5,'قائمة اسعار'!$E$2:$E$5),"")</f>
        <v/>
      </c>
      <c r="L2726" s="76" t="str">
        <f>IFERROR(LOOKUP($G2726,'قائمة اسعار'!$A$2:$A$5,'قائمة اسعار'!$D$2:$D$5),"")</f>
        <v/>
      </c>
      <c r="M2726" s="7" t="str">
        <f t="shared" si="131"/>
        <v/>
      </c>
      <c r="N2726" s="77" t="str">
        <f t="shared" si="132"/>
        <v/>
      </c>
      <c r="O2726" s="78"/>
      <c r="P2726" s="79"/>
      <c r="Q2726" s="77"/>
      <c r="R2726" s="77" t="str">
        <f t="shared" si="133"/>
        <v/>
      </c>
      <c r="S2726" s="80"/>
    </row>
    <row r="2727" spans="1:19" ht="25.5" customHeight="1" x14ac:dyDescent="0.2">
      <c r="A2727" s="3" t="str">
        <f>CONCATENATE(COUNTIF($E$156:E2727,E2727),E2727)</f>
        <v>0</v>
      </c>
      <c r="D2727" s="99"/>
      <c r="E2727" s="100"/>
      <c r="F2727" s="101"/>
      <c r="G2727" s="102"/>
      <c r="H2727" s="102"/>
      <c r="I2727" s="102"/>
      <c r="J2727" s="102" t="str">
        <f>IFERROR(LOOKUP($G2727,'قائمة اسعار'!A$2:A$5,'قائمة اسعار'!B$2:B$5),"")</f>
        <v/>
      </c>
      <c r="K2727" s="102" t="str">
        <f>IFERROR(LOOKUP($G2727,'قائمة اسعار'!$A$2:$A$5,'قائمة اسعار'!$E$2:$E$5),"")</f>
        <v/>
      </c>
      <c r="L2727" s="102" t="str">
        <f>IFERROR(LOOKUP($G2727,'قائمة اسعار'!$A$2:$A$5,'قائمة اسعار'!$D$2:$D$5),"")</f>
        <v/>
      </c>
      <c r="M2727" s="102" t="str">
        <f t="shared" si="131"/>
        <v/>
      </c>
      <c r="N2727" s="103" t="str">
        <f t="shared" si="132"/>
        <v/>
      </c>
      <c r="O2727" s="104"/>
      <c r="P2727" s="105"/>
      <c r="Q2727" s="103"/>
      <c r="R2727" s="103" t="str">
        <f t="shared" si="133"/>
        <v/>
      </c>
      <c r="S2727" s="106"/>
    </row>
    <row r="2728" spans="1:19" ht="25.5" customHeight="1" x14ac:dyDescent="0.2">
      <c r="A2728" s="3" t="str">
        <f>CONCATENATE(COUNTIF($E$156:E2728,E2728),E2728)</f>
        <v>0</v>
      </c>
      <c r="D2728" s="73"/>
      <c r="E2728" s="74"/>
      <c r="F2728" s="75"/>
      <c r="G2728" s="7"/>
      <c r="H2728" s="7"/>
      <c r="I2728" s="7"/>
      <c r="J2728" s="7" t="str">
        <f>IFERROR(LOOKUP($G2728,'قائمة اسعار'!A$2:A$5,'قائمة اسعار'!B$2:B$5),"")</f>
        <v/>
      </c>
      <c r="K2728" s="7" t="str">
        <f>IFERROR(LOOKUP($G2728,'قائمة اسعار'!$A$2:$A$5,'قائمة اسعار'!$E$2:$E$5),"")</f>
        <v/>
      </c>
      <c r="L2728" s="76" t="str">
        <f>IFERROR(LOOKUP($G2728,'قائمة اسعار'!$A$2:$A$5,'قائمة اسعار'!$D$2:$D$5),"")</f>
        <v/>
      </c>
      <c r="M2728" s="7" t="str">
        <f t="shared" si="131"/>
        <v/>
      </c>
      <c r="N2728" s="77" t="str">
        <f t="shared" si="132"/>
        <v/>
      </c>
      <c r="O2728" s="78"/>
      <c r="P2728" s="79"/>
      <c r="Q2728" s="77"/>
      <c r="R2728" s="77" t="str">
        <f t="shared" si="133"/>
        <v/>
      </c>
      <c r="S2728" s="80"/>
    </row>
    <row r="2729" spans="1:19" ht="25.5" customHeight="1" x14ac:dyDescent="0.2">
      <c r="A2729" s="3" t="str">
        <f>CONCATENATE(COUNTIF($E$156:E2729,E2729),E2729)</f>
        <v>0</v>
      </c>
      <c r="D2729" s="99"/>
      <c r="E2729" s="100"/>
      <c r="F2729" s="101"/>
      <c r="G2729" s="102"/>
      <c r="H2729" s="102"/>
      <c r="I2729" s="102"/>
      <c r="J2729" s="102" t="str">
        <f>IFERROR(LOOKUP($G2729,'قائمة اسعار'!A$2:A$5,'قائمة اسعار'!B$2:B$5),"")</f>
        <v/>
      </c>
      <c r="K2729" s="102" t="str">
        <f>IFERROR(LOOKUP($G2729,'قائمة اسعار'!$A$2:$A$5,'قائمة اسعار'!$E$2:$E$5),"")</f>
        <v/>
      </c>
      <c r="L2729" s="102" t="str">
        <f>IFERROR(LOOKUP($G2729,'قائمة اسعار'!$A$2:$A$5,'قائمة اسعار'!$D$2:$D$5),"")</f>
        <v/>
      </c>
      <c r="M2729" s="102" t="str">
        <f t="shared" si="131"/>
        <v/>
      </c>
      <c r="N2729" s="103" t="str">
        <f t="shared" si="132"/>
        <v/>
      </c>
      <c r="O2729" s="104"/>
      <c r="P2729" s="105"/>
      <c r="Q2729" s="103"/>
      <c r="R2729" s="103" t="str">
        <f t="shared" si="133"/>
        <v/>
      </c>
      <c r="S2729" s="106"/>
    </row>
    <row r="2730" spans="1:19" ht="25.5" customHeight="1" x14ac:dyDescent="0.2">
      <c r="A2730" s="3" t="str">
        <f>CONCATENATE(COUNTIF($E$156:E2730,E2730),E2730)</f>
        <v>0</v>
      </c>
      <c r="D2730" s="73"/>
      <c r="E2730" s="74"/>
      <c r="F2730" s="75"/>
      <c r="G2730" s="7"/>
      <c r="H2730" s="7"/>
      <c r="I2730" s="7"/>
      <c r="J2730" s="7" t="str">
        <f>IFERROR(LOOKUP($G2730,'قائمة اسعار'!A$2:A$5,'قائمة اسعار'!B$2:B$5),"")</f>
        <v/>
      </c>
      <c r="K2730" s="7" t="str">
        <f>IFERROR(LOOKUP($G2730,'قائمة اسعار'!$A$2:$A$5,'قائمة اسعار'!$E$2:$E$5),"")</f>
        <v/>
      </c>
      <c r="L2730" s="76" t="str">
        <f>IFERROR(LOOKUP($G2730,'قائمة اسعار'!$A$2:$A$5,'قائمة اسعار'!$D$2:$D$5),"")</f>
        <v/>
      </c>
      <c r="M2730" s="7" t="str">
        <f t="shared" si="131"/>
        <v/>
      </c>
      <c r="N2730" s="77" t="str">
        <f t="shared" si="132"/>
        <v/>
      </c>
      <c r="O2730" s="78"/>
      <c r="P2730" s="79"/>
      <c r="Q2730" s="77"/>
      <c r="R2730" s="77" t="str">
        <f t="shared" si="133"/>
        <v/>
      </c>
      <c r="S2730" s="80"/>
    </row>
    <row r="2731" spans="1:19" ht="25.5" customHeight="1" x14ac:dyDescent="0.2">
      <c r="A2731" s="3" t="str">
        <f>CONCATENATE(COUNTIF($E$156:E2731,E2731),E2731)</f>
        <v>0</v>
      </c>
      <c r="D2731" s="99"/>
      <c r="E2731" s="100"/>
      <c r="F2731" s="101"/>
      <c r="G2731" s="102"/>
      <c r="H2731" s="102"/>
      <c r="I2731" s="102"/>
      <c r="J2731" s="102" t="str">
        <f>IFERROR(LOOKUP($G2731,'قائمة اسعار'!A$2:A$5,'قائمة اسعار'!B$2:B$5),"")</f>
        <v/>
      </c>
      <c r="K2731" s="102" t="str">
        <f>IFERROR(LOOKUP($G2731,'قائمة اسعار'!$A$2:$A$5,'قائمة اسعار'!$E$2:$E$5),"")</f>
        <v/>
      </c>
      <c r="L2731" s="102" t="str">
        <f>IFERROR(LOOKUP($G2731,'قائمة اسعار'!$A$2:$A$5,'قائمة اسعار'!$D$2:$D$5),"")</f>
        <v/>
      </c>
      <c r="M2731" s="102" t="str">
        <f t="shared" si="131"/>
        <v/>
      </c>
      <c r="N2731" s="103" t="str">
        <f t="shared" si="132"/>
        <v/>
      </c>
      <c r="O2731" s="104"/>
      <c r="P2731" s="105"/>
      <c r="Q2731" s="103"/>
      <c r="R2731" s="103" t="str">
        <f t="shared" si="133"/>
        <v/>
      </c>
      <c r="S2731" s="106"/>
    </row>
    <row r="2732" spans="1:19" ht="25.5" customHeight="1" x14ac:dyDescent="0.2">
      <c r="A2732" s="3" t="str">
        <f>CONCATENATE(COUNTIF($E$156:E2732,E2732),E2732)</f>
        <v>0</v>
      </c>
      <c r="D2732" s="73"/>
      <c r="E2732" s="74"/>
      <c r="F2732" s="75"/>
      <c r="G2732" s="7"/>
      <c r="H2732" s="7"/>
      <c r="I2732" s="7"/>
      <c r="J2732" s="7" t="str">
        <f>IFERROR(LOOKUP($G2732,'قائمة اسعار'!A$2:A$5,'قائمة اسعار'!B$2:B$5),"")</f>
        <v/>
      </c>
      <c r="K2732" s="7" t="str">
        <f>IFERROR(LOOKUP($G2732,'قائمة اسعار'!$A$2:$A$5,'قائمة اسعار'!$E$2:$E$5),"")</f>
        <v/>
      </c>
      <c r="L2732" s="76" t="str">
        <f>IFERROR(LOOKUP($G2732,'قائمة اسعار'!$A$2:$A$5,'قائمة اسعار'!$D$2:$D$5),"")</f>
        <v/>
      </c>
      <c r="M2732" s="7" t="str">
        <f t="shared" si="131"/>
        <v/>
      </c>
      <c r="N2732" s="77" t="str">
        <f t="shared" si="132"/>
        <v/>
      </c>
      <c r="O2732" s="78"/>
      <c r="P2732" s="79"/>
      <c r="Q2732" s="77"/>
      <c r="R2732" s="77" t="str">
        <f t="shared" si="133"/>
        <v/>
      </c>
      <c r="S2732" s="80"/>
    </row>
    <row r="2733" spans="1:19" ht="25.5" customHeight="1" x14ac:dyDescent="0.2">
      <c r="A2733" s="3" t="str">
        <f>CONCATENATE(COUNTIF($E$156:E2733,E2733),E2733)</f>
        <v>0</v>
      </c>
      <c r="D2733" s="99"/>
      <c r="E2733" s="100"/>
      <c r="F2733" s="101"/>
      <c r="G2733" s="102"/>
      <c r="H2733" s="102"/>
      <c r="I2733" s="102"/>
      <c r="J2733" s="102" t="str">
        <f>IFERROR(LOOKUP($G2733,'قائمة اسعار'!A$2:A$5,'قائمة اسعار'!B$2:B$5),"")</f>
        <v/>
      </c>
      <c r="K2733" s="102" t="str">
        <f>IFERROR(LOOKUP($G2733,'قائمة اسعار'!$A$2:$A$5,'قائمة اسعار'!$E$2:$E$5),"")</f>
        <v/>
      </c>
      <c r="L2733" s="102" t="str">
        <f>IFERROR(LOOKUP($G2733,'قائمة اسعار'!$A$2:$A$5,'قائمة اسعار'!$D$2:$D$5),"")</f>
        <v/>
      </c>
      <c r="M2733" s="102" t="str">
        <f t="shared" si="131"/>
        <v/>
      </c>
      <c r="N2733" s="103" t="str">
        <f t="shared" si="132"/>
        <v/>
      </c>
      <c r="O2733" s="104"/>
      <c r="P2733" s="105"/>
      <c r="Q2733" s="103"/>
      <c r="R2733" s="103" t="str">
        <f t="shared" si="133"/>
        <v/>
      </c>
      <c r="S2733" s="106"/>
    </row>
    <row r="2734" spans="1:19" ht="25.5" customHeight="1" x14ac:dyDescent="0.2">
      <c r="A2734" s="3" t="str">
        <f>CONCATENATE(COUNTIF($E$156:E2734,E2734),E2734)</f>
        <v>0</v>
      </c>
      <c r="D2734" s="73"/>
      <c r="E2734" s="74"/>
      <c r="F2734" s="75"/>
      <c r="G2734" s="7"/>
      <c r="H2734" s="7"/>
      <c r="I2734" s="7"/>
      <c r="J2734" s="7" t="str">
        <f>IFERROR(LOOKUP($G2734,'قائمة اسعار'!A$2:A$5,'قائمة اسعار'!B$2:B$5),"")</f>
        <v/>
      </c>
      <c r="K2734" s="7" t="str">
        <f>IFERROR(LOOKUP($G2734,'قائمة اسعار'!$A$2:$A$5,'قائمة اسعار'!$E$2:$E$5),"")</f>
        <v/>
      </c>
      <c r="L2734" s="76" t="str">
        <f>IFERROR(LOOKUP($G2734,'قائمة اسعار'!$A$2:$A$5,'قائمة اسعار'!$D$2:$D$5),"")</f>
        <v/>
      </c>
      <c r="M2734" s="7" t="str">
        <f t="shared" si="131"/>
        <v/>
      </c>
      <c r="N2734" s="77" t="str">
        <f t="shared" si="132"/>
        <v/>
      </c>
      <c r="O2734" s="78"/>
      <c r="P2734" s="79"/>
      <c r="Q2734" s="77"/>
      <c r="R2734" s="77" t="str">
        <f t="shared" si="133"/>
        <v/>
      </c>
      <c r="S2734" s="80"/>
    </row>
    <row r="2735" spans="1:19" ht="25.5" customHeight="1" x14ac:dyDescent="0.2">
      <c r="A2735" s="3" t="str">
        <f>CONCATENATE(COUNTIF($E$156:E2735,E2735),E2735)</f>
        <v>0</v>
      </c>
      <c r="D2735" s="99"/>
      <c r="E2735" s="100"/>
      <c r="F2735" s="101"/>
      <c r="G2735" s="102"/>
      <c r="H2735" s="102"/>
      <c r="I2735" s="102"/>
      <c r="J2735" s="102" t="str">
        <f>IFERROR(LOOKUP($G2735,'قائمة اسعار'!A$2:A$5,'قائمة اسعار'!B$2:B$5),"")</f>
        <v/>
      </c>
      <c r="K2735" s="102" t="str">
        <f>IFERROR(LOOKUP($G2735,'قائمة اسعار'!$A$2:$A$5,'قائمة اسعار'!$E$2:$E$5),"")</f>
        <v/>
      </c>
      <c r="L2735" s="102" t="str">
        <f>IFERROR(LOOKUP($G2735,'قائمة اسعار'!$A$2:$A$5,'قائمة اسعار'!$D$2:$D$5),"")</f>
        <v/>
      </c>
      <c r="M2735" s="102" t="str">
        <f t="shared" si="131"/>
        <v/>
      </c>
      <c r="N2735" s="103" t="str">
        <f t="shared" si="132"/>
        <v/>
      </c>
      <c r="O2735" s="104"/>
      <c r="P2735" s="105"/>
      <c r="Q2735" s="103"/>
      <c r="R2735" s="103" t="str">
        <f t="shared" si="133"/>
        <v/>
      </c>
      <c r="S2735" s="106"/>
    </row>
    <row r="2736" spans="1:19" ht="25.5" customHeight="1" x14ac:dyDescent="0.2">
      <c r="A2736" s="3" t="str">
        <f>CONCATENATE(COUNTIF($E$156:E2736,E2736),E2736)</f>
        <v>0</v>
      </c>
      <c r="D2736" s="73"/>
      <c r="E2736" s="74"/>
      <c r="F2736" s="75"/>
      <c r="G2736" s="7"/>
      <c r="H2736" s="7"/>
      <c r="I2736" s="7"/>
      <c r="J2736" s="7" t="str">
        <f>IFERROR(LOOKUP($G2736,'قائمة اسعار'!A$2:A$5,'قائمة اسعار'!B$2:B$5),"")</f>
        <v/>
      </c>
      <c r="K2736" s="7" t="str">
        <f>IFERROR(LOOKUP($G2736,'قائمة اسعار'!$A$2:$A$5,'قائمة اسعار'!$E$2:$E$5),"")</f>
        <v/>
      </c>
      <c r="L2736" s="76" t="str">
        <f>IFERROR(LOOKUP($G2736,'قائمة اسعار'!$A$2:$A$5,'قائمة اسعار'!$D$2:$D$5),"")</f>
        <v/>
      </c>
      <c r="M2736" s="7" t="str">
        <f t="shared" si="131"/>
        <v/>
      </c>
      <c r="N2736" s="77" t="str">
        <f t="shared" si="132"/>
        <v/>
      </c>
      <c r="O2736" s="78"/>
      <c r="P2736" s="79"/>
      <c r="Q2736" s="77"/>
      <c r="R2736" s="77" t="str">
        <f t="shared" si="133"/>
        <v/>
      </c>
      <c r="S2736" s="80"/>
    </row>
    <row r="2737" spans="1:19" ht="25.5" customHeight="1" x14ac:dyDescent="0.2">
      <c r="A2737" s="3" t="str">
        <f>CONCATENATE(COUNTIF($E$156:E2737,E2737),E2737)</f>
        <v>0</v>
      </c>
      <c r="D2737" s="99"/>
      <c r="E2737" s="100"/>
      <c r="F2737" s="101"/>
      <c r="G2737" s="102"/>
      <c r="H2737" s="102"/>
      <c r="I2737" s="102"/>
      <c r="J2737" s="102" t="str">
        <f>IFERROR(LOOKUP($G2737,'قائمة اسعار'!A$2:A$5,'قائمة اسعار'!B$2:B$5),"")</f>
        <v/>
      </c>
      <c r="K2737" s="102" t="str">
        <f>IFERROR(LOOKUP($G2737,'قائمة اسعار'!$A$2:$A$5,'قائمة اسعار'!$E$2:$E$5),"")</f>
        <v/>
      </c>
      <c r="L2737" s="102" t="str">
        <f>IFERROR(LOOKUP($G2737,'قائمة اسعار'!$A$2:$A$5,'قائمة اسعار'!$D$2:$D$5),"")</f>
        <v/>
      </c>
      <c r="M2737" s="102" t="str">
        <f t="shared" si="131"/>
        <v/>
      </c>
      <c r="N2737" s="103" t="str">
        <f t="shared" si="132"/>
        <v/>
      </c>
      <c r="O2737" s="104"/>
      <c r="P2737" s="105"/>
      <c r="Q2737" s="103"/>
      <c r="R2737" s="103" t="str">
        <f t="shared" si="133"/>
        <v/>
      </c>
      <c r="S2737" s="106"/>
    </row>
    <row r="2738" spans="1:19" ht="25.5" customHeight="1" x14ac:dyDescent="0.2">
      <c r="A2738" s="3" t="str">
        <f>CONCATENATE(COUNTIF($E$156:E2738,E2738),E2738)</f>
        <v>0</v>
      </c>
      <c r="D2738" s="73"/>
      <c r="E2738" s="74"/>
      <c r="F2738" s="75"/>
      <c r="G2738" s="7"/>
      <c r="H2738" s="7"/>
      <c r="I2738" s="7"/>
      <c r="J2738" s="7" t="str">
        <f>IFERROR(LOOKUP($G2738,'قائمة اسعار'!A$2:A$5,'قائمة اسعار'!B$2:B$5),"")</f>
        <v/>
      </c>
      <c r="K2738" s="7" t="str">
        <f>IFERROR(LOOKUP($G2738,'قائمة اسعار'!$A$2:$A$5,'قائمة اسعار'!$E$2:$E$5),"")</f>
        <v/>
      </c>
      <c r="L2738" s="76" t="str">
        <f>IFERROR(LOOKUP($G2738,'قائمة اسعار'!$A$2:$A$5,'قائمة اسعار'!$D$2:$D$5),"")</f>
        <v/>
      </c>
      <c r="M2738" s="7" t="str">
        <f t="shared" si="131"/>
        <v/>
      </c>
      <c r="N2738" s="77" t="str">
        <f t="shared" si="132"/>
        <v/>
      </c>
      <c r="O2738" s="78"/>
      <c r="P2738" s="79"/>
      <c r="Q2738" s="77"/>
      <c r="R2738" s="77" t="str">
        <f t="shared" si="133"/>
        <v/>
      </c>
      <c r="S2738" s="80"/>
    </row>
    <row r="2739" spans="1:19" ht="25.5" customHeight="1" x14ac:dyDescent="0.2">
      <c r="A2739" s="3" t="str">
        <f>CONCATENATE(COUNTIF($E$156:E2739,E2739),E2739)</f>
        <v>0</v>
      </c>
      <c r="D2739" s="99"/>
      <c r="E2739" s="100"/>
      <c r="F2739" s="101"/>
      <c r="G2739" s="102"/>
      <c r="H2739" s="102"/>
      <c r="I2739" s="102"/>
      <c r="J2739" s="102" t="str">
        <f>IFERROR(LOOKUP($G2739,'قائمة اسعار'!A$2:A$5,'قائمة اسعار'!B$2:B$5),"")</f>
        <v/>
      </c>
      <c r="K2739" s="102" t="str">
        <f>IFERROR(LOOKUP($G2739,'قائمة اسعار'!$A$2:$A$5,'قائمة اسعار'!$E$2:$E$5),"")</f>
        <v/>
      </c>
      <c r="L2739" s="102" t="str">
        <f>IFERROR(LOOKUP($G2739,'قائمة اسعار'!$A$2:$A$5,'قائمة اسعار'!$D$2:$D$5),"")</f>
        <v/>
      </c>
      <c r="M2739" s="102" t="str">
        <f t="shared" si="131"/>
        <v/>
      </c>
      <c r="N2739" s="103" t="str">
        <f t="shared" si="132"/>
        <v/>
      </c>
      <c r="O2739" s="104"/>
      <c r="P2739" s="105"/>
      <c r="Q2739" s="103"/>
      <c r="R2739" s="103" t="str">
        <f t="shared" si="133"/>
        <v/>
      </c>
      <c r="S2739" s="106"/>
    </row>
    <row r="2740" spans="1:19" ht="25.5" customHeight="1" x14ac:dyDescent="0.2">
      <c r="A2740" s="3" t="str">
        <f>CONCATENATE(COUNTIF($E$156:E2740,E2740),E2740)</f>
        <v>0</v>
      </c>
      <c r="D2740" s="73"/>
      <c r="E2740" s="74"/>
      <c r="F2740" s="75"/>
      <c r="G2740" s="7"/>
      <c r="H2740" s="7"/>
      <c r="I2740" s="7"/>
      <c r="J2740" s="7" t="str">
        <f>IFERROR(LOOKUP($G2740,'قائمة اسعار'!A$2:A$5,'قائمة اسعار'!B$2:B$5),"")</f>
        <v/>
      </c>
      <c r="K2740" s="7" t="str">
        <f>IFERROR(LOOKUP($G2740,'قائمة اسعار'!$A$2:$A$5,'قائمة اسعار'!$E$2:$E$5),"")</f>
        <v/>
      </c>
      <c r="L2740" s="76" t="str">
        <f>IFERROR(LOOKUP($G2740,'قائمة اسعار'!$A$2:$A$5,'قائمة اسعار'!$D$2:$D$5),"")</f>
        <v/>
      </c>
      <c r="M2740" s="7" t="str">
        <f t="shared" si="131"/>
        <v/>
      </c>
      <c r="N2740" s="77" t="str">
        <f t="shared" si="132"/>
        <v/>
      </c>
      <c r="O2740" s="78"/>
      <c r="P2740" s="79"/>
      <c r="Q2740" s="77"/>
      <c r="R2740" s="77" t="str">
        <f t="shared" si="133"/>
        <v/>
      </c>
      <c r="S2740" s="80"/>
    </row>
    <row r="2741" spans="1:19" ht="25.5" customHeight="1" x14ac:dyDescent="0.2">
      <c r="A2741" s="3" t="str">
        <f>CONCATENATE(COUNTIF($E$156:E2741,E2741),E2741)</f>
        <v>0</v>
      </c>
      <c r="D2741" s="99"/>
      <c r="E2741" s="100"/>
      <c r="F2741" s="101"/>
      <c r="G2741" s="102"/>
      <c r="H2741" s="102"/>
      <c r="I2741" s="102"/>
      <c r="J2741" s="102" t="str">
        <f>IFERROR(LOOKUP($G2741,'قائمة اسعار'!A$2:A$5,'قائمة اسعار'!B$2:B$5),"")</f>
        <v/>
      </c>
      <c r="K2741" s="102" t="str">
        <f>IFERROR(LOOKUP($G2741,'قائمة اسعار'!$A$2:$A$5,'قائمة اسعار'!$E$2:$E$5),"")</f>
        <v/>
      </c>
      <c r="L2741" s="102" t="str">
        <f>IFERROR(LOOKUP($G2741,'قائمة اسعار'!$A$2:$A$5,'قائمة اسعار'!$D$2:$D$5),"")</f>
        <v/>
      </c>
      <c r="M2741" s="102" t="str">
        <f t="shared" si="131"/>
        <v/>
      </c>
      <c r="N2741" s="103" t="str">
        <f t="shared" si="132"/>
        <v/>
      </c>
      <c r="O2741" s="104"/>
      <c r="P2741" s="105"/>
      <c r="Q2741" s="103"/>
      <c r="R2741" s="103" t="str">
        <f t="shared" si="133"/>
        <v/>
      </c>
      <c r="S2741" s="106"/>
    </row>
    <row r="2742" spans="1:19" ht="25.5" customHeight="1" x14ac:dyDescent="0.2">
      <c r="A2742" s="3" t="str">
        <f>CONCATENATE(COUNTIF($E$156:E2742,E2742),E2742)</f>
        <v>0</v>
      </c>
      <c r="D2742" s="73"/>
      <c r="E2742" s="74"/>
      <c r="F2742" s="75"/>
      <c r="G2742" s="7"/>
      <c r="H2742" s="7"/>
      <c r="I2742" s="7"/>
      <c r="J2742" s="7" t="str">
        <f>IFERROR(LOOKUP($G2742,'قائمة اسعار'!A$2:A$5,'قائمة اسعار'!B$2:B$5),"")</f>
        <v/>
      </c>
      <c r="K2742" s="7" t="str">
        <f>IFERROR(LOOKUP($G2742,'قائمة اسعار'!$A$2:$A$5,'قائمة اسعار'!$E$2:$E$5),"")</f>
        <v/>
      </c>
      <c r="L2742" s="76" t="str">
        <f>IFERROR(LOOKUP($G2742,'قائمة اسعار'!$A$2:$A$5,'قائمة اسعار'!$D$2:$D$5),"")</f>
        <v/>
      </c>
      <c r="M2742" s="7" t="str">
        <f t="shared" si="131"/>
        <v/>
      </c>
      <c r="N2742" s="77" t="str">
        <f t="shared" si="132"/>
        <v/>
      </c>
      <c r="O2742" s="78"/>
      <c r="P2742" s="79"/>
      <c r="Q2742" s="77"/>
      <c r="R2742" s="77" t="str">
        <f t="shared" si="133"/>
        <v/>
      </c>
      <c r="S2742" s="80"/>
    </row>
    <row r="2743" spans="1:19" ht="25.5" customHeight="1" x14ac:dyDescent="0.2">
      <c r="A2743" s="3" t="str">
        <f>CONCATENATE(COUNTIF($E$156:E2743,E2743),E2743)</f>
        <v>0</v>
      </c>
      <c r="D2743" s="99"/>
      <c r="E2743" s="100"/>
      <c r="F2743" s="101"/>
      <c r="G2743" s="102"/>
      <c r="H2743" s="102"/>
      <c r="I2743" s="102"/>
      <c r="J2743" s="102" t="str">
        <f>IFERROR(LOOKUP($G2743,'قائمة اسعار'!A$2:A$5,'قائمة اسعار'!B$2:B$5),"")</f>
        <v/>
      </c>
      <c r="K2743" s="102" t="str">
        <f>IFERROR(LOOKUP($G2743,'قائمة اسعار'!$A$2:$A$5,'قائمة اسعار'!$E$2:$E$5),"")</f>
        <v/>
      </c>
      <c r="L2743" s="102" t="str">
        <f>IFERROR(LOOKUP($G2743,'قائمة اسعار'!$A$2:$A$5,'قائمة اسعار'!$D$2:$D$5),"")</f>
        <v/>
      </c>
      <c r="M2743" s="102" t="str">
        <f t="shared" si="131"/>
        <v/>
      </c>
      <c r="N2743" s="103" t="str">
        <f t="shared" si="132"/>
        <v/>
      </c>
      <c r="O2743" s="104"/>
      <c r="P2743" s="105"/>
      <c r="Q2743" s="103"/>
      <c r="R2743" s="103" t="str">
        <f t="shared" si="133"/>
        <v/>
      </c>
      <c r="S2743" s="106"/>
    </row>
    <row r="2744" spans="1:19" ht="25.5" customHeight="1" x14ac:dyDescent="0.2">
      <c r="A2744" s="3" t="str">
        <f>CONCATENATE(COUNTIF($E$156:E2744,E2744),E2744)</f>
        <v>0</v>
      </c>
      <c r="D2744" s="73"/>
      <c r="E2744" s="74"/>
      <c r="F2744" s="75"/>
      <c r="G2744" s="7"/>
      <c r="H2744" s="7"/>
      <c r="I2744" s="7"/>
      <c r="J2744" s="7" t="str">
        <f>IFERROR(LOOKUP($G2744,'قائمة اسعار'!A$2:A$5,'قائمة اسعار'!B$2:B$5),"")</f>
        <v/>
      </c>
      <c r="K2744" s="7" t="str">
        <f>IFERROR(LOOKUP($G2744,'قائمة اسعار'!$A$2:$A$5,'قائمة اسعار'!$E$2:$E$5),"")</f>
        <v/>
      </c>
      <c r="L2744" s="76" t="str">
        <f>IFERROR(LOOKUP($G2744,'قائمة اسعار'!$A$2:$A$5,'قائمة اسعار'!$D$2:$D$5),"")</f>
        <v/>
      </c>
      <c r="M2744" s="7" t="str">
        <f t="shared" si="131"/>
        <v/>
      </c>
      <c r="N2744" s="77" t="str">
        <f t="shared" si="132"/>
        <v/>
      </c>
      <c r="O2744" s="78"/>
      <c r="P2744" s="79"/>
      <c r="Q2744" s="77"/>
      <c r="R2744" s="77" t="str">
        <f t="shared" si="133"/>
        <v/>
      </c>
      <c r="S2744" s="80"/>
    </row>
    <row r="2745" spans="1:19" ht="25.5" customHeight="1" x14ac:dyDescent="0.2">
      <c r="A2745" s="3" t="str">
        <f>CONCATENATE(COUNTIF($E$156:E2745,E2745),E2745)</f>
        <v>0</v>
      </c>
      <c r="D2745" s="99"/>
      <c r="E2745" s="100"/>
      <c r="F2745" s="101"/>
      <c r="G2745" s="102"/>
      <c r="H2745" s="102"/>
      <c r="I2745" s="102"/>
      <c r="J2745" s="102" t="str">
        <f>IFERROR(LOOKUP($G2745,'قائمة اسعار'!A$2:A$5,'قائمة اسعار'!B$2:B$5),"")</f>
        <v/>
      </c>
      <c r="K2745" s="102" t="str">
        <f>IFERROR(LOOKUP($G2745,'قائمة اسعار'!$A$2:$A$5,'قائمة اسعار'!$E$2:$E$5),"")</f>
        <v/>
      </c>
      <c r="L2745" s="102" t="str">
        <f>IFERROR(LOOKUP($G2745,'قائمة اسعار'!$A$2:$A$5,'قائمة اسعار'!$D$2:$D$5),"")</f>
        <v/>
      </c>
      <c r="M2745" s="102" t="str">
        <f t="shared" si="131"/>
        <v/>
      </c>
      <c r="N2745" s="103" t="str">
        <f t="shared" si="132"/>
        <v/>
      </c>
      <c r="O2745" s="104"/>
      <c r="P2745" s="105"/>
      <c r="Q2745" s="103"/>
      <c r="R2745" s="103" t="str">
        <f t="shared" si="133"/>
        <v/>
      </c>
      <c r="S2745" s="106"/>
    </row>
    <row r="2746" spans="1:19" ht="25.5" customHeight="1" x14ac:dyDescent="0.2">
      <c r="A2746" s="3" t="str">
        <f>CONCATENATE(COUNTIF($E$156:E2746,E2746),E2746)</f>
        <v>0</v>
      </c>
      <c r="D2746" s="73"/>
      <c r="E2746" s="74"/>
      <c r="F2746" s="75"/>
      <c r="G2746" s="7"/>
      <c r="H2746" s="7"/>
      <c r="I2746" s="7"/>
      <c r="J2746" s="7" t="str">
        <f>IFERROR(LOOKUP($G2746,'قائمة اسعار'!A$2:A$5,'قائمة اسعار'!B$2:B$5),"")</f>
        <v/>
      </c>
      <c r="K2746" s="7" t="str">
        <f>IFERROR(LOOKUP($G2746,'قائمة اسعار'!$A$2:$A$5,'قائمة اسعار'!$E$2:$E$5),"")</f>
        <v/>
      </c>
      <c r="L2746" s="76" t="str">
        <f>IFERROR(LOOKUP($G2746,'قائمة اسعار'!$A$2:$A$5,'قائمة اسعار'!$D$2:$D$5),"")</f>
        <v/>
      </c>
      <c r="M2746" s="7" t="str">
        <f t="shared" si="131"/>
        <v/>
      </c>
      <c r="N2746" s="77" t="str">
        <f t="shared" si="132"/>
        <v/>
      </c>
      <c r="O2746" s="78"/>
      <c r="P2746" s="79"/>
      <c r="Q2746" s="77"/>
      <c r="R2746" s="77" t="str">
        <f t="shared" si="133"/>
        <v/>
      </c>
      <c r="S2746" s="80"/>
    </row>
    <row r="2747" spans="1:19" ht="25.5" customHeight="1" x14ac:dyDescent="0.2">
      <c r="A2747" s="3" t="str">
        <f>CONCATENATE(COUNTIF($E$156:E2747,E2747),E2747)</f>
        <v>0</v>
      </c>
      <c r="D2747" s="99"/>
      <c r="E2747" s="100"/>
      <c r="F2747" s="101"/>
      <c r="G2747" s="102"/>
      <c r="H2747" s="102"/>
      <c r="I2747" s="102"/>
      <c r="J2747" s="102" t="str">
        <f>IFERROR(LOOKUP($G2747,'قائمة اسعار'!A$2:A$5,'قائمة اسعار'!B$2:B$5),"")</f>
        <v/>
      </c>
      <c r="K2747" s="102" t="str">
        <f>IFERROR(LOOKUP($G2747,'قائمة اسعار'!$A$2:$A$5,'قائمة اسعار'!$E$2:$E$5),"")</f>
        <v/>
      </c>
      <c r="L2747" s="102" t="str">
        <f>IFERROR(LOOKUP($G2747,'قائمة اسعار'!$A$2:$A$5,'قائمة اسعار'!$D$2:$D$5),"")</f>
        <v/>
      </c>
      <c r="M2747" s="102" t="str">
        <f t="shared" si="131"/>
        <v/>
      </c>
      <c r="N2747" s="103" t="str">
        <f t="shared" si="132"/>
        <v/>
      </c>
      <c r="O2747" s="104"/>
      <c r="P2747" s="105"/>
      <c r="Q2747" s="103"/>
      <c r="R2747" s="103" t="str">
        <f t="shared" si="133"/>
        <v/>
      </c>
      <c r="S2747" s="106"/>
    </row>
    <row r="2748" spans="1:19" ht="25.5" customHeight="1" x14ac:dyDescent="0.2">
      <c r="A2748" s="3" t="str">
        <f>CONCATENATE(COUNTIF($E$156:E2748,E2748),E2748)</f>
        <v>0</v>
      </c>
      <c r="D2748" s="73"/>
      <c r="E2748" s="74"/>
      <c r="F2748" s="75"/>
      <c r="G2748" s="7"/>
      <c r="H2748" s="7"/>
      <c r="I2748" s="7"/>
      <c r="J2748" s="7" t="str">
        <f>IFERROR(LOOKUP($G2748,'قائمة اسعار'!A$2:A$5,'قائمة اسعار'!B$2:B$5),"")</f>
        <v/>
      </c>
      <c r="K2748" s="7" t="str">
        <f>IFERROR(LOOKUP($G2748,'قائمة اسعار'!$A$2:$A$5,'قائمة اسعار'!$E$2:$E$5),"")</f>
        <v/>
      </c>
      <c r="L2748" s="76" t="str">
        <f>IFERROR(LOOKUP($G2748,'قائمة اسعار'!$A$2:$A$5,'قائمة اسعار'!$D$2:$D$5),"")</f>
        <v/>
      </c>
      <c r="M2748" s="7" t="str">
        <f t="shared" si="131"/>
        <v/>
      </c>
      <c r="N2748" s="77" t="str">
        <f t="shared" si="132"/>
        <v/>
      </c>
      <c r="O2748" s="78"/>
      <c r="P2748" s="79"/>
      <c r="Q2748" s="77"/>
      <c r="R2748" s="77" t="str">
        <f t="shared" si="133"/>
        <v/>
      </c>
      <c r="S2748" s="80"/>
    </row>
    <row r="2749" spans="1:19" ht="25.5" customHeight="1" x14ac:dyDescent="0.2">
      <c r="A2749" s="3" t="str">
        <f>CONCATENATE(COUNTIF($E$156:E2749,E2749),E2749)</f>
        <v>0</v>
      </c>
      <c r="D2749" s="99"/>
      <c r="E2749" s="100"/>
      <c r="F2749" s="101"/>
      <c r="G2749" s="102"/>
      <c r="H2749" s="102"/>
      <c r="I2749" s="102"/>
      <c r="J2749" s="102" t="str">
        <f>IFERROR(LOOKUP($G2749,'قائمة اسعار'!A$2:A$5,'قائمة اسعار'!B$2:B$5),"")</f>
        <v/>
      </c>
      <c r="K2749" s="102" t="str">
        <f>IFERROR(LOOKUP($G2749,'قائمة اسعار'!$A$2:$A$5,'قائمة اسعار'!$E$2:$E$5),"")</f>
        <v/>
      </c>
      <c r="L2749" s="102" t="str">
        <f>IFERROR(LOOKUP($G2749,'قائمة اسعار'!$A$2:$A$5,'قائمة اسعار'!$D$2:$D$5),"")</f>
        <v/>
      </c>
      <c r="M2749" s="102" t="str">
        <f t="shared" si="131"/>
        <v/>
      </c>
      <c r="N2749" s="103" t="str">
        <f t="shared" si="132"/>
        <v/>
      </c>
      <c r="O2749" s="104"/>
      <c r="P2749" s="105"/>
      <c r="Q2749" s="103"/>
      <c r="R2749" s="103" t="str">
        <f t="shared" si="133"/>
        <v/>
      </c>
      <c r="S2749" s="106"/>
    </row>
    <row r="2750" spans="1:19" ht="25.5" customHeight="1" x14ac:dyDescent="0.2">
      <c r="A2750" s="3" t="str">
        <f>CONCATENATE(COUNTIF($E$156:E2750,E2750),E2750)</f>
        <v>0</v>
      </c>
      <c r="D2750" s="73"/>
      <c r="E2750" s="74"/>
      <c r="F2750" s="75"/>
      <c r="G2750" s="7"/>
      <c r="H2750" s="7"/>
      <c r="I2750" s="7"/>
      <c r="J2750" s="7" t="str">
        <f>IFERROR(LOOKUP($G2750,'قائمة اسعار'!A$2:A$5,'قائمة اسعار'!B$2:B$5),"")</f>
        <v/>
      </c>
      <c r="K2750" s="7" t="str">
        <f>IFERROR(LOOKUP($G2750,'قائمة اسعار'!$A$2:$A$5,'قائمة اسعار'!$E$2:$E$5),"")</f>
        <v/>
      </c>
      <c r="L2750" s="76" t="str">
        <f>IFERROR(LOOKUP($G2750,'قائمة اسعار'!$A$2:$A$5,'قائمة اسعار'!$D$2:$D$5),"")</f>
        <v/>
      </c>
      <c r="M2750" s="7" t="str">
        <f t="shared" si="131"/>
        <v/>
      </c>
      <c r="N2750" s="77" t="str">
        <f t="shared" si="132"/>
        <v/>
      </c>
      <c r="O2750" s="78"/>
      <c r="P2750" s="79"/>
      <c r="Q2750" s="77"/>
      <c r="R2750" s="77" t="str">
        <f t="shared" si="133"/>
        <v/>
      </c>
      <c r="S2750" s="80"/>
    </row>
    <row r="2751" spans="1:19" ht="25.5" customHeight="1" x14ac:dyDescent="0.2">
      <c r="A2751" s="3" t="str">
        <f>CONCATENATE(COUNTIF($E$156:E2751,E2751),E2751)</f>
        <v>0</v>
      </c>
      <c r="D2751" s="99"/>
      <c r="E2751" s="100"/>
      <c r="F2751" s="101"/>
      <c r="G2751" s="102"/>
      <c r="H2751" s="102"/>
      <c r="I2751" s="102"/>
      <c r="J2751" s="102" t="str">
        <f>IFERROR(LOOKUP($G2751,'قائمة اسعار'!A$2:A$5,'قائمة اسعار'!B$2:B$5),"")</f>
        <v/>
      </c>
      <c r="K2751" s="102" t="str">
        <f>IFERROR(LOOKUP($G2751,'قائمة اسعار'!$A$2:$A$5,'قائمة اسعار'!$E$2:$E$5),"")</f>
        <v/>
      </c>
      <c r="L2751" s="102" t="str">
        <f>IFERROR(LOOKUP($G2751,'قائمة اسعار'!$A$2:$A$5,'قائمة اسعار'!$D$2:$D$5),"")</f>
        <v/>
      </c>
      <c r="M2751" s="102" t="str">
        <f t="shared" si="131"/>
        <v/>
      </c>
      <c r="N2751" s="103" t="str">
        <f t="shared" si="132"/>
        <v/>
      </c>
      <c r="O2751" s="104"/>
      <c r="P2751" s="105"/>
      <c r="Q2751" s="103"/>
      <c r="R2751" s="103" t="str">
        <f t="shared" si="133"/>
        <v/>
      </c>
      <c r="S2751" s="106"/>
    </row>
    <row r="2752" spans="1:19" ht="25.5" customHeight="1" x14ac:dyDescent="0.2">
      <c r="A2752" s="3" t="str">
        <f>CONCATENATE(COUNTIF($E$156:E2752,E2752),E2752)</f>
        <v>0</v>
      </c>
      <c r="D2752" s="73"/>
      <c r="E2752" s="74"/>
      <c r="F2752" s="75"/>
      <c r="G2752" s="7"/>
      <c r="H2752" s="7"/>
      <c r="I2752" s="7"/>
      <c r="J2752" s="7" t="str">
        <f>IFERROR(LOOKUP($G2752,'قائمة اسعار'!A$2:A$5,'قائمة اسعار'!B$2:B$5),"")</f>
        <v/>
      </c>
      <c r="K2752" s="7" t="str">
        <f>IFERROR(LOOKUP($G2752,'قائمة اسعار'!$A$2:$A$5,'قائمة اسعار'!$E$2:$E$5),"")</f>
        <v/>
      </c>
      <c r="L2752" s="76" t="str">
        <f>IFERROR(LOOKUP($G2752,'قائمة اسعار'!$A$2:$A$5,'قائمة اسعار'!$D$2:$D$5),"")</f>
        <v/>
      </c>
      <c r="M2752" s="7" t="str">
        <f t="shared" si="131"/>
        <v/>
      </c>
      <c r="N2752" s="77" t="str">
        <f t="shared" si="132"/>
        <v/>
      </c>
      <c r="O2752" s="78"/>
      <c r="P2752" s="79"/>
      <c r="Q2752" s="77"/>
      <c r="R2752" s="77" t="str">
        <f t="shared" si="133"/>
        <v/>
      </c>
      <c r="S2752" s="80"/>
    </row>
    <row r="2753" spans="1:19" ht="25.5" customHeight="1" x14ac:dyDescent="0.2">
      <c r="A2753" s="3" t="str">
        <f>CONCATENATE(COUNTIF($E$156:E2753,E2753),E2753)</f>
        <v>0</v>
      </c>
      <c r="D2753" s="99"/>
      <c r="E2753" s="100"/>
      <c r="F2753" s="101"/>
      <c r="G2753" s="102"/>
      <c r="H2753" s="102"/>
      <c r="I2753" s="102"/>
      <c r="J2753" s="102" t="str">
        <f>IFERROR(LOOKUP($G2753,'قائمة اسعار'!A$2:A$5,'قائمة اسعار'!B$2:B$5),"")</f>
        <v/>
      </c>
      <c r="K2753" s="102" t="str">
        <f>IFERROR(LOOKUP($G2753,'قائمة اسعار'!$A$2:$A$5,'قائمة اسعار'!$E$2:$E$5),"")</f>
        <v/>
      </c>
      <c r="L2753" s="102" t="str">
        <f>IFERROR(LOOKUP($G2753,'قائمة اسعار'!$A$2:$A$5,'قائمة اسعار'!$D$2:$D$5),"")</f>
        <v/>
      </c>
      <c r="M2753" s="102" t="str">
        <f t="shared" si="131"/>
        <v/>
      </c>
      <c r="N2753" s="103" t="str">
        <f t="shared" si="132"/>
        <v/>
      </c>
      <c r="O2753" s="104"/>
      <c r="P2753" s="105"/>
      <c r="Q2753" s="103"/>
      <c r="R2753" s="103" t="str">
        <f t="shared" si="133"/>
        <v/>
      </c>
      <c r="S2753" s="106"/>
    </row>
    <row r="2754" spans="1:19" ht="25.5" customHeight="1" x14ac:dyDescent="0.2">
      <c r="A2754" s="3" t="str">
        <f>CONCATENATE(COUNTIF($E$156:E2754,E2754),E2754)</f>
        <v>0</v>
      </c>
      <c r="D2754" s="73"/>
      <c r="E2754" s="74"/>
      <c r="F2754" s="75"/>
      <c r="G2754" s="7"/>
      <c r="H2754" s="7"/>
      <c r="I2754" s="7"/>
      <c r="J2754" s="7" t="str">
        <f>IFERROR(LOOKUP($G2754,'قائمة اسعار'!A$2:A$5,'قائمة اسعار'!B$2:B$5),"")</f>
        <v/>
      </c>
      <c r="K2754" s="7" t="str">
        <f>IFERROR(LOOKUP($G2754,'قائمة اسعار'!$A$2:$A$5,'قائمة اسعار'!$E$2:$E$5),"")</f>
        <v/>
      </c>
      <c r="L2754" s="76" t="str">
        <f>IFERROR(LOOKUP($G2754,'قائمة اسعار'!$A$2:$A$5,'قائمة اسعار'!$D$2:$D$5),"")</f>
        <v/>
      </c>
      <c r="M2754" s="7" t="str">
        <f t="shared" si="131"/>
        <v/>
      </c>
      <c r="N2754" s="77" t="str">
        <f t="shared" si="132"/>
        <v/>
      </c>
      <c r="O2754" s="78"/>
      <c r="P2754" s="79"/>
      <c r="Q2754" s="77"/>
      <c r="R2754" s="77" t="str">
        <f t="shared" si="133"/>
        <v/>
      </c>
      <c r="S2754" s="80"/>
    </row>
    <row r="2755" spans="1:19" ht="25.5" customHeight="1" x14ac:dyDescent="0.2">
      <c r="A2755" s="3" t="str">
        <f>CONCATENATE(COUNTIF($E$156:E2755,E2755),E2755)</f>
        <v>0</v>
      </c>
      <c r="D2755" s="99"/>
      <c r="E2755" s="100"/>
      <c r="F2755" s="101"/>
      <c r="G2755" s="102"/>
      <c r="H2755" s="102"/>
      <c r="I2755" s="102"/>
      <c r="J2755" s="102" t="str">
        <f>IFERROR(LOOKUP($G2755,'قائمة اسعار'!A$2:A$5,'قائمة اسعار'!B$2:B$5),"")</f>
        <v/>
      </c>
      <c r="K2755" s="102" t="str">
        <f>IFERROR(LOOKUP($G2755,'قائمة اسعار'!$A$2:$A$5,'قائمة اسعار'!$E$2:$E$5),"")</f>
        <v/>
      </c>
      <c r="L2755" s="102" t="str">
        <f>IFERROR(LOOKUP($G2755,'قائمة اسعار'!$A$2:$A$5,'قائمة اسعار'!$D$2:$D$5),"")</f>
        <v/>
      </c>
      <c r="M2755" s="102" t="str">
        <f t="shared" si="131"/>
        <v/>
      </c>
      <c r="N2755" s="103" t="str">
        <f t="shared" si="132"/>
        <v/>
      </c>
      <c r="O2755" s="104"/>
      <c r="P2755" s="105"/>
      <c r="Q2755" s="103"/>
      <c r="R2755" s="103" t="str">
        <f t="shared" si="133"/>
        <v/>
      </c>
      <c r="S2755" s="106"/>
    </row>
    <row r="2756" spans="1:19" ht="25.5" customHeight="1" x14ac:dyDescent="0.2">
      <c r="A2756" s="3" t="str">
        <f>CONCATENATE(COUNTIF($E$156:E2756,E2756),E2756)</f>
        <v>0</v>
      </c>
      <c r="D2756" s="73"/>
      <c r="E2756" s="74"/>
      <c r="F2756" s="75"/>
      <c r="G2756" s="7"/>
      <c r="H2756" s="7"/>
      <c r="I2756" s="7"/>
      <c r="J2756" s="7" t="str">
        <f>IFERROR(LOOKUP($G2756,'قائمة اسعار'!A$2:A$5,'قائمة اسعار'!B$2:B$5),"")</f>
        <v/>
      </c>
      <c r="K2756" s="7" t="str">
        <f>IFERROR(LOOKUP($G2756,'قائمة اسعار'!$A$2:$A$5,'قائمة اسعار'!$E$2:$E$5),"")</f>
        <v/>
      </c>
      <c r="L2756" s="76" t="str">
        <f>IFERROR(LOOKUP($G2756,'قائمة اسعار'!$A$2:$A$5,'قائمة اسعار'!$D$2:$D$5),"")</f>
        <v/>
      </c>
      <c r="M2756" s="7" t="str">
        <f t="shared" ref="M2756:M2819" si="134">IFERROR($H2756*$L2756,"")</f>
        <v/>
      </c>
      <c r="N2756" s="77" t="str">
        <f t="shared" ref="N2756:N2819" si="135">IFERROR(($M2756-15%*$M2756)-5%*($M2756-15%*$M2756),"")</f>
        <v/>
      </c>
      <c r="O2756" s="78"/>
      <c r="P2756" s="79"/>
      <c r="Q2756" s="77"/>
      <c r="R2756" s="77" t="str">
        <f t="shared" ref="R2756:R2819" si="136">IFERROR($N2756-$P2756-$Q2756,"")</f>
        <v/>
      </c>
      <c r="S2756" s="80"/>
    </row>
    <row r="2757" spans="1:19" ht="25.5" customHeight="1" x14ac:dyDescent="0.2">
      <c r="A2757" s="3" t="str">
        <f>CONCATENATE(COUNTIF($E$156:E2757,E2757),E2757)</f>
        <v>0</v>
      </c>
      <c r="D2757" s="99"/>
      <c r="E2757" s="100"/>
      <c r="F2757" s="101"/>
      <c r="G2757" s="102"/>
      <c r="H2757" s="102"/>
      <c r="I2757" s="102"/>
      <c r="J2757" s="102" t="str">
        <f>IFERROR(LOOKUP($G2757,'قائمة اسعار'!A$2:A$5,'قائمة اسعار'!B$2:B$5),"")</f>
        <v/>
      </c>
      <c r="K2757" s="102" t="str">
        <f>IFERROR(LOOKUP($G2757,'قائمة اسعار'!$A$2:$A$5,'قائمة اسعار'!$E$2:$E$5),"")</f>
        <v/>
      </c>
      <c r="L2757" s="102" t="str">
        <f>IFERROR(LOOKUP($G2757,'قائمة اسعار'!$A$2:$A$5,'قائمة اسعار'!$D$2:$D$5),"")</f>
        <v/>
      </c>
      <c r="M2757" s="102" t="str">
        <f t="shared" si="134"/>
        <v/>
      </c>
      <c r="N2757" s="103" t="str">
        <f t="shared" si="135"/>
        <v/>
      </c>
      <c r="O2757" s="104"/>
      <c r="P2757" s="105"/>
      <c r="Q2757" s="103"/>
      <c r="R2757" s="103" t="str">
        <f t="shared" si="136"/>
        <v/>
      </c>
      <c r="S2757" s="106"/>
    </row>
    <row r="2758" spans="1:19" ht="25.5" customHeight="1" x14ac:dyDescent="0.2">
      <c r="A2758" s="3" t="str">
        <f>CONCATENATE(COUNTIF($E$156:E2758,E2758),E2758)</f>
        <v>0</v>
      </c>
      <c r="D2758" s="73"/>
      <c r="E2758" s="74"/>
      <c r="F2758" s="75"/>
      <c r="G2758" s="7"/>
      <c r="H2758" s="7"/>
      <c r="I2758" s="7"/>
      <c r="J2758" s="7" t="str">
        <f>IFERROR(LOOKUP($G2758,'قائمة اسعار'!A$2:A$5,'قائمة اسعار'!B$2:B$5),"")</f>
        <v/>
      </c>
      <c r="K2758" s="7" t="str">
        <f>IFERROR(LOOKUP($G2758,'قائمة اسعار'!$A$2:$A$5,'قائمة اسعار'!$E$2:$E$5),"")</f>
        <v/>
      </c>
      <c r="L2758" s="76" t="str">
        <f>IFERROR(LOOKUP($G2758,'قائمة اسعار'!$A$2:$A$5,'قائمة اسعار'!$D$2:$D$5),"")</f>
        <v/>
      </c>
      <c r="M2758" s="7" t="str">
        <f t="shared" si="134"/>
        <v/>
      </c>
      <c r="N2758" s="77" t="str">
        <f t="shared" si="135"/>
        <v/>
      </c>
      <c r="O2758" s="78"/>
      <c r="P2758" s="79"/>
      <c r="Q2758" s="77"/>
      <c r="R2758" s="77" t="str">
        <f t="shared" si="136"/>
        <v/>
      </c>
      <c r="S2758" s="80"/>
    </row>
    <row r="2759" spans="1:19" ht="25.5" customHeight="1" x14ac:dyDescent="0.2">
      <c r="A2759" s="3" t="str">
        <f>CONCATENATE(COUNTIF($E$156:E2759,E2759),E2759)</f>
        <v>0</v>
      </c>
      <c r="D2759" s="99"/>
      <c r="E2759" s="100"/>
      <c r="F2759" s="101"/>
      <c r="G2759" s="102"/>
      <c r="H2759" s="102"/>
      <c r="I2759" s="102"/>
      <c r="J2759" s="102" t="str">
        <f>IFERROR(LOOKUP($G2759,'قائمة اسعار'!A$2:A$5,'قائمة اسعار'!B$2:B$5),"")</f>
        <v/>
      </c>
      <c r="K2759" s="102" t="str">
        <f>IFERROR(LOOKUP($G2759,'قائمة اسعار'!$A$2:$A$5,'قائمة اسعار'!$E$2:$E$5),"")</f>
        <v/>
      </c>
      <c r="L2759" s="102" t="str">
        <f>IFERROR(LOOKUP($G2759,'قائمة اسعار'!$A$2:$A$5,'قائمة اسعار'!$D$2:$D$5),"")</f>
        <v/>
      </c>
      <c r="M2759" s="102" t="str">
        <f t="shared" si="134"/>
        <v/>
      </c>
      <c r="N2759" s="103" t="str">
        <f t="shared" si="135"/>
        <v/>
      </c>
      <c r="O2759" s="104"/>
      <c r="P2759" s="105"/>
      <c r="Q2759" s="103"/>
      <c r="R2759" s="103" t="str">
        <f t="shared" si="136"/>
        <v/>
      </c>
      <c r="S2759" s="106"/>
    </row>
    <row r="2760" spans="1:19" ht="25.5" customHeight="1" x14ac:dyDescent="0.2">
      <c r="A2760" s="3" t="str">
        <f>CONCATENATE(COUNTIF($E$156:E2760,E2760),E2760)</f>
        <v>0</v>
      </c>
      <c r="D2760" s="73"/>
      <c r="E2760" s="74"/>
      <c r="F2760" s="75"/>
      <c r="G2760" s="7"/>
      <c r="H2760" s="7"/>
      <c r="I2760" s="7"/>
      <c r="J2760" s="7" t="str">
        <f>IFERROR(LOOKUP($G2760,'قائمة اسعار'!A$2:A$5,'قائمة اسعار'!B$2:B$5),"")</f>
        <v/>
      </c>
      <c r="K2760" s="7" t="str">
        <f>IFERROR(LOOKUP($G2760,'قائمة اسعار'!$A$2:$A$5,'قائمة اسعار'!$E$2:$E$5),"")</f>
        <v/>
      </c>
      <c r="L2760" s="76" t="str">
        <f>IFERROR(LOOKUP($G2760,'قائمة اسعار'!$A$2:$A$5,'قائمة اسعار'!$D$2:$D$5),"")</f>
        <v/>
      </c>
      <c r="M2760" s="7" t="str">
        <f t="shared" si="134"/>
        <v/>
      </c>
      <c r="N2760" s="77" t="str">
        <f t="shared" si="135"/>
        <v/>
      </c>
      <c r="O2760" s="78"/>
      <c r="P2760" s="79"/>
      <c r="Q2760" s="77"/>
      <c r="R2760" s="77" t="str">
        <f t="shared" si="136"/>
        <v/>
      </c>
      <c r="S2760" s="80"/>
    </row>
    <row r="2761" spans="1:19" ht="25.5" customHeight="1" x14ac:dyDescent="0.2">
      <c r="A2761" s="3" t="str">
        <f>CONCATENATE(COUNTIF($E$156:E2761,E2761),E2761)</f>
        <v>0</v>
      </c>
      <c r="D2761" s="99"/>
      <c r="E2761" s="100"/>
      <c r="F2761" s="101"/>
      <c r="G2761" s="102"/>
      <c r="H2761" s="102"/>
      <c r="I2761" s="102"/>
      <c r="J2761" s="102" t="str">
        <f>IFERROR(LOOKUP($G2761,'قائمة اسعار'!A$2:A$5,'قائمة اسعار'!B$2:B$5),"")</f>
        <v/>
      </c>
      <c r="K2761" s="102" t="str">
        <f>IFERROR(LOOKUP($G2761,'قائمة اسعار'!$A$2:$A$5,'قائمة اسعار'!$E$2:$E$5),"")</f>
        <v/>
      </c>
      <c r="L2761" s="102" t="str">
        <f>IFERROR(LOOKUP($G2761,'قائمة اسعار'!$A$2:$A$5,'قائمة اسعار'!$D$2:$D$5),"")</f>
        <v/>
      </c>
      <c r="M2761" s="102" t="str">
        <f t="shared" si="134"/>
        <v/>
      </c>
      <c r="N2761" s="103" t="str">
        <f t="shared" si="135"/>
        <v/>
      </c>
      <c r="O2761" s="104"/>
      <c r="P2761" s="105"/>
      <c r="Q2761" s="103"/>
      <c r="R2761" s="103" t="str">
        <f t="shared" si="136"/>
        <v/>
      </c>
      <c r="S2761" s="106"/>
    </row>
    <row r="2762" spans="1:19" ht="25.5" customHeight="1" x14ac:dyDescent="0.2">
      <c r="A2762" s="3" t="str">
        <f>CONCATENATE(COUNTIF($E$156:E2762,E2762),E2762)</f>
        <v>0</v>
      </c>
      <c r="D2762" s="73"/>
      <c r="E2762" s="74"/>
      <c r="F2762" s="75"/>
      <c r="G2762" s="7"/>
      <c r="H2762" s="7"/>
      <c r="I2762" s="7"/>
      <c r="J2762" s="7" t="str">
        <f>IFERROR(LOOKUP($G2762,'قائمة اسعار'!A$2:A$5,'قائمة اسعار'!B$2:B$5),"")</f>
        <v/>
      </c>
      <c r="K2762" s="7" t="str">
        <f>IFERROR(LOOKUP($G2762,'قائمة اسعار'!$A$2:$A$5,'قائمة اسعار'!$E$2:$E$5),"")</f>
        <v/>
      </c>
      <c r="L2762" s="76" t="str">
        <f>IFERROR(LOOKUP($G2762,'قائمة اسعار'!$A$2:$A$5,'قائمة اسعار'!$D$2:$D$5),"")</f>
        <v/>
      </c>
      <c r="M2762" s="7" t="str">
        <f t="shared" si="134"/>
        <v/>
      </c>
      <c r="N2762" s="77" t="str">
        <f t="shared" si="135"/>
        <v/>
      </c>
      <c r="O2762" s="78"/>
      <c r="P2762" s="79"/>
      <c r="Q2762" s="77"/>
      <c r="R2762" s="77" t="str">
        <f t="shared" si="136"/>
        <v/>
      </c>
      <c r="S2762" s="80"/>
    </row>
    <row r="2763" spans="1:19" ht="25.5" customHeight="1" x14ac:dyDescent="0.2">
      <c r="A2763" s="3" t="str">
        <f>CONCATENATE(COUNTIF($E$156:E2763,E2763),E2763)</f>
        <v>0</v>
      </c>
      <c r="D2763" s="99"/>
      <c r="E2763" s="100"/>
      <c r="F2763" s="101"/>
      <c r="G2763" s="102"/>
      <c r="H2763" s="102"/>
      <c r="I2763" s="102"/>
      <c r="J2763" s="102" t="str">
        <f>IFERROR(LOOKUP($G2763,'قائمة اسعار'!A$2:A$5,'قائمة اسعار'!B$2:B$5),"")</f>
        <v/>
      </c>
      <c r="K2763" s="102" t="str">
        <f>IFERROR(LOOKUP($G2763,'قائمة اسعار'!$A$2:$A$5,'قائمة اسعار'!$E$2:$E$5),"")</f>
        <v/>
      </c>
      <c r="L2763" s="102" t="str">
        <f>IFERROR(LOOKUP($G2763,'قائمة اسعار'!$A$2:$A$5,'قائمة اسعار'!$D$2:$D$5),"")</f>
        <v/>
      </c>
      <c r="M2763" s="102" t="str">
        <f t="shared" si="134"/>
        <v/>
      </c>
      <c r="N2763" s="103" t="str">
        <f t="shared" si="135"/>
        <v/>
      </c>
      <c r="O2763" s="104"/>
      <c r="P2763" s="105"/>
      <c r="Q2763" s="103"/>
      <c r="R2763" s="103" t="str">
        <f t="shared" si="136"/>
        <v/>
      </c>
      <c r="S2763" s="106"/>
    </row>
    <row r="2764" spans="1:19" ht="25.5" customHeight="1" x14ac:dyDescent="0.2">
      <c r="A2764" s="3" t="str">
        <f>CONCATENATE(COUNTIF($E$156:E2764,E2764),E2764)</f>
        <v>0</v>
      </c>
      <c r="D2764" s="73"/>
      <c r="E2764" s="74"/>
      <c r="F2764" s="75"/>
      <c r="G2764" s="7"/>
      <c r="H2764" s="7"/>
      <c r="I2764" s="7"/>
      <c r="J2764" s="7" t="str">
        <f>IFERROR(LOOKUP($G2764,'قائمة اسعار'!A$2:A$5,'قائمة اسعار'!B$2:B$5),"")</f>
        <v/>
      </c>
      <c r="K2764" s="7" t="str">
        <f>IFERROR(LOOKUP($G2764,'قائمة اسعار'!$A$2:$A$5,'قائمة اسعار'!$E$2:$E$5),"")</f>
        <v/>
      </c>
      <c r="L2764" s="76" t="str">
        <f>IFERROR(LOOKUP($G2764,'قائمة اسعار'!$A$2:$A$5,'قائمة اسعار'!$D$2:$D$5),"")</f>
        <v/>
      </c>
      <c r="M2764" s="7" t="str">
        <f t="shared" si="134"/>
        <v/>
      </c>
      <c r="N2764" s="77" t="str">
        <f t="shared" si="135"/>
        <v/>
      </c>
      <c r="O2764" s="78"/>
      <c r="P2764" s="79"/>
      <c r="Q2764" s="77"/>
      <c r="R2764" s="77" t="str">
        <f t="shared" si="136"/>
        <v/>
      </c>
      <c r="S2764" s="80"/>
    </row>
    <row r="2765" spans="1:19" ht="25.5" customHeight="1" x14ac:dyDescent="0.2">
      <c r="A2765" s="3" t="str">
        <f>CONCATENATE(COUNTIF($E$156:E2765,E2765),E2765)</f>
        <v>0</v>
      </c>
      <c r="D2765" s="99"/>
      <c r="E2765" s="100"/>
      <c r="F2765" s="101"/>
      <c r="G2765" s="102"/>
      <c r="H2765" s="102"/>
      <c r="I2765" s="102"/>
      <c r="J2765" s="102" t="str">
        <f>IFERROR(LOOKUP($G2765,'قائمة اسعار'!A$2:A$5,'قائمة اسعار'!B$2:B$5),"")</f>
        <v/>
      </c>
      <c r="K2765" s="102" t="str">
        <f>IFERROR(LOOKUP($G2765,'قائمة اسعار'!$A$2:$A$5,'قائمة اسعار'!$E$2:$E$5),"")</f>
        <v/>
      </c>
      <c r="L2765" s="102" t="str">
        <f>IFERROR(LOOKUP($G2765,'قائمة اسعار'!$A$2:$A$5,'قائمة اسعار'!$D$2:$D$5),"")</f>
        <v/>
      </c>
      <c r="M2765" s="102" t="str">
        <f t="shared" si="134"/>
        <v/>
      </c>
      <c r="N2765" s="103" t="str">
        <f t="shared" si="135"/>
        <v/>
      </c>
      <c r="O2765" s="104"/>
      <c r="P2765" s="105"/>
      <c r="Q2765" s="103"/>
      <c r="R2765" s="103" t="str">
        <f t="shared" si="136"/>
        <v/>
      </c>
      <c r="S2765" s="106"/>
    </row>
    <row r="2766" spans="1:19" ht="25.5" customHeight="1" x14ac:dyDescent="0.2">
      <c r="A2766" s="3" t="str">
        <f>CONCATENATE(COUNTIF($E$156:E2766,E2766),E2766)</f>
        <v>0</v>
      </c>
      <c r="D2766" s="73"/>
      <c r="E2766" s="74"/>
      <c r="F2766" s="75"/>
      <c r="G2766" s="7"/>
      <c r="H2766" s="7"/>
      <c r="I2766" s="7"/>
      <c r="J2766" s="7" t="str">
        <f>IFERROR(LOOKUP($G2766,'قائمة اسعار'!A$2:A$5,'قائمة اسعار'!B$2:B$5),"")</f>
        <v/>
      </c>
      <c r="K2766" s="7" t="str">
        <f>IFERROR(LOOKUP($G2766,'قائمة اسعار'!$A$2:$A$5,'قائمة اسعار'!$E$2:$E$5),"")</f>
        <v/>
      </c>
      <c r="L2766" s="76" t="str">
        <f>IFERROR(LOOKUP($G2766,'قائمة اسعار'!$A$2:$A$5,'قائمة اسعار'!$D$2:$D$5),"")</f>
        <v/>
      </c>
      <c r="M2766" s="7" t="str">
        <f t="shared" si="134"/>
        <v/>
      </c>
      <c r="N2766" s="77" t="str">
        <f t="shared" si="135"/>
        <v/>
      </c>
      <c r="O2766" s="78"/>
      <c r="P2766" s="79"/>
      <c r="Q2766" s="77"/>
      <c r="R2766" s="77" t="str">
        <f t="shared" si="136"/>
        <v/>
      </c>
      <c r="S2766" s="80"/>
    </row>
    <row r="2767" spans="1:19" ht="25.5" customHeight="1" x14ac:dyDescent="0.2">
      <c r="A2767" s="3" t="str">
        <f>CONCATENATE(COUNTIF($E$156:E2767,E2767),E2767)</f>
        <v>0</v>
      </c>
      <c r="D2767" s="99"/>
      <c r="E2767" s="100"/>
      <c r="F2767" s="101"/>
      <c r="G2767" s="102"/>
      <c r="H2767" s="102"/>
      <c r="I2767" s="102"/>
      <c r="J2767" s="102" t="str">
        <f>IFERROR(LOOKUP($G2767,'قائمة اسعار'!A$2:A$5,'قائمة اسعار'!B$2:B$5),"")</f>
        <v/>
      </c>
      <c r="K2767" s="102" t="str">
        <f>IFERROR(LOOKUP($G2767,'قائمة اسعار'!$A$2:$A$5,'قائمة اسعار'!$E$2:$E$5),"")</f>
        <v/>
      </c>
      <c r="L2767" s="102" t="str">
        <f>IFERROR(LOOKUP($G2767,'قائمة اسعار'!$A$2:$A$5,'قائمة اسعار'!$D$2:$D$5),"")</f>
        <v/>
      </c>
      <c r="M2767" s="102" t="str">
        <f t="shared" si="134"/>
        <v/>
      </c>
      <c r="N2767" s="103" t="str">
        <f t="shared" si="135"/>
        <v/>
      </c>
      <c r="O2767" s="104"/>
      <c r="P2767" s="105"/>
      <c r="Q2767" s="103"/>
      <c r="R2767" s="103" t="str">
        <f t="shared" si="136"/>
        <v/>
      </c>
      <c r="S2767" s="106"/>
    </row>
    <row r="2768" spans="1:19" ht="25.5" customHeight="1" x14ac:dyDescent="0.2">
      <c r="A2768" s="3" t="str">
        <f>CONCATENATE(COUNTIF($E$156:E2768,E2768),E2768)</f>
        <v>0</v>
      </c>
      <c r="D2768" s="73"/>
      <c r="E2768" s="74"/>
      <c r="F2768" s="75"/>
      <c r="G2768" s="7"/>
      <c r="H2768" s="7"/>
      <c r="I2768" s="7"/>
      <c r="J2768" s="7" t="str">
        <f>IFERROR(LOOKUP($G2768,'قائمة اسعار'!A$2:A$5,'قائمة اسعار'!B$2:B$5),"")</f>
        <v/>
      </c>
      <c r="K2768" s="7" t="str">
        <f>IFERROR(LOOKUP($G2768,'قائمة اسعار'!$A$2:$A$5,'قائمة اسعار'!$E$2:$E$5),"")</f>
        <v/>
      </c>
      <c r="L2768" s="76" t="str">
        <f>IFERROR(LOOKUP($G2768,'قائمة اسعار'!$A$2:$A$5,'قائمة اسعار'!$D$2:$D$5),"")</f>
        <v/>
      </c>
      <c r="M2768" s="7" t="str">
        <f t="shared" si="134"/>
        <v/>
      </c>
      <c r="N2768" s="77" t="str">
        <f t="shared" si="135"/>
        <v/>
      </c>
      <c r="O2768" s="78"/>
      <c r="P2768" s="79"/>
      <c r="Q2768" s="77"/>
      <c r="R2768" s="77" t="str">
        <f t="shared" si="136"/>
        <v/>
      </c>
      <c r="S2768" s="80"/>
    </row>
    <row r="2769" spans="1:19" ht="25.5" customHeight="1" x14ac:dyDescent="0.2">
      <c r="A2769" s="3" t="str">
        <f>CONCATENATE(COUNTIF($E$156:E2769,E2769),E2769)</f>
        <v>0</v>
      </c>
      <c r="D2769" s="99"/>
      <c r="E2769" s="100"/>
      <c r="F2769" s="101"/>
      <c r="G2769" s="102"/>
      <c r="H2769" s="102"/>
      <c r="I2769" s="102"/>
      <c r="J2769" s="102" t="str">
        <f>IFERROR(LOOKUP($G2769,'قائمة اسعار'!A$2:A$5,'قائمة اسعار'!B$2:B$5),"")</f>
        <v/>
      </c>
      <c r="K2769" s="102" t="str">
        <f>IFERROR(LOOKUP($G2769,'قائمة اسعار'!$A$2:$A$5,'قائمة اسعار'!$E$2:$E$5),"")</f>
        <v/>
      </c>
      <c r="L2769" s="102" t="str">
        <f>IFERROR(LOOKUP($G2769,'قائمة اسعار'!$A$2:$A$5,'قائمة اسعار'!$D$2:$D$5),"")</f>
        <v/>
      </c>
      <c r="M2769" s="102" t="str">
        <f t="shared" si="134"/>
        <v/>
      </c>
      <c r="N2769" s="103" t="str">
        <f t="shared" si="135"/>
        <v/>
      </c>
      <c r="O2769" s="104"/>
      <c r="P2769" s="105"/>
      <c r="Q2769" s="103"/>
      <c r="R2769" s="103" t="str">
        <f t="shared" si="136"/>
        <v/>
      </c>
      <c r="S2769" s="106"/>
    </row>
    <row r="2770" spans="1:19" ht="25.5" customHeight="1" x14ac:dyDescent="0.2">
      <c r="A2770" s="3" t="str">
        <f>CONCATENATE(COUNTIF($E$156:E2770,E2770),E2770)</f>
        <v>0</v>
      </c>
      <c r="D2770" s="73"/>
      <c r="E2770" s="74"/>
      <c r="F2770" s="75"/>
      <c r="G2770" s="7"/>
      <c r="H2770" s="7"/>
      <c r="I2770" s="7"/>
      <c r="J2770" s="7" t="str">
        <f>IFERROR(LOOKUP($G2770,'قائمة اسعار'!A$2:A$5,'قائمة اسعار'!B$2:B$5),"")</f>
        <v/>
      </c>
      <c r="K2770" s="7" t="str">
        <f>IFERROR(LOOKUP($G2770,'قائمة اسعار'!$A$2:$A$5,'قائمة اسعار'!$E$2:$E$5),"")</f>
        <v/>
      </c>
      <c r="L2770" s="76" t="str">
        <f>IFERROR(LOOKUP($G2770,'قائمة اسعار'!$A$2:$A$5,'قائمة اسعار'!$D$2:$D$5),"")</f>
        <v/>
      </c>
      <c r="M2770" s="7" t="str">
        <f t="shared" si="134"/>
        <v/>
      </c>
      <c r="N2770" s="77" t="str">
        <f t="shared" si="135"/>
        <v/>
      </c>
      <c r="O2770" s="78"/>
      <c r="P2770" s="79"/>
      <c r="Q2770" s="77"/>
      <c r="R2770" s="77" t="str">
        <f t="shared" si="136"/>
        <v/>
      </c>
      <c r="S2770" s="80"/>
    </row>
    <row r="2771" spans="1:19" ht="25.5" customHeight="1" x14ac:dyDescent="0.2">
      <c r="A2771" s="3" t="str">
        <f>CONCATENATE(COUNTIF($E$156:E2771,E2771),E2771)</f>
        <v>0</v>
      </c>
      <c r="D2771" s="99"/>
      <c r="E2771" s="100"/>
      <c r="F2771" s="101"/>
      <c r="G2771" s="102"/>
      <c r="H2771" s="102"/>
      <c r="I2771" s="102"/>
      <c r="J2771" s="102" t="str">
        <f>IFERROR(LOOKUP($G2771,'قائمة اسعار'!A$2:A$5,'قائمة اسعار'!B$2:B$5),"")</f>
        <v/>
      </c>
      <c r="K2771" s="102" t="str">
        <f>IFERROR(LOOKUP($G2771,'قائمة اسعار'!$A$2:$A$5,'قائمة اسعار'!$E$2:$E$5),"")</f>
        <v/>
      </c>
      <c r="L2771" s="102" t="str">
        <f>IFERROR(LOOKUP($G2771,'قائمة اسعار'!$A$2:$A$5,'قائمة اسعار'!$D$2:$D$5),"")</f>
        <v/>
      </c>
      <c r="M2771" s="102" t="str">
        <f t="shared" si="134"/>
        <v/>
      </c>
      <c r="N2771" s="103" t="str">
        <f t="shared" si="135"/>
        <v/>
      </c>
      <c r="O2771" s="104"/>
      <c r="P2771" s="105"/>
      <c r="Q2771" s="103"/>
      <c r="R2771" s="103" t="str">
        <f t="shared" si="136"/>
        <v/>
      </c>
      <c r="S2771" s="106"/>
    </row>
    <row r="2772" spans="1:19" ht="25.5" customHeight="1" x14ac:dyDescent="0.2">
      <c r="A2772" s="3" t="str">
        <f>CONCATENATE(COUNTIF($E$156:E2772,E2772),E2772)</f>
        <v>0</v>
      </c>
      <c r="D2772" s="73"/>
      <c r="E2772" s="74"/>
      <c r="F2772" s="75"/>
      <c r="G2772" s="7"/>
      <c r="H2772" s="7"/>
      <c r="I2772" s="7"/>
      <c r="J2772" s="7" t="str">
        <f>IFERROR(LOOKUP($G2772,'قائمة اسعار'!A$2:A$5,'قائمة اسعار'!B$2:B$5),"")</f>
        <v/>
      </c>
      <c r="K2772" s="7" t="str">
        <f>IFERROR(LOOKUP($G2772,'قائمة اسعار'!$A$2:$A$5,'قائمة اسعار'!$E$2:$E$5),"")</f>
        <v/>
      </c>
      <c r="L2772" s="76" t="str">
        <f>IFERROR(LOOKUP($G2772,'قائمة اسعار'!$A$2:$A$5,'قائمة اسعار'!$D$2:$D$5),"")</f>
        <v/>
      </c>
      <c r="M2772" s="7" t="str">
        <f t="shared" si="134"/>
        <v/>
      </c>
      <c r="N2772" s="77" t="str">
        <f t="shared" si="135"/>
        <v/>
      </c>
      <c r="O2772" s="78"/>
      <c r="P2772" s="79"/>
      <c r="Q2772" s="77"/>
      <c r="R2772" s="77" t="str">
        <f t="shared" si="136"/>
        <v/>
      </c>
      <c r="S2772" s="80"/>
    </row>
    <row r="2773" spans="1:19" ht="25.5" customHeight="1" x14ac:dyDescent="0.2">
      <c r="A2773" s="3" t="str">
        <f>CONCATENATE(COUNTIF($E$156:E2773,E2773),E2773)</f>
        <v>0</v>
      </c>
      <c r="D2773" s="99"/>
      <c r="E2773" s="100"/>
      <c r="F2773" s="101"/>
      <c r="G2773" s="102"/>
      <c r="H2773" s="102"/>
      <c r="I2773" s="102"/>
      <c r="J2773" s="102" t="str">
        <f>IFERROR(LOOKUP($G2773,'قائمة اسعار'!A$2:A$5,'قائمة اسعار'!B$2:B$5),"")</f>
        <v/>
      </c>
      <c r="K2773" s="102" t="str">
        <f>IFERROR(LOOKUP($G2773,'قائمة اسعار'!$A$2:$A$5,'قائمة اسعار'!$E$2:$E$5),"")</f>
        <v/>
      </c>
      <c r="L2773" s="102" t="str">
        <f>IFERROR(LOOKUP($G2773,'قائمة اسعار'!$A$2:$A$5,'قائمة اسعار'!$D$2:$D$5),"")</f>
        <v/>
      </c>
      <c r="M2773" s="102" t="str">
        <f t="shared" si="134"/>
        <v/>
      </c>
      <c r="N2773" s="103" t="str">
        <f t="shared" si="135"/>
        <v/>
      </c>
      <c r="O2773" s="104"/>
      <c r="P2773" s="105"/>
      <c r="Q2773" s="103"/>
      <c r="R2773" s="103" t="str">
        <f t="shared" si="136"/>
        <v/>
      </c>
      <c r="S2773" s="106"/>
    </row>
    <row r="2774" spans="1:19" ht="25.5" customHeight="1" x14ac:dyDescent="0.2">
      <c r="A2774" s="3" t="str">
        <f>CONCATENATE(COUNTIF($E$156:E2774,E2774),E2774)</f>
        <v>0</v>
      </c>
      <c r="D2774" s="73"/>
      <c r="E2774" s="74"/>
      <c r="F2774" s="75"/>
      <c r="G2774" s="7"/>
      <c r="H2774" s="7"/>
      <c r="I2774" s="7"/>
      <c r="J2774" s="7" t="str">
        <f>IFERROR(LOOKUP($G2774,'قائمة اسعار'!A$2:A$5,'قائمة اسعار'!B$2:B$5),"")</f>
        <v/>
      </c>
      <c r="K2774" s="7" t="str">
        <f>IFERROR(LOOKUP($G2774,'قائمة اسعار'!$A$2:$A$5,'قائمة اسعار'!$E$2:$E$5),"")</f>
        <v/>
      </c>
      <c r="L2774" s="76" t="str">
        <f>IFERROR(LOOKUP($G2774,'قائمة اسعار'!$A$2:$A$5,'قائمة اسعار'!$D$2:$D$5),"")</f>
        <v/>
      </c>
      <c r="M2774" s="7" t="str">
        <f t="shared" si="134"/>
        <v/>
      </c>
      <c r="N2774" s="77" t="str">
        <f t="shared" si="135"/>
        <v/>
      </c>
      <c r="O2774" s="78"/>
      <c r="P2774" s="79"/>
      <c r="Q2774" s="77"/>
      <c r="R2774" s="77" t="str">
        <f t="shared" si="136"/>
        <v/>
      </c>
      <c r="S2774" s="80"/>
    </row>
    <row r="2775" spans="1:19" ht="25.5" customHeight="1" x14ac:dyDescent="0.2">
      <c r="A2775" s="3" t="str">
        <f>CONCATENATE(COUNTIF($E$156:E2775,E2775),E2775)</f>
        <v>0</v>
      </c>
      <c r="D2775" s="99"/>
      <c r="E2775" s="100"/>
      <c r="F2775" s="101"/>
      <c r="G2775" s="102"/>
      <c r="H2775" s="102"/>
      <c r="I2775" s="102"/>
      <c r="J2775" s="102" t="str">
        <f>IFERROR(LOOKUP($G2775,'قائمة اسعار'!A$2:A$5,'قائمة اسعار'!B$2:B$5),"")</f>
        <v/>
      </c>
      <c r="K2775" s="102" t="str">
        <f>IFERROR(LOOKUP($G2775,'قائمة اسعار'!$A$2:$A$5,'قائمة اسعار'!$E$2:$E$5),"")</f>
        <v/>
      </c>
      <c r="L2775" s="102" t="str">
        <f>IFERROR(LOOKUP($G2775,'قائمة اسعار'!$A$2:$A$5,'قائمة اسعار'!$D$2:$D$5),"")</f>
        <v/>
      </c>
      <c r="M2775" s="102" t="str">
        <f t="shared" si="134"/>
        <v/>
      </c>
      <c r="N2775" s="103" t="str">
        <f t="shared" si="135"/>
        <v/>
      </c>
      <c r="O2775" s="104"/>
      <c r="P2775" s="105"/>
      <c r="Q2775" s="103"/>
      <c r="R2775" s="103" t="str">
        <f t="shared" si="136"/>
        <v/>
      </c>
      <c r="S2775" s="106"/>
    </row>
    <row r="2776" spans="1:19" ht="25.5" customHeight="1" x14ac:dyDescent="0.2">
      <c r="A2776" s="3" t="str">
        <f>CONCATENATE(COUNTIF($E$156:E2776,E2776),E2776)</f>
        <v>0</v>
      </c>
      <c r="D2776" s="73"/>
      <c r="E2776" s="74"/>
      <c r="F2776" s="75"/>
      <c r="G2776" s="7"/>
      <c r="H2776" s="7"/>
      <c r="I2776" s="7"/>
      <c r="J2776" s="7" t="str">
        <f>IFERROR(LOOKUP($G2776,'قائمة اسعار'!A$2:A$5,'قائمة اسعار'!B$2:B$5),"")</f>
        <v/>
      </c>
      <c r="K2776" s="7" t="str">
        <f>IFERROR(LOOKUP($G2776,'قائمة اسعار'!$A$2:$A$5,'قائمة اسعار'!$E$2:$E$5),"")</f>
        <v/>
      </c>
      <c r="L2776" s="76" t="str">
        <f>IFERROR(LOOKUP($G2776,'قائمة اسعار'!$A$2:$A$5,'قائمة اسعار'!$D$2:$D$5),"")</f>
        <v/>
      </c>
      <c r="M2776" s="7" t="str">
        <f t="shared" si="134"/>
        <v/>
      </c>
      <c r="N2776" s="77" t="str">
        <f t="shared" si="135"/>
        <v/>
      </c>
      <c r="O2776" s="78"/>
      <c r="P2776" s="79"/>
      <c r="Q2776" s="77"/>
      <c r="R2776" s="77" t="str">
        <f t="shared" si="136"/>
        <v/>
      </c>
      <c r="S2776" s="80"/>
    </row>
    <row r="2777" spans="1:19" ht="25.5" customHeight="1" x14ac:dyDescent="0.2">
      <c r="A2777" s="3" t="str">
        <f>CONCATENATE(COUNTIF($E$156:E2777,E2777),E2777)</f>
        <v>0</v>
      </c>
      <c r="D2777" s="99"/>
      <c r="E2777" s="100"/>
      <c r="F2777" s="101"/>
      <c r="G2777" s="102"/>
      <c r="H2777" s="102"/>
      <c r="I2777" s="102"/>
      <c r="J2777" s="102" t="str">
        <f>IFERROR(LOOKUP($G2777,'قائمة اسعار'!A$2:A$5,'قائمة اسعار'!B$2:B$5),"")</f>
        <v/>
      </c>
      <c r="K2777" s="102" t="str">
        <f>IFERROR(LOOKUP($G2777,'قائمة اسعار'!$A$2:$A$5,'قائمة اسعار'!$E$2:$E$5),"")</f>
        <v/>
      </c>
      <c r="L2777" s="102" t="str">
        <f>IFERROR(LOOKUP($G2777,'قائمة اسعار'!$A$2:$A$5,'قائمة اسعار'!$D$2:$D$5),"")</f>
        <v/>
      </c>
      <c r="M2777" s="102" t="str">
        <f t="shared" si="134"/>
        <v/>
      </c>
      <c r="N2777" s="103" t="str">
        <f t="shared" si="135"/>
        <v/>
      </c>
      <c r="O2777" s="104"/>
      <c r="P2777" s="105"/>
      <c r="Q2777" s="103"/>
      <c r="R2777" s="103" t="str">
        <f t="shared" si="136"/>
        <v/>
      </c>
      <c r="S2777" s="106"/>
    </row>
    <row r="2778" spans="1:19" ht="25.5" customHeight="1" x14ac:dyDescent="0.2">
      <c r="A2778" s="3" t="str">
        <f>CONCATENATE(COUNTIF($E$156:E2778,E2778),E2778)</f>
        <v>0</v>
      </c>
      <c r="D2778" s="73"/>
      <c r="E2778" s="74"/>
      <c r="F2778" s="75"/>
      <c r="G2778" s="7"/>
      <c r="H2778" s="7"/>
      <c r="I2778" s="7"/>
      <c r="J2778" s="7" t="str">
        <f>IFERROR(LOOKUP($G2778,'قائمة اسعار'!A$2:A$5,'قائمة اسعار'!B$2:B$5),"")</f>
        <v/>
      </c>
      <c r="K2778" s="7" t="str">
        <f>IFERROR(LOOKUP($G2778,'قائمة اسعار'!$A$2:$A$5,'قائمة اسعار'!$E$2:$E$5),"")</f>
        <v/>
      </c>
      <c r="L2778" s="76" t="str">
        <f>IFERROR(LOOKUP($G2778,'قائمة اسعار'!$A$2:$A$5,'قائمة اسعار'!$D$2:$D$5),"")</f>
        <v/>
      </c>
      <c r="M2778" s="7" t="str">
        <f t="shared" si="134"/>
        <v/>
      </c>
      <c r="N2778" s="77" t="str">
        <f t="shared" si="135"/>
        <v/>
      </c>
      <c r="O2778" s="78"/>
      <c r="P2778" s="79"/>
      <c r="Q2778" s="77"/>
      <c r="R2778" s="77" t="str">
        <f t="shared" si="136"/>
        <v/>
      </c>
      <c r="S2778" s="80"/>
    </row>
    <row r="2779" spans="1:19" ht="25.5" customHeight="1" x14ac:dyDescent="0.2">
      <c r="A2779" s="3" t="str">
        <f>CONCATENATE(COUNTIF($E$156:E2779,E2779),E2779)</f>
        <v>0</v>
      </c>
      <c r="D2779" s="99"/>
      <c r="E2779" s="100"/>
      <c r="F2779" s="101"/>
      <c r="G2779" s="102"/>
      <c r="H2779" s="102"/>
      <c r="I2779" s="102"/>
      <c r="J2779" s="102" t="str">
        <f>IFERROR(LOOKUP($G2779,'قائمة اسعار'!A$2:A$5,'قائمة اسعار'!B$2:B$5),"")</f>
        <v/>
      </c>
      <c r="K2779" s="102" t="str">
        <f>IFERROR(LOOKUP($G2779,'قائمة اسعار'!$A$2:$A$5,'قائمة اسعار'!$E$2:$E$5),"")</f>
        <v/>
      </c>
      <c r="L2779" s="102" t="str">
        <f>IFERROR(LOOKUP($G2779,'قائمة اسعار'!$A$2:$A$5,'قائمة اسعار'!$D$2:$D$5),"")</f>
        <v/>
      </c>
      <c r="M2779" s="102" t="str">
        <f t="shared" si="134"/>
        <v/>
      </c>
      <c r="N2779" s="103" t="str">
        <f t="shared" si="135"/>
        <v/>
      </c>
      <c r="O2779" s="104"/>
      <c r="P2779" s="105"/>
      <c r="Q2779" s="103"/>
      <c r="R2779" s="103" t="str">
        <f t="shared" si="136"/>
        <v/>
      </c>
      <c r="S2779" s="106"/>
    </row>
    <row r="2780" spans="1:19" ht="25.5" customHeight="1" x14ac:dyDescent="0.2">
      <c r="A2780" s="3" t="str">
        <f>CONCATENATE(COUNTIF($E$156:E2780,E2780),E2780)</f>
        <v>0</v>
      </c>
      <c r="D2780" s="73"/>
      <c r="E2780" s="74"/>
      <c r="F2780" s="75"/>
      <c r="G2780" s="7"/>
      <c r="H2780" s="7"/>
      <c r="I2780" s="7"/>
      <c r="J2780" s="7" t="str">
        <f>IFERROR(LOOKUP($G2780,'قائمة اسعار'!A$2:A$5,'قائمة اسعار'!B$2:B$5),"")</f>
        <v/>
      </c>
      <c r="K2780" s="7" t="str">
        <f>IFERROR(LOOKUP($G2780,'قائمة اسعار'!$A$2:$A$5,'قائمة اسعار'!$E$2:$E$5),"")</f>
        <v/>
      </c>
      <c r="L2780" s="76" t="str">
        <f>IFERROR(LOOKUP($G2780,'قائمة اسعار'!$A$2:$A$5,'قائمة اسعار'!$D$2:$D$5),"")</f>
        <v/>
      </c>
      <c r="M2780" s="7" t="str">
        <f t="shared" si="134"/>
        <v/>
      </c>
      <c r="N2780" s="77" t="str">
        <f t="shared" si="135"/>
        <v/>
      </c>
      <c r="O2780" s="78"/>
      <c r="P2780" s="79"/>
      <c r="Q2780" s="77"/>
      <c r="R2780" s="77" t="str">
        <f t="shared" si="136"/>
        <v/>
      </c>
      <c r="S2780" s="80"/>
    </row>
    <row r="2781" spans="1:19" ht="25.5" customHeight="1" x14ac:dyDescent="0.2">
      <c r="A2781" s="3" t="str">
        <f>CONCATENATE(COUNTIF($E$156:E2781,E2781),E2781)</f>
        <v>0</v>
      </c>
      <c r="D2781" s="99"/>
      <c r="E2781" s="100"/>
      <c r="F2781" s="101"/>
      <c r="G2781" s="102"/>
      <c r="H2781" s="102"/>
      <c r="I2781" s="102"/>
      <c r="J2781" s="102" t="str">
        <f>IFERROR(LOOKUP($G2781,'قائمة اسعار'!A$2:A$5,'قائمة اسعار'!B$2:B$5),"")</f>
        <v/>
      </c>
      <c r="K2781" s="102" t="str">
        <f>IFERROR(LOOKUP($G2781,'قائمة اسعار'!$A$2:$A$5,'قائمة اسعار'!$E$2:$E$5),"")</f>
        <v/>
      </c>
      <c r="L2781" s="102" t="str">
        <f>IFERROR(LOOKUP($G2781,'قائمة اسعار'!$A$2:$A$5,'قائمة اسعار'!$D$2:$D$5),"")</f>
        <v/>
      </c>
      <c r="M2781" s="102" t="str">
        <f t="shared" si="134"/>
        <v/>
      </c>
      <c r="N2781" s="103" t="str">
        <f t="shared" si="135"/>
        <v/>
      </c>
      <c r="O2781" s="104"/>
      <c r="P2781" s="105"/>
      <c r="Q2781" s="103"/>
      <c r="R2781" s="103" t="str">
        <f t="shared" si="136"/>
        <v/>
      </c>
      <c r="S2781" s="106"/>
    </row>
    <row r="2782" spans="1:19" ht="25.5" customHeight="1" x14ac:dyDescent="0.2">
      <c r="A2782" s="3" t="str">
        <f>CONCATENATE(COUNTIF($E$156:E2782,E2782),E2782)</f>
        <v>0</v>
      </c>
      <c r="D2782" s="73"/>
      <c r="E2782" s="74"/>
      <c r="F2782" s="75"/>
      <c r="G2782" s="7"/>
      <c r="H2782" s="7"/>
      <c r="I2782" s="7"/>
      <c r="J2782" s="7" t="str">
        <f>IFERROR(LOOKUP($G2782,'قائمة اسعار'!A$2:A$5,'قائمة اسعار'!B$2:B$5),"")</f>
        <v/>
      </c>
      <c r="K2782" s="7" t="str">
        <f>IFERROR(LOOKUP($G2782,'قائمة اسعار'!$A$2:$A$5,'قائمة اسعار'!$E$2:$E$5),"")</f>
        <v/>
      </c>
      <c r="L2782" s="76" t="str">
        <f>IFERROR(LOOKUP($G2782,'قائمة اسعار'!$A$2:$A$5,'قائمة اسعار'!$D$2:$D$5),"")</f>
        <v/>
      </c>
      <c r="M2782" s="7" t="str">
        <f t="shared" si="134"/>
        <v/>
      </c>
      <c r="N2782" s="77" t="str">
        <f t="shared" si="135"/>
        <v/>
      </c>
      <c r="O2782" s="78"/>
      <c r="P2782" s="79"/>
      <c r="Q2782" s="77"/>
      <c r="R2782" s="77" t="str">
        <f t="shared" si="136"/>
        <v/>
      </c>
      <c r="S2782" s="80"/>
    </row>
    <row r="2783" spans="1:19" ht="25.5" customHeight="1" x14ac:dyDescent="0.2">
      <c r="A2783" s="3" t="str">
        <f>CONCATENATE(COUNTIF($E$156:E2783,E2783),E2783)</f>
        <v>0</v>
      </c>
      <c r="D2783" s="99"/>
      <c r="E2783" s="100"/>
      <c r="F2783" s="101"/>
      <c r="G2783" s="102"/>
      <c r="H2783" s="102"/>
      <c r="I2783" s="102"/>
      <c r="J2783" s="102" t="str">
        <f>IFERROR(LOOKUP($G2783,'قائمة اسعار'!A$2:A$5,'قائمة اسعار'!B$2:B$5),"")</f>
        <v/>
      </c>
      <c r="K2783" s="102" t="str">
        <f>IFERROR(LOOKUP($G2783,'قائمة اسعار'!$A$2:$A$5,'قائمة اسعار'!$E$2:$E$5),"")</f>
        <v/>
      </c>
      <c r="L2783" s="102" t="str">
        <f>IFERROR(LOOKUP($G2783,'قائمة اسعار'!$A$2:$A$5,'قائمة اسعار'!$D$2:$D$5),"")</f>
        <v/>
      </c>
      <c r="M2783" s="102" t="str">
        <f t="shared" si="134"/>
        <v/>
      </c>
      <c r="N2783" s="103" t="str">
        <f t="shared" si="135"/>
        <v/>
      </c>
      <c r="O2783" s="104"/>
      <c r="P2783" s="105"/>
      <c r="Q2783" s="103"/>
      <c r="R2783" s="103" t="str">
        <f t="shared" si="136"/>
        <v/>
      </c>
      <c r="S2783" s="106"/>
    </row>
    <row r="2784" spans="1:19" ht="25.5" customHeight="1" x14ac:dyDescent="0.2">
      <c r="A2784" s="3" t="str">
        <f>CONCATENATE(COUNTIF($E$156:E2784,E2784),E2784)</f>
        <v>0</v>
      </c>
      <c r="D2784" s="73"/>
      <c r="E2784" s="74"/>
      <c r="F2784" s="75"/>
      <c r="G2784" s="7"/>
      <c r="H2784" s="7"/>
      <c r="I2784" s="7"/>
      <c r="J2784" s="7" t="str">
        <f>IFERROR(LOOKUP($G2784,'قائمة اسعار'!A$2:A$5,'قائمة اسعار'!B$2:B$5),"")</f>
        <v/>
      </c>
      <c r="K2784" s="7" t="str">
        <f>IFERROR(LOOKUP($G2784,'قائمة اسعار'!$A$2:$A$5,'قائمة اسعار'!$E$2:$E$5),"")</f>
        <v/>
      </c>
      <c r="L2784" s="76" t="str">
        <f>IFERROR(LOOKUP($G2784,'قائمة اسعار'!$A$2:$A$5,'قائمة اسعار'!$D$2:$D$5),"")</f>
        <v/>
      </c>
      <c r="M2784" s="7" t="str">
        <f t="shared" si="134"/>
        <v/>
      </c>
      <c r="N2784" s="77" t="str">
        <f t="shared" si="135"/>
        <v/>
      </c>
      <c r="O2784" s="78"/>
      <c r="P2784" s="79"/>
      <c r="Q2784" s="77"/>
      <c r="R2784" s="77" t="str">
        <f t="shared" si="136"/>
        <v/>
      </c>
      <c r="S2784" s="80"/>
    </row>
    <row r="2785" spans="1:19" ht="25.5" customHeight="1" x14ac:dyDescent="0.2">
      <c r="A2785" s="3" t="str">
        <f>CONCATENATE(COUNTIF($E$156:E2785,E2785),E2785)</f>
        <v>0</v>
      </c>
      <c r="D2785" s="99"/>
      <c r="E2785" s="100"/>
      <c r="F2785" s="101"/>
      <c r="G2785" s="102"/>
      <c r="H2785" s="102"/>
      <c r="I2785" s="102"/>
      <c r="J2785" s="102" t="str">
        <f>IFERROR(LOOKUP($G2785,'قائمة اسعار'!A$2:A$5,'قائمة اسعار'!B$2:B$5),"")</f>
        <v/>
      </c>
      <c r="K2785" s="102" t="str">
        <f>IFERROR(LOOKUP($G2785,'قائمة اسعار'!$A$2:$A$5,'قائمة اسعار'!$E$2:$E$5),"")</f>
        <v/>
      </c>
      <c r="L2785" s="102" t="str">
        <f>IFERROR(LOOKUP($G2785,'قائمة اسعار'!$A$2:$A$5,'قائمة اسعار'!$D$2:$D$5),"")</f>
        <v/>
      </c>
      <c r="M2785" s="102" t="str">
        <f t="shared" si="134"/>
        <v/>
      </c>
      <c r="N2785" s="103" t="str">
        <f t="shared" si="135"/>
        <v/>
      </c>
      <c r="O2785" s="104"/>
      <c r="P2785" s="105"/>
      <c r="Q2785" s="103"/>
      <c r="R2785" s="103" t="str">
        <f t="shared" si="136"/>
        <v/>
      </c>
      <c r="S2785" s="106"/>
    </row>
    <row r="2786" spans="1:19" ht="25.5" customHeight="1" x14ac:dyDescent="0.2">
      <c r="A2786" s="3" t="str">
        <f>CONCATENATE(COUNTIF($E$156:E2786,E2786),E2786)</f>
        <v>0</v>
      </c>
      <c r="D2786" s="73"/>
      <c r="E2786" s="74"/>
      <c r="F2786" s="75"/>
      <c r="G2786" s="7"/>
      <c r="H2786" s="7"/>
      <c r="I2786" s="7"/>
      <c r="J2786" s="7" t="str">
        <f>IFERROR(LOOKUP($G2786,'قائمة اسعار'!A$2:A$5,'قائمة اسعار'!B$2:B$5),"")</f>
        <v/>
      </c>
      <c r="K2786" s="7" t="str">
        <f>IFERROR(LOOKUP($G2786,'قائمة اسعار'!$A$2:$A$5,'قائمة اسعار'!$E$2:$E$5),"")</f>
        <v/>
      </c>
      <c r="L2786" s="76" t="str">
        <f>IFERROR(LOOKUP($G2786,'قائمة اسعار'!$A$2:$A$5,'قائمة اسعار'!$D$2:$D$5),"")</f>
        <v/>
      </c>
      <c r="M2786" s="7" t="str">
        <f t="shared" si="134"/>
        <v/>
      </c>
      <c r="N2786" s="77" t="str">
        <f t="shared" si="135"/>
        <v/>
      </c>
      <c r="O2786" s="78"/>
      <c r="P2786" s="79"/>
      <c r="Q2786" s="77"/>
      <c r="R2786" s="77" t="str">
        <f t="shared" si="136"/>
        <v/>
      </c>
      <c r="S2786" s="80"/>
    </row>
    <row r="2787" spans="1:19" ht="25.5" customHeight="1" x14ac:dyDescent="0.2">
      <c r="A2787" s="3" t="str">
        <f>CONCATENATE(COUNTIF($E$156:E2787,E2787),E2787)</f>
        <v>0</v>
      </c>
      <c r="D2787" s="99"/>
      <c r="E2787" s="100"/>
      <c r="F2787" s="101"/>
      <c r="G2787" s="102"/>
      <c r="H2787" s="102"/>
      <c r="I2787" s="102"/>
      <c r="J2787" s="102" t="str">
        <f>IFERROR(LOOKUP($G2787,'قائمة اسعار'!A$2:A$5,'قائمة اسعار'!B$2:B$5),"")</f>
        <v/>
      </c>
      <c r="K2787" s="102" t="str">
        <f>IFERROR(LOOKUP($G2787,'قائمة اسعار'!$A$2:$A$5,'قائمة اسعار'!$E$2:$E$5),"")</f>
        <v/>
      </c>
      <c r="L2787" s="102" t="str">
        <f>IFERROR(LOOKUP($G2787,'قائمة اسعار'!$A$2:$A$5,'قائمة اسعار'!$D$2:$D$5),"")</f>
        <v/>
      </c>
      <c r="M2787" s="102" t="str">
        <f t="shared" si="134"/>
        <v/>
      </c>
      <c r="N2787" s="103" t="str">
        <f t="shared" si="135"/>
        <v/>
      </c>
      <c r="O2787" s="104"/>
      <c r="P2787" s="105"/>
      <c r="Q2787" s="103"/>
      <c r="R2787" s="103" t="str">
        <f t="shared" si="136"/>
        <v/>
      </c>
      <c r="S2787" s="106"/>
    </row>
    <row r="2788" spans="1:19" ht="25.5" customHeight="1" x14ac:dyDescent="0.2">
      <c r="A2788" s="3" t="str">
        <f>CONCATENATE(COUNTIF($E$156:E2788,E2788),E2788)</f>
        <v>0</v>
      </c>
      <c r="D2788" s="73"/>
      <c r="E2788" s="74"/>
      <c r="F2788" s="75"/>
      <c r="G2788" s="7"/>
      <c r="H2788" s="7"/>
      <c r="I2788" s="7"/>
      <c r="J2788" s="7" t="str">
        <f>IFERROR(LOOKUP($G2788,'قائمة اسعار'!A$2:A$5,'قائمة اسعار'!B$2:B$5),"")</f>
        <v/>
      </c>
      <c r="K2788" s="7" t="str">
        <f>IFERROR(LOOKUP($G2788,'قائمة اسعار'!$A$2:$A$5,'قائمة اسعار'!$E$2:$E$5),"")</f>
        <v/>
      </c>
      <c r="L2788" s="76" t="str">
        <f>IFERROR(LOOKUP($G2788,'قائمة اسعار'!$A$2:$A$5,'قائمة اسعار'!$D$2:$D$5),"")</f>
        <v/>
      </c>
      <c r="M2788" s="7" t="str">
        <f t="shared" si="134"/>
        <v/>
      </c>
      <c r="N2788" s="77" t="str">
        <f t="shared" si="135"/>
        <v/>
      </c>
      <c r="O2788" s="78"/>
      <c r="P2788" s="79"/>
      <c r="Q2788" s="77"/>
      <c r="R2788" s="77" t="str">
        <f t="shared" si="136"/>
        <v/>
      </c>
      <c r="S2788" s="80"/>
    </row>
    <row r="2789" spans="1:19" ht="25.5" customHeight="1" x14ac:dyDescent="0.2">
      <c r="A2789" s="3" t="str">
        <f>CONCATENATE(COUNTIF($E$156:E2789,E2789),E2789)</f>
        <v>0</v>
      </c>
      <c r="D2789" s="99"/>
      <c r="E2789" s="100"/>
      <c r="F2789" s="101"/>
      <c r="G2789" s="102"/>
      <c r="H2789" s="102"/>
      <c r="I2789" s="102"/>
      <c r="J2789" s="102" t="str">
        <f>IFERROR(LOOKUP($G2789,'قائمة اسعار'!A$2:A$5,'قائمة اسعار'!B$2:B$5),"")</f>
        <v/>
      </c>
      <c r="K2789" s="102" t="str">
        <f>IFERROR(LOOKUP($G2789,'قائمة اسعار'!$A$2:$A$5,'قائمة اسعار'!$E$2:$E$5),"")</f>
        <v/>
      </c>
      <c r="L2789" s="102" t="str">
        <f>IFERROR(LOOKUP($G2789,'قائمة اسعار'!$A$2:$A$5,'قائمة اسعار'!$D$2:$D$5),"")</f>
        <v/>
      </c>
      <c r="M2789" s="102" t="str">
        <f t="shared" si="134"/>
        <v/>
      </c>
      <c r="N2789" s="103" t="str">
        <f t="shared" si="135"/>
        <v/>
      </c>
      <c r="O2789" s="104"/>
      <c r="P2789" s="105"/>
      <c r="Q2789" s="103"/>
      <c r="R2789" s="103" t="str">
        <f t="shared" si="136"/>
        <v/>
      </c>
      <c r="S2789" s="106"/>
    </row>
    <row r="2790" spans="1:19" ht="25.5" customHeight="1" x14ac:dyDescent="0.2">
      <c r="A2790" s="3" t="str">
        <f>CONCATENATE(COUNTIF($E$156:E2790,E2790),E2790)</f>
        <v>0</v>
      </c>
      <c r="D2790" s="73"/>
      <c r="E2790" s="74"/>
      <c r="F2790" s="75"/>
      <c r="G2790" s="7"/>
      <c r="H2790" s="7"/>
      <c r="I2790" s="7"/>
      <c r="J2790" s="7" t="str">
        <f>IFERROR(LOOKUP($G2790,'قائمة اسعار'!A$2:A$5,'قائمة اسعار'!B$2:B$5),"")</f>
        <v/>
      </c>
      <c r="K2790" s="7" t="str">
        <f>IFERROR(LOOKUP($G2790,'قائمة اسعار'!$A$2:$A$5,'قائمة اسعار'!$E$2:$E$5),"")</f>
        <v/>
      </c>
      <c r="L2790" s="76" t="str">
        <f>IFERROR(LOOKUP($G2790,'قائمة اسعار'!$A$2:$A$5,'قائمة اسعار'!$D$2:$D$5),"")</f>
        <v/>
      </c>
      <c r="M2790" s="7" t="str">
        <f t="shared" si="134"/>
        <v/>
      </c>
      <c r="N2790" s="77" t="str">
        <f t="shared" si="135"/>
        <v/>
      </c>
      <c r="O2790" s="78"/>
      <c r="P2790" s="79"/>
      <c r="Q2790" s="77"/>
      <c r="R2790" s="77" t="str">
        <f t="shared" si="136"/>
        <v/>
      </c>
      <c r="S2790" s="80"/>
    </row>
    <row r="2791" spans="1:19" ht="25.5" customHeight="1" x14ac:dyDescent="0.2">
      <c r="A2791" s="3" t="str">
        <f>CONCATENATE(COUNTIF($E$156:E2791,E2791),E2791)</f>
        <v>0</v>
      </c>
      <c r="D2791" s="99"/>
      <c r="E2791" s="100"/>
      <c r="F2791" s="101"/>
      <c r="G2791" s="102"/>
      <c r="H2791" s="102"/>
      <c r="I2791" s="102"/>
      <c r="J2791" s="102" t="str">
        <f>IFERROR(LOOKUP($G2791,'قائمة اسعار'!A$2:A$5,'قائمة اسعار'!B$2:B$5),"")</f>
        <v/>
      </c>
      <c r="K2791" s="102" t="str">
        <f>IFERROR(LOOKUP($G2791,'قائمة اسعار'!$A$2:$A$5,'قائمة اسعار'!$E$2:$E$5),"")</f>
        <v/>
      </c>
      <c r="L2791" s="102" t="str">
        <f>IFERROR(LOOKUP($G2791,'قائمة اسعار'!$A$2:$A$5,'قائمة اسعار'!$D$2:$D$5),"")</f>
        <v/>
      </c>
      <c r="M2791" s="102" t="str">
        <f t="shared" si="134"/>
        <v/>
      </c>
      <c r="N2791" s="103" t="str">
        <f t="shared" si="135"/>
        <v/>
      </c>
      <c r="O2791" s="104"/>
      <c r="P2791" s="105"/>
      <c r="Q2791" s="103"/>
      <c r="R2791" s="103" t="str">
        <f t="shared" si="136"/>
        <v/>
      </c>
      <c r="S2791" s="106"/>
    </row>
    <row r="2792" spans="1:19" ht="25.5" customHeight="1" x14ac:dyDescent="0.2">
      <c r="A2792" s="3" t="str">
        <f>CONCATENATE(COUNTIF($E$156:E2792,E2792),E2792)</f>
        <v>0</v>
      </c>
      <c r="D2792" s="73"/>
      <c r="E2792" s="74"/>
      <c r="F2792" s="75"/>
      <c r="G2792" s="7"/>
      <c r="H2792" s="7"/>
      <c r="I2792" s="7"/>
      <c r="J2792" s="7" t="str">
        <f>IFERROR(LOOKUP($G2792,'قائمة اسعار'!A$2:A$5,'قائمة اسعار'!B$2:B$5),"")</f>
        <v/>
      </c>
      <c r="K2792" s="7" t="str">
        <f>IFERROR(LOOKUP($G2792,'قائمة اسعار'!$A$2:$A$5,'قائمة اسعار'!$E$2:$E$5),"")</f>
        <v/>
      </c>
      <c r="L2792" s="76" t="str">
        <f>IFERROR(LOOKUP($G2792,'قائمة اسعار'!$A$2:$A$5,'قائمة اسعار'!$D$2:$D$5),"")</f>
        <v/>
      </c>
      <c r="M2792" s="7" t="str">
        <f t="shared" si="134"/>
        <v/>
      </c>
      <c r="N2792" s="77" t="str">
        <f t="shared" si="135"/>
        <v/>
      </c>
      <c r="O2792" s="78"/>
      <c r="P2792" s="79"/>
      <c r="Q2792" s="77"/>
      <c r="R2792" s="77" t="str">
        <f t="shared" si="136"/>
        <v/>
      </c>
      <c r="S2792" s="80"/>
    </row>
    <row r="2793" spans="1:19" ht="25.5" customHeight="1" x14ac:dyDescent="0.2">
      <c r="A2793" s="3" t="str">
        <f>CONCATENATE(COUNTIF($E$156:E2793,E2793),E2793)</f>
        <v>0</v>
      </c>
      <c r="D2793" s="99"/>
      <c r="E2793" s="100"/>
      <c r="F2793" s="101"/>
      <c r="G2793" s="102"/>
      <c r="H2793" s="102"/>
      <c r="I2793" s="102"/>
      <c r="J2793" s="102" t="str">
        <f>IFERROR(LOOKUP($G2793,'قائمة اسعار'!A$2:A$5,'قائمة اسعار'!B$2:B$5),"")</f>
        <v/>
      </c>
      <c r="K2793" s="102" t="str">
        <f>IFERROR(LOOKUP($G2793,'قائمة اسعار'!$A$2:$A$5,'قائمة اسعار'!$E$2:$E$5),"")</f>
        <v/>
      </c>
      <c r="L2793" s="102" t="str">
        <f>IFERROR(LOOKUP($G2793,'قائمة اسعار'!$A$2:$A$5,'قائمة اسعار'!$D$2:$D$5),"")</f>
        <v/>
      </c>
      <c r="M2793" s="102" t="str">
        <f t="shared" si="134"/>
        <v/>
      </c>
      <c r="N2793" s="103" t="str">
        <f t="shared" si="135"/>
        <v/>
      </c>
      <c r="O2793" s="104"/>
      <c r="P2793" s="105"/>
      <c r="Q2793" s="103"/>
      <c r="R2793" s="103" t="str">
        <f t="shared" si="136"/>
        <v/>
      </c>
      <c r="S2793" s="106"/>
    </row>
    <row r="2794" spans="1:19" ht="25.5" customHeight="1" x14ac:dyDescent="0.2">
      <c r="A2794" s="3" t="str">
        <f>CONCATENATE(COUNTIF($E$156:E2794,E2794),E2794)</f>
        <v>0</v>
      </c>
      <c r="D2794" s="73"/>
      <c r="E2794" s="74"/>
      <c r="F2794" s="75"/>
      <c r="G2794" s="7"/>
      <c r="H2794" s="7"/>
      <c r="I2794" s="7"/>
      <c r="J2794" s="7" t="str">
        <f>IFERROR(LOOKUP($G2794,'قائمة اسعار'!A$2:A$5,'قائمة اسعار'!B$2:B$5),"")</f>
        <v/>
      </c>
      <c r="K2794" s="7" t="str">
        <f>IFERROR(LOOKUP($G2794,'قائمة اسعار'!$A$2:$A$5,'قائمة اسعار'!$E$2:$E$5),"")</f>
        <v/>
      </c>
      <c r="L2794" s="76" t="str">
        <f>IFERROR(LOOKUP($G2794,'قائمة اسعار'!$A$2:$A$5,'قائمة اسعار'!$D$2:$D$5),"")</f>
        <v/>
      </c>
      <c r="M2794" s="7" t="str">
        <f t="shared" si="134"/>
        <v/>
      </c>
      <c r="N2794" s="77" t="str">
        <f t="shared" si="135"/>
        <v/>
      </c>
      <c r="O2794" s="78"/>
      <c r="P2794" s="79"/>
      <c r="Q2794" s="77"/>
      <c r="R2794" s="77" t="str">
        <f t="shared" si="136"/>
        <v/>
      </c>
      <c r="S2794" s="80"/>
    </row>
    <row r="2795" spans="1:19" ht="25.5" customHeight="1" x14ac:dyDescent="0.2">
      <c r="A2795" s="3" t="str">
        <f>CONCATENATE(COUNTIF($E$156:E2795,E2795),E2795)</f>
        <v>0</v>
      </c>
      <c r="D2795" s="99"/>
      <c r="E2795" s="100"/>
      <c r="F2795" s="101"/>
      <c r="G2795" s="102"/>
      <c r="H2795" s="102"/>
      <c r="I2795" s="102"/>
      <c r="J2795" s="102" t="str">
        <f>IFERROR(LOOKUP($G2795,'قائمة اسعار'!A$2:A$5,'قائمة اسعار'!B$2:B$5),"")</f>
        <v/>
      </c>
      <c r="K2795" s="102" t="str">
        <f>IFERROR(LOOKUP($G2795,'قائمة اسعار'!$A$2:$A$5,'قائمة اسعار'!$E$2:$E$5),"")</f>
        <v/>
      </c>
      <c r="L2795" s="102" t="str">
        <f>IFERROR(LOOKUP($G2795,'قائمة اسعار'!$A$2:$A$5,'قائمة اسعار'!$D$2:$D$5),"")</f>
        <v/>
      </c>
      <c r="M2795" s="102" t="str">
        <f t="shared" si="134"/>
        <v/>
      </c>
      <c r="N2795" s="103" t="str">
        <f t="shared" si="135"/>
        <v/>
      </c>
      <c r="O2795" s="104"/>
      <c r="P2795" s="105"/>
      <c r="Q2795" s="103"/>
      <c r="R2795" s="103" t="str">
        <f t="shared" si="136"/>
        <v/>
      </c>
      <c r="S2795" s="106"/>
    </row>
    <row r="2796" spans="1:19" ht="25.5" customHeight="1" x14ac:dyDescent="0.2">
      <c r="A2796" s="3" t="str">
        <f>CONCATENATE(COUNTIF($E$156:E2796,E2796),E2796)</f>
        <v>0</v>
      </c>
      <c r="D2796" s="73"/>
      <c r="E2796" s="74"/>
      <c r="F2796" s="75"/>
      <c r="G2796" s="7"/>
      <c r="H2796" s="7"/>
      <c r="I2796" s="7"/>
      <c r="J2796" s="7" t="str">
        <f>IFERROR(LOOKUP($G2796,'قائمة اسعار'!A$2:A$5,'قائمة اسعار'!B$2:B$5),"")</f>
        <v/>
      </c>
      <c r="K2796" s="7" t="str">
        <f>IFERROR(LOOKUP($G2796,'قائمة اسعار'!$A$2:$A$5,'قائمة اسعار'!$E$2:$E$5),"")</f>
        <v/>
      </c>
      <c r="L2796" s="76" t="str">
        <f>IFERROR(LOOKUP($G2796,'قائمة اسعار'!$A$2:$A$5,'قائمة اسعار'!$D$2:$D$5),"")</f>
        <v/>
      </c>
      <c r="M2796" s="7" t="str">
        <f t="shared" si="134"/>
        <v/>
      </c>
      <c r="N2796" s="77" t="str">
        <f t="shared" si="135"/>
        <v/>
      </c>
      <c r="O2796" s="78"/>
      <c r="P2796" s="79"/>
      <c r="Q2796" s="77"/>
      <c r="R2796" s="77" t="str">
        <f t="shared" si="136"/>
        <v/>
      </c>
      <c r="S2796" s="80"/>
    </row>
    <row r="2797" spans="1:19" ht="25.5" customHeight="1" x14ac:dyDescent="0.2">
      <c r="A2797" s="3" t="str">
        <f>CONCATENATE(COUNTIF($E$156:E2797,E2797),E2797)</f>
        <v>0</v>
      </c>
      <c r="D2797" s="99"/>
      <c r="E2797" s="100"/>
      <c r="F2797" s="101"/>
      <c r="G2797" s="102"/>
      <c r="H2797" s="102"/>
      <c r="I2797" s="102"/>
      <c r="J2797" s="102" t="str">
        <f>IFERROR(LOOKUP($G2797,'قائمة اسعار'!A$2:A$5,'قائمة اسعار'!B$2:B$5),"")</f>
        <v/>
      </c>
      <c r="K2797" s="102" t="str">
        <f>IFERROR(LOOKUP($G2797,'قائمة اسعار'!$A$2:$A$5,'قائمة اسعار'!$E$2:$E$5),"")</f>
        <v/>
      </c>
      <c r="L2797" s="102" t="str">
        <f>IFERROR(LOOKUP($G2797,'قائمة اسعار'!$A$2:$A$5,'قائمة اسعار'!$D$2:$D$5),"")</f>
        <v/>
      </c>
      <c r="M2797" s="102" t="str">
        <f t="shared" si="134"/>
        <v/>
      </c>
      <c r="N2797" s="103" t="str">
        <f t="shared" si="135"/>
        <v/>
      </c>
      <c r="O2797" s="104"/>
      <c r="P2797" s="105"/>
      <c r="Q2797" s="103"/>
      <c r="R2797" s="103" t="str">
        <f t="shared" si="136"/>
        <v/>
      </c>
      <c r="S2797" s="106"/>
    </row>
    <row r="2798" spans="1:19" ht="25.5" customHeight="1" x14ac:dyDescent="0.2">
      <c r="A2798" s="3" t="str">
        <f>CONCATENATE(COUNTIF($E$156:E2798,E2798),E2798)</f>
        <v>0</v>
      </c>
      <c r="D2798" s="73"/>
      <c r="E2798" s="74"/>
      <c r="F2798" s="75"/>
      <c r="G2798" s="7"/>
      <c r="H2798" s="7"/>
      <c r="I2798" s="7"/>
      <c r="J2798" s="7" t="str">
        <f>IFERROR(LOOKUP($G2798,'قائمة اسعار'!A$2:A$5,'قائمة اسعار'!B$2:B$5),"")</f>
        <v/>
      </c>
      <c r="K2798" s="7" t="str">
        <f>IFERROR(LOOKUP($G2798,'قائمة اسعار'!$A$2:$A$5,'قائمة اسعار'!$E$2:$E$5),"")</f>
        <v/>
      </c>
      <c r="L2798" s="76" t="str">
        <f>IFERROR(LOOKUP($G2798,'قائمة اسعار'!$A$2:$A$5,'قائمة اسعار'!$D$2:$D$5),"")</f>
        <v/>
      </c>
      <c r="M2798" s="7" t="str">
        <f t="shared" si="134"/>
        <v/>
      </c>
      <c r="N2798" s="77" t="str">
        <f t="shared" si="135"/>
        <v/>
      </c>
      <c r="O2798" s="78"/>
      <c r="P2798" s="79"/>
      <c r="Q2798" s="77"/>
      <c r="R2798" s="77" t="str">
        <f t="shared" si="136"/>
        <v/>
      </c>
      <c r="S2798" s="80"/>
    </row>
    <row r="2799" spans="1:19" ht="25.5" customHeight="1" x14ac:dyDescent="0.2">
      <c r="A2799" s="3" t="str">
        <f>CONCATENATE(COUNTIF($E$156:E2799,E2799),E2799)</f>
        <v>0</v>
      </c>
      <c r="D2799" s="99"/>
      <c r="E2799" s="100"/>
      <c r="F2799" s="101"/>
      <c r="G2799" s="102"/>
      <c r="H2799" s="102"/>
      <c r="I2799" s="102"/>
      <c r="J2799" s="102" t="str">
        <f>IFERROR(LOOKUP($G2799,'قائمة اسعار'!A$2:A$5,'قائمة اسعار'!B$2:B$5),"")</f>
        <v/>
      </c>
      <c r="K2799" s="102" t="str">
        <f>IFERROR(LOOKUP($G2799,'قائمة اسعار'!$A$2:$A$5,'قائمة اسعار'!$E$2:$E$5),"")</f>
        <v/>
      </c>
      <c r="L2799" s="102" t="str">
        <f>IFERROR(LOOKUP($G2799,'قائمة اسعار'!$A$2:$A$5,'قائمة اسعار'!$D$2:$D$5),"")</f>
        <v/>
      </c>
      <c r="M2799" s="102" t="str">
        <f t="shared" si="134"/>
        <v/>
      </c>
      <c r="N2799" s="103" t="str">
        <f t="shared" si="135"/>
        <v/>
      </c>
      <c r="O2799" s="104"/>
      <c r="P2799" s="105"/>
      <c r="Q2799" s="103"/>
      <c r="R2799" s="103" t="str">
        <f t="shared" si="136"/>
        <v/>
      </c>
      <c r="S2799" s="106"/>
    </row>
    <row r="2800" spans="1:19" ht="25.5" customHeight="1" x14ac:dyDescent="0.2">
      <c r="A2800" s="3" t="str">
        <f>CONCATENATE(COUNTIF($E$156:E2800,E2800),E2800)</f>
        <v>0</v>
      </c>
      <c r="D2800" s="73"/>
      <c r="E2800" s="74"/>
      <c r="F2800" s="75"/>
      <c r="G2800" s="7"/>
      <c r="H2800" s="7"/>
      <c r="I2800" s="7"/>
      <c r="J2800" s="7" t="str">
        <f>IFERROR(LOOKUP($G2800,'قائمة اسعار'!A$2:A$5,'قائمة اسعار'!B$2:B$5),"")</f>
        <v/>
      </c>
      <c r="K2800" s="7" t="str">
        <f>IFERROR(LOOKUP($G2800,'قائمة اسعار'!$A$2:$A$5,'قائمة اسعار'!$E$2:$E$5),"")</f>
        <v/>
      </c>
      <c r="L2800" s="76" t="str">
        <f>IFERROR(LOOKUP($G2800,'قائمة اسعار'!$A$2:$A$5,'قائمة اسعار'!$D$2:$D$5),"")</f>
        <v/>
      </c>
      <c r="M2800" s="7" t="str">
        <f t="shared" si="134"/>
        <v/>
      </c>
      <c r="N2800" s="77" t="str">
        <f t="shared" si="135"/>
        <v/>
      </c>
      <c r="O2800" s="78"/>
      <c r="P2800" s="79"/>
      <c r="Q2800" s="77"/>
      <c r="R2800" s="77" t="str">
        <f t="shared" si="136"/>
        <v/>
      </c>
      <c r="S2800" s="80"/>
    </row>
    <row r="2801" spans="1:19" ht="25.5" customHeight="1" x14ac:dyDescent="0.2">
      <c r="A2801" s="3" t="str">
        <f>CONCATENATE(COUNTIF($E$156:E2801,E2801),E2801)</f>
        <v>0</v>
      </c>
      <c r="D2801" s="99"/>
      <c r="E2801" s="100"/>
      <c r="F2801" s="101"/>
      <c r="G2801" s="102"/>
      <c r="H2801" s="102"/>
      <c r="I2801" s="102"/>
      <c r="J2801" s="102" t="str">
        <f>IFERROR(LOOKUP($G2801,'قائمة اسعار'!A$2:A$5,'قائمة اسعار'!B$2:B$5),"")</f>
        <v/>
      </c>
      <c r="K2801" s="102" t="str">
        <f>IFERROR(LOOKUP($G2801,'قائمة اسعار'!$A$2:$A$5,'قائمة اسعار'!$E$2:$E$5),"")</f>
        <v/>
      </c>
      <c r="L2801" s="102" t="str">
        <f>IFERROR(LOOKUP($G2801,'قائمة اسعار'!$A$2:$A$5,'قائمة اسعار'!$D$2:$D$5),"")</f>
        <v/>
      </c>
      <c r="M2801" s="102" t="str">
        <f t="shared" si="134"/>
        <v/>
      </c>
      <c r="N2801" s="103" t="str">
        <f t="shared" si="135"/>
        <v/>
      </c>
      <c r="O2801" s="104"/>
      <c r="P2801" s="105"/>
      <c r="Q2801" s="103"/>
      <c r="R2801" s="103" t="str">
        <f t="shared" si="136"/>
        <v/>
      </c>
      <c r="S2801" s="106"/>
    </row>
    <row r="2802" spans="1:19" ht="25.5" customHeight="1" x14ac:dyDescent="0.2">
      <c r="A2802" s="3" t="str">
        <f>CONCATENATE(COUNTIF($E$156:E2802,E2802),E2802)</f>
        <v>0</v>
      </c>
      <c r="D2802" s="73"/>
      <c r="E2802" s="74"/>
      <c r="F2802" s="75"/>
      <c r="G2802" s="7"/>
      <c r="H2802" s="7"/>
      <c r="I2802" s="7"/>
      <c r="J2802" s="7" t="str">
        <f>IFERROR(LOOKUP($G2802,'قائمة اسعار'!A$2:A$5,'قائمة اسعار'!B$2:B$5),"")</f>
        <v/>
      </c>
      <c r="K2802" s="7" t="str">
        <f>IFERROR(LOOKUP($G2802,'قائمة اسعار'!$A$2:$A$5,'قائمة اسعار'!$E$2:$E$5),"")</f>
        <v/>
      </c>
      <c r="L2802" s="76" t="str">
        <f>IFERROR(LOOKUP($G2802,'قائمة اسعار'!$A$2:$A$5,'قائمة اسعار'!$D$2:$D$5),"")</f>
        <v/>
      </c>
      <c r="M2802" s="7" t="str">
        <f t="shared" si="134"/>
        <v/>
      </c>
      <c r="N2802" s="77" t="str">
        <f t="shared" si="135"/>
        <v/>
      </c>
      <c r="O2802" s="78"/>
      <c r="P2802" s="79"/>
      <c r="Q2802" s="77"/>
      <c r="R2802" s="77" t="str">
        <f t="shared" si="136"/>
        <v/>
      </c>
      <c r="S2802" s="80"/>
    </row>
    <row r="2803" spans="1:19" ht="25.5" customHeight="1" x14ac:dyDescent="0.2">
      <c r="A2803" s="3" t="str">
        <f>CONCATENATE(COUNTIF($E$156:E2803,E2803),E2803)</f>
        <v>0</v>
      </c>
      <c r="D2803" s="99"/>
      <c r="E2803" s="100"/>
      <c r="F2803" s="101"/>
      <c r="G2803" s="102"/>
      <c r="H2803" s="102"/>
      <c r="I2803" s="102"/>
      <c r="J2803" s="102" t="str">
        <f>IFERROR(LOOKUP($G2803,'قائمة اسعار'!A$2:A$5,'قائمة اسعار'!B$2:B$5),"")</f>
        <v/>
      </c>
      <c r="K2803" s="102" t="str">
        <f>IFERROR(LOOKUP($G2803,'قائمة اسعار'!$A$2:$A$5,'قائمة اسعار'!$E$2:$E$5),"")</f>
        <v/>
      </c>
      <c r="L2803" s="102" t="str">
        <f>IFERROR(LOOKUP($G2803,'قائمة اسعار'!$A$2:$A$5,'قائمة اسعار'!$D$2:$D$5),"")</f>
        <v/>
      </c>
      <c r="M2803" s="102" t="str">
        <f t="shared" si="134"/>
        <v/>
      </c>
      <c r="N2803" s="103" t="str">
        <f t="shared" si="135"/>
        <v/>
      </c>
      <c r="O2803" s="104"/>
      <c r="P2803" s="105"/>
      <c r="Q2803" s="103"/>
      <c r="R2803" s="103" t="str">
        <f t="shared" si="136"/>
        <v/>
      </c>
      <c r="S2803" s="106"/>
    </row>
    <row r="2804" spans="1:19" ht="25.5" customHeight="1" x14ac:dyDescent="0.2">
      <c r="A2804" s="3" t="str">
        <f>CONCATENATE(COUNTIF($E$156:E2804,E2804),E2804)</f>
        <v>0</v>
      </c>
      <c r="D2804" s="73"/>
      <c r="E2804" s="74"/>
      <c r="F2804" s="75"/>
      <c r="G2804" s="7"/>
      <c r="H2804" s="7"/>
      <c r="I2804" s="7"/>
      <c r="J2804" s="7" t="str">
        <f>IFERROR(LOOKUP($G2804,'قائمة اسعار'!A$2:A$5,'قائمة اسعار'!B$2:B$5),"")</f>
        <v/>
      </c>
      <c r="K2804" s="7" t="str">
        <f>IFERROR(LOOKUP($G2804,'قائمة اسعار'!$A$2:$A$5,'قائمة اسعار'!$E$2:$E$5),"")</f>
        <v/>
      </c>
      <c r="L2804" s="76" t="str">
        <f>IFERROR(LOOKUP($G2804,'قائمة اسعار'!$A$2:$A$5,'قائمة اسعار'!$D$2:$D$5),"")</f>
        <v/>
      </c>
      <c r="M2804" s="7" t="str">
        <f t="shared" si="134"/>
        <v/>
      </c>
      <c r="N2804" s="77" t="str">
        <f t="shared" si="135"/>
        <v/>
      </c>
      <c r="O2804" s="78"/>
      <c r="P2804" s="79"/>
      <c r="Q2804" s="77"/>
      <c r="R2804" s="77" t="str">
        <f t="shared" si="136"/>
        <v/>
      </c>
      <c r="S2804" s="80"/>
    </row>
    <row r="2805" spans="1:19" ht="25.5" customHeight="1" x14ac:dyDescent="0.2">
      <c r="A2805" s="3" t="str">
        <f>CONCATENATE(COUNTIF($E$156:E2805,E2805),E2805)</f>
        <v>0</v>
      </c>
      <c r="D2805" s="99"/>
      <c r="E2805" s="100"/>
      <c r="F2805" s="101"/>
      <c r="G2805" s="102"/>
      <c r="H2805" s="102"/>
      <c r="I2805" s="102"/>
      <c r="J2805" s="102" t="str">
        <f>IFERROR(LOOKUP($G2805,'قائمة اسعار'!A$2:A$5,'قائمة اسعار'!B$2:B$5),"")</f>
        <v/>
      </c>
      <c r="K2805" s="102" t="str">
        <f>IFERROR(LOOKUP($G2805,'قائمة اسعار'!$A$2:$A$5,'قائمة اسعار'!$E$2:$E$5),"")</f>
        <v/>
      </c>
      <c r="L2805" s="102" t="str">
        <f>IFERROR(LOOKUP($G2805,'قائمة اسعار'!$A$2:$A$5,'قائمة اسعار'!$D$2:$D$5),"")</f>
        <v/>
      </c>
      <c r="M2805" s="102" t="str">
        <f t="shared" si="134"/>
        <v/>
      </c>
      <c r="N2805" s="103" t="str">
        <f t="shared" si="135"/>
        <v/>
      </c>
      <c r="O2805" s="104"/>
      <c r="P2805" s="105"/>
      <c r="Q2805" s="103"/>
      <c r="R2805" s="103" t="str">
        <f t="shared" si="136"/>
        <v/>
      </c>
      <c r="S2805" s="106"/>
    </row>
    <row r="2806" spans="1:19" ht="25.5" customHeight="1" x14ac:dyDescent="0.2">
      <c r="A2806" s="3" t="str">
        <f>CONCATENATE(COUNTIF($E$156:E2806,E2806),E2806)</f>
        <v>0</v>
      </c>
      <c r="D2806" s="73"/>
      <c r="E2806" s="74"/>
      <c r="F2806" s="75"/>
      <c r="G2806" s="7"/>
      <c r="H2806" s="7"/>
      <c r="I2806" s="7"/>
      <c r="J2806" s="7" t="str">
        <f>IFERROR(LOOKUP($G2806,'قائمة اسعار'!A$2:A$5,'قائمة اسعار'!B$2:B$5),"")</f>
        <v/>
      </c>
      <c r="K2806" s="7" t="str">
        <f>IFERROR(LOOKUP($G2806,'قائمة اسعار'!$A$2:$A$5,'قائمة اسعار'!$E$2:$E$5),"")</f>
        <v/>
      </c>
      <c r="L2806" s="76" t="str">
        <f>IFERROR(LOOKUP($G2806,'قائمة اسعار'!$A$2:$A$5,'قائمة اسعار'!$D$2:$D$5),"")</f>
        <v/>
      </c>
      <c r="M2806" s="7" t="str">
        <f t="shared" si="134"/>
        <v/>
      </c>
      <c r="N2806" s="77" t="str">
        <f t="shared" si="135"/>
        <v/>
      </c>
      <c r="O2806" s="78"/>
      <c r="P2806" s="79"/>
      <c r="Q2806" s="77"/>
      <c r="R2806" s="77" t="str">
        <f t="shared" si="136"/>
        <v/>
      </c>
      <c r="S2806" s="80"/>
    </row>
    <row r="2807" spans="1:19" ht="25.5" customHeight="1" x14ac:dyDescent="0.2">
      <c r="A2807" s="3" t="str">
        <f>CONCATENATE(COUNTIF($E$156:E2807,E2807),E2807)</f>
        <v>0</v>
      </c>
      <c r="D2807" s="99"/>
      <c r="E2807" s="100"/>
      <c r="F2807" s="101"/>
      <c r="G2807" s="102"/>
      <c r="H2807" s="102"/>
      <c r="I2807" s="102"/>
      <c r="J2807" s="102" t="str">
        <f>IFERROR(LOOKUP($G2807,'قائمة اسعار'!A$2:A$5,'قائمة اسعار'!B$2:B$5),"")</f>
        <v/>
      </c>
      <c r="K2807" s="102" t="str">
        <f>IFERROR(LOOKUP($G2807,'قائمة اسعار'!$A$2:$A$5,'قائمة اسعار'!$E$2:$E$5),"")</f>
        <v/>
      </c>
      <c r="L2807" s="102" t="str">
        <f>IFERROR(LOOKUP($G2807,'قائمة اسعار'!$A$2:$A$5,'قائمة اسعار'!$D$2:$D$5),"")</f>
        <v/>
      </c>
      <c r="M2807" s="102" t="str">
        <f t="shared" si="134"/>
        <v/>
      </c>
      <c r="N2807" s="103" t="str">
        <f t="shared" si="135"/>
        <v/>
      </c>
      <c r="O2807" s="104"/>
      <c r="P2807" s="105"/>
      <c r="Q2807" s="103"/>
      <c r="R2807" s="103" t="str">
        <f t="shared" si="136"/>
        <v/>
      </c>
      <c r="S2807" s="106"/>
    </row>
    <row r="2808" spans="1:19" ht="25.5" customHeight="1" x14ac:dyDescent="0.2">
      <c r="A2808" s="3" t="str">
        <f>CONCATENATE(COUNTIF($E$156:E2808,E2808),E2808)</f>
        <v>0</v>
      </c>
      <c r="D2808" s="73"/>
      <c r="E2808" s="74"/>
      <c r="F2808" s="75"/>
      <c r="G2808" s="7"/>
      <c r="H2808" s="7"/>
      <c r="I2808" s="7"/>
      <c r="J2808" s="7" t="str">
        <f>IFERROR(LOOKUP($G2808,'قائمة اسعار'!A$2:A$5,'قائمة اسعار'!B$2:B$5),"")</f>
        <v/>
      </c>
      <c r="K2808" s="7" t="str">
        <f>IFERROR(LOOKUP($G2808,'قائمة اسعار'!$A$2:$A$5,'قائمة اسعار'!$E$2:$E$5),"")</f>
        <v/>
      </c>
      <c r="L2808" s="76" t="str">
        <f>IFERROR(LOOKUP($G2808,'قائمة اسعار'!$A$2:$A$5,'قائمة اسعار'!$D$2:$D$5),"")</f>
        <v/>
      </c>
      <c r="M2808" s="7" t="str">
        <f t="shared" si="134"/>
        <v/>
      </c>
      <c r="N2808" s="77" t="str">
        <f t="shared" si="135"/>
        <v/>
      </c>
      <c r="O2808" s="78"/>
      <c r="P2808" s="79"/>
      <c r="Q2808" s="77"/>
      <c r="R2808" s="77" t="str">
        <f t="shared" si="136"/>
        <v/>
      </c>
      <c r="S2808" s="80"/>
    </row>
    <row r="2809" spans="1:19" ht="25.5" customHeight="1" x14ac:dyDescent="0.2">
      <c r="A2809" s="3" t="str">
        <f>CONCATENATE(COUNTIF($E$156:E2809,E2809),E2809)</f>
        <v>0</v>
      </c>
      <c r="D2809" s="99"/>
      <c r="E2809" s="100"/>
      <c r="F2809" s="101"/>
      <c r="G2809" s="102"/>
      <c r="H2809" s="102"/>
      <c r="I2809" s="102"/>
      <c r="J2809" s="102" t="str">
        <f>IFERROR(LOOKUP($G2809,'قائمة اسعار'!A$2:A$5,'قائمة اسعار'!B$2:B$5),"")</f>
        <v/>
      </c>
      <c r="K2809" s="102" t="str">
        <f>IFERROR(LOOKUP($G2809,'قائمة اسعار'!$A$2:$A$5,'قائمة اسعار'!$E$2:$E$5),"")</f>
        <v/>
      </c>
      <c r="L2809" s="102" t="str">
        <f>IFERROR(LOOKUP($G2809,'قائمة اسعار'!$A$2:$A$5,'قائمة اسعار'!$D$2:$D$5),"")</f>
        <v/>
      </c>
      <c r="M2809" s="102" t="str">
        <f t="shared" si="134"/>
        <v/>
      </c>
      <c r="N2809" s="103" t="str">
        <f t="shared" si="135"/>
        <v/>
      </c>
      <c r="O2809" s="104"/>
      <c r="P2809" s="105"/>
      <c r="Q2809" s="103"/>
      <c r="R2809" s="103" t="str">
        <f t="shared" si="136"/>
        <v/>
      </c>
      <c r="S2809" s="106"/>
    </row>
    <row r="2810" spans="1:19" ht="25.5" customHeight="1" x14ac:dyDescent="0.2">
      <c r="A2810" s="3" t="str">
        <f>CONCATENATE(COUNTIF($E$156:E2810,E2810),E2810)</f>
        <v>0</v>
      </c>
      <c r="D2810" s="73"/>
      <c r="E2810" s="74"/>
      <c r="F2810" s="75"/>
      <c r="G2810" s="7"/>
      <c r="H2810" s="7"/>
      <c r="I2810" s="7"/>
      <c r="J2810" s="7" t="str">
        <f>IFERROR(LOOKUP($G2810,'قائمة اسعار'!A$2:A$5,'قائمة اسعار'!B$2:B$5),"")</f>
        <v/>
      </c>
      <c r="K2810" s="7" t="str">
        <f>IFERROR(LOOKUP($G2810,'قائمة اسعار'!$A$2:$A$5,'قائمة اسعار'!$E$2:$E$5),"")</f>
        <v/>
      </c>
      <c r="L2810" s="76" t="str">
        <f>IFERROR(LOOKUP($G2810,'قائمة اسعار'!$A$2:$A$5,'قائمة اسعار'!$D$2:$D$5),"")</f>
        <v/>
      </c>
      <c r="M2810" s="7" t="str">
        <f t="shared" si="134"/>
        <v/>
      </c>
      <c r="N2810" s="77" t="str">
        <f t="shared" si="135"/>
        <v/>
      </c>
      <c r="O2810" s="78"/>
      <c r="P2810" s="79"/>
      <c r="Q2810" s="77"/>
      <c r="R2810" s="77" t="str">
        <f t="shared" si="136"/>
        <v/>
      </c>
      <c r="S2810" s="80"/>
    </row>
    <row r="2811" spans="1:19" ht="25.5" customHeight="1" x14ac:dyDescent="0.2">
      <c r="A2811" s="3" t="str">
        <f>CONCATENATE(COUNTIF($E$156:E2811,E2811),E2811)</f>
        <v>0</v>
      </c>
      <c r="D2811" s="99"/>
      <c r="E2811" s="100"/>
      <c r="F2811" s="101"/>
      <c r="G2811" s="102"/>
      <c r="H2811" s="102"/>
      <c r="I2811" s="102"/>
      <c r="J2811" s="102" t="str">
        <f>IFERROR(LOOKUP($G2811,'قائمة اسعار'!A$2:A$5,'قائمة اسعار'!B$2:B$5),"")</f>
        <v/>
      </c>
      <c r="K2811" s="102" t="str">
        <f>IFERROR(LOOKUP($G2811,'قائمة اسعار'!$A$2:$A$5,'قائمة اسعار'!$E$2:$E$5),"")</f>
        <v/>
      </c>
      <c r="L2811" s="102" t="str">
        <f>IFERROR(LOOKUP($G2811,'قائمة اسعار'!$A$2:$A$5,'قائمة اسعار'!$D$2:$D$5),"")</f>
        <v/>
      </c>
      <c r="M2811" s="102" t="str">
        <f t="shared" si="134"/>
        <v/>
      </c>
      <c r="N2811" s="103" t="str">
        <f t="shared" si="135"/>
        <v/>
      </c>
      <c r="O2811" s="104"/>
      <c r="P2811" s="105"/>
      <c r="Q2811" s="103"/>
      <c r="R2811" s="103" t="str">
        <f t="shared" si="136"/>
        <v/>
      </c>
      <c r="S2811" s="106"/>
    </row>
    <row r="2812" spans="1:19" ht="25.5" customHeight="1" x14ac:dyDescent="0.2">
      <c r="A2812" s="3" t="str">
        <f>CONCATENATE(COUNTIF($E$156:E2812,E2812),E2812)</f>
        <v>0</v>
      </c>
      <c r="D2812" s="73"/>
      <c r="E2812" s="74"/>
      <c r="F2812" s="75"/>
      <c r="G2812" s="7"/>
      <c r="H2812" s="7"/>
      <c r="I2812" s="7"/>
      <c r="J2812" s="7" t="str">
        <f>IFERROR(LOOKUP($G2812,'قائمة اسعار'!A$2:A$5,'قائمة اسعار'!B$2:B$5),"")</f>
        <v/>
      </c>
      <c r="K2812" s="7" t="str">
        <f>IFERROR(LOOKUP($G2812,'قائمة اسعار'!$A$2:$A$5,'قائمة اسعار'!$E$2:$E$5),"")</f>
        <v/>
      </c>
      <c r="L2812" s="76" t="str">
        <f>IFERROR(LOOKUP($G2812,'قائمة اسعار'!$A$2:$A$5,'قائمة اسعار'!$D$2:$D$5),"")</f>
        <v/>
      </c>
      <c r="M2812" s="7" t="str">
        <f t="shared" si="134"/>
        <v/>
      </c>
      <c r="N2812" s="77" t="str">
        <f t="shared" si="135"/>
        <v/>
      </c>
      <c r="O2812" s="78"/>
      <c r="P2812" s="79"/>
      <c r="Q2812" s="77"/>
      <c r="R2812" s="77" t="str">
        <f t="shared" si="136"/>
        <v/>
      </c>
      <c r="S2812" s="80"/>
    </row>
    <row r="2813" spans="1:19" ht="25.5" customHeight="1" x14ac:dyDescent="0.2">
      <c r="A2813" s="3" t="str">
        <f>CONCATENATE(COUNTIF($E$156:E2813,E2813),E2813)</f>
        <v>0</v>
      </c>
      <c r="D2813" s="99"/>
      <c r="E2813" s="100"/>
      <c r="F2813" s="101"/>
      <c r="G2813" s="102"/>
      <c r="H2813" s="102"/>
      <c r="I2813" s="102"/>
      <c r="J2813" s="102" t="str">
        <f>IFERROR(LOOKUP($G2813,'قائمة اسعار'!A$2:A$5,'قائمة اسعار'!B$2:B$5),"")</f>
        <v/>
      </c>
      <c r="K2813" s="102" t="str">
        <f>IFERROR(LOOKUP($G2813,'قائمة اسعار'!$A$2:$A$5,'قائمة اسعار'!$E$2:$E$5),"")</f>
        <v/>
      </c>
      <c r="L2813" s="102" t="str">
        <f>IFERROR(LOOKUP($G2813,'قائمة اسعار'!$A$2:$A$5,'قائمة اسعار'!$D$2:$D$5),"")</f>
        <v/>
      </c>
      <c r="M2813" s="102" t="str">
        <f t="shared" si="134"/>
        <v/>
      </c>
      <c r="N2813" s="103" t="str">
        <f t="shared" si="135"/>
        <v/>
      </c>
      <c r="O2813" s="104"/>
      <c r="P2813" s="105"/>
      <c r="Q2813" s="103"/>
      <c r="R2813" s="103" t="str">
        <f t="shared" si="136"/>
        <v/>
      </c>
      <c r="S2813" s="106"/>
    </row>
    <row r="2814" spans="1:19" ht="25.5" customHeight="1" x14ac:dyDescent="0.2">
      <c r="A2814" s="3" t="str">
        <f>CONCATENATE(COUNTIF($E$156:E2814,E2814),E2814)</f>
        <v>0</v>
      </c>
      <c r="D2814" s="73"/>
      <c r="E2814" s="74"/>
      <c r="F2814" s="75"/>
      <c r="G2814" s="7"/>
      <c r="H2814" s="7"/>
      <c r="I2814" s="7"/>
      <c r="J2814" s="7" t="str">
        <f>IFERROR(LOOKUP($G2814,'قائمة اسعار'!A$2:A$5,'قائمة اسعار'!B$2:B$5),"")</f>
        <v/>
      </c>
      <c r="K2814" s="7" t="str">
        <f>IFERROR(LOOKUP($G2814,'قائمة اسعار'!$A$2:$A$5,'قائمة اسعار'!$E$2:$E$5),"")</f>
        <v/>
      </c>
      <c r="L2814" s="76" t="str">
        <f>IFERROR(LOOKUP($G2814,'قائمة اسعار'!$A$2:$A$5,'قائمة اسعار'!$D$2:$D$5),"")</f>
        <v/>
      </c>
      <c r="M2814" s="7" t="str">
        <f t="shared" si="134"/>
        <v/>
      </c>
      <c r="N2814" s="77" t="str">
        <f t="shared" si="135"/>
        <v/>
      </c>
      <c r="O2814" s="78"/>
      <c r="P2814" s="79"/>
      <c r="Q2814" s="77"/>
      <c r="R2814" s="77" t="str">
        <f t="shared" si="136"/>
        <v/>
      </c>
      <c r="S2814" s="80"/>
    </row>
    <row r="2815" spans="1:19" ht="25.5" customHeight="1" x14ac:dyDescent="0.2">
      <c r="A2815" s="3" t="str">
        <f>CONCATENATE(COUNTIF($E$156:E2815,E2815),E2815)</f>
        <v>0</v>
      </c>
      <c r="D2815" s="99"/>
      <c r="E2815" s="100"/>
      <c r="F2815" s="101"/>
      <c r="G2815" s="102"/>
      <c r="H2815" s="102"/>
      <c r="I2815" s="102"/>
      <c r="J2815" s="102" t="str">
        <f>IFERROR(LOOKUP($G2815,'قائمة اسعار'!A$2:A$5,'قائمة اسعار'!B$2:B$5),"")</f>
        <v/>
      </c>
      <c r="K2815" s="102" t="str">
        <f>IFERROR(LOOKUP($G2815,'قائمة اسعار'!$A$2:$A$5,'قائمة اسعار'!$E$2:$E$5),"")</f>
        <v/>
      </c>
      <c r="L2815" s="102" t="str">
        <f>IFERROR(LOOKUP($G2815,'قائمة اسعار'!$A$2:$A$5,'قائمة اسعار'!$D$2:$D$5),"")</f>
        <v/>
      </c>
      <c r="M2815" s="102" t="str">
        <f t="shared" si="134"/>
        <v/>
      </c>
      <c r="N2815" s="103" t="str">
        <f t="shared" si="135"/>
        <v/>
      </c>
      <c r="O2815" s="104"/>
      <c r="P2815" s="105"/>
      <c r="Q2815" s="103"/>
      <c r="R2815" s="103" t="str">
        <f t="shared" si="136"/>
        <v/>
      </c>
      <c r="S2815" s="106"/>
    </row>
    <row r="2816" spans="1:19" ht="25.5" customHeight="1" x14ac:dyDescent="0.2">
      <c r="A2816" s="3" t="str">
        <f>CONCATENATE(COUNTIF($E$156:E2816,E2816),E2816)</f>
        <v>0</v>
      </c>
      <c r="D2816" s="73"/>
      <c r="E2816" s="74"/>
      <c r="F2816" s="75"/>
      <c r="G2816" s="7"/>
      <c r="H2816" s="7"/>
      <c r="I2816" s="7"/>
      <c r="J2816" s="7" t="str">
        <f>IFERROR(LOOKUP($G2816,'قائمة اسعار'!A$2:A$5,'قائمة اسعار'!B$2:B$5),"")</f>
        <v/>
      </c>
      <c r="K2816" s="7" t="str">
        <f>IFERROR(LOOKUP($G2816,'قائمة اسعار'!$A$2:$A$5,'قائمة اسعار'!$E$2:$E$5),"")</f>
        <v/>
      </c>
      <c r="L2816" s="76" t="str">
        <f>IFERROR(LOOKUP($G2816,'قائمة اسعار'!$A$2:$A$5,'قائمة اسعار'!$D$2:$D$5),"")</f>
        <v/>
      </c>
      <c r="M2816" s="7" t="str">
        <f t="shared" si="134"/>
        <v/>
      </c>
      <c r="N2816" s="77" t="str">
        <f t="shared" si="135"/>
        <v/>
      </c>
      <c r="O2816" s="78"/>
      <c r="P2816" s="79"/>
      <c r="Q2816" s="77"/>
      <c r="R2816" s="77" t="str">
        <f t="shared" si="136"/>
        <v/>
      </c>
      <c r="S2816" s="80"/>
    </row>
    <row r="2817" spans="1:19" ht="25.5" customHeight="1" x14ac:dyDescent="0.2">
      <c r="A2817" s="3" t="str">
        <f>CONCATENATE(COUNTIF($E$156:E2817,E2817),E2817)</f>
        <v>0</v>
      </c>
      <c r="D2817" s="99"/>
      <c r="E2817" s="100"/>
      <c r="F2817" s="101"/>
      <c r="G2817" s="102"/>
      <c r="H2817" s="102"/>
      <c r="I2817" s="102"/>
      <c r="J2817" s="102" t="str">
        <f>IFERROR(LOOKUP($G2817,'قائمة اسعار'!A$2:A$5,'قائمة اسعار'!B$2:B$5),"")</f>
        <v/>
      </c>
      <c r="K2817" s="102" t="str">
        <f>IFERROR(LOOKUP($G2817,'قائمة اسعار'!$A$2:$A$5,'قائمة اسعار'!$E$2:$E$5),"")</f>
        <v/>
      </c>
      <c r="L2817" s="102" t="str">
        <f>IFERROR(LOOKUP($G2817,'قائمة اسعار'!$A$2:$A$5,'قائمة اسعار'!$D$2:$D$5),"")</f>
        <v/>
      </c>
      <c r="M2817" s="102" t="str">
        <f t="shared" si="134"/>
        <v/>
      </c>
      <c r="N2817" s="103" t="str">
        <f t="shared" si="135"/>
        <v/>
      </c>
      <c r="O2817" s="104"/>
      <c r="P2817" s="105"/>
      <c r="Q2817" s="103"/>
      <c r="R2817" s="103" t="str">
        <f t="shared" si="136"/>
        <v/>
      </c>
      <c r="S2817" s="106"/>
    </row>
    <row r="2818" spans="1:19" ht="25.5" customHeight="1" x14ac:dyDescent="0.2">
      <c r="A2818" s="3" t="str">
        <f>CONCATENATE(COUNTIF($E$156:E2818,E2818),E2818)</f>
        <v>0</v>
      </c>
      <c r="D2818" s="73"/>
      <c r="E2818" s="74"/>
      <c r="F2818" s="75"/>
      <c r="G2818" s="7"/>
      <c r="H2818" s="7"/>
      <c r="I2818" s="7"/>
      <c r="J2818" s="7" t="str">
        <f>IFERROR(LOOKUP($G2818,'قائمة اسعار'!A$2:A$5,'قائمة اسعار'!B$2:B$5),"")</f>
        <v/>
      </c>
      <c r="K2818" s="7" t="str">
        <f>IFERROR(LOOKUP($G2818,'قائمة اسعار'!$A$2:$A$5,'قائمة اسعار'!$E$2:$E$5),"")</f>
        <v/>
      </c>
      <c r="L2818" s="76" t="str">
        <f>IFERROR(LOOKUP($G2818,'قائمة اسعار'!$A$2:$A$5,'قائمة اسعار'!$D$2:$D$5),"")</f>
        <v/>
      </c>
      <c r="M2818" s="7" t="str">
        <f t="shared" si="134"/>
        <v/>
      </c>
      <c r="N2818" s="77" t="str">
        <f t="shared" si="135"/>
        <v/>
      </c>
      <c r="O2818" s="78"/>
      <c r="P2818" s="79"/>
      <c r="Q2818" s="77"/>
      <c r="R2818" s="77" t="str">
        <f t="shared" si="136"/>
        <v/>
      </c>
      <c r="S2818" s="80"/>
    </row>
    <row r="2819" spans="1:19" ht="25.5" customHeight="1" x14ac:dyDescent="0.2">
      <c r="A2819" s="3" t="str">
        <f>CONCATENATE(COUNTIF($E$156:E2819,E2819),E2819)</f>
        <v>0</v>
      </c>
      <c r="D2819" s="99"/>
      <c r="E2819" s="100"/>
      <c r="F2819" s="101"/>
      <c r="G2819" s="102"/>
      <c r="H2819" s="102"/>
      <c r="I2819" s="102"/>
      <c r="J2819" s="102" t="str">
        <f>IFERROR(LOOKUP($G2819,'قائمة اسعار'!A$2:A$5,'قائمة اسعار'!B$2:B$5),"")</f>
        <v/>
      </c>
      <c r="K2819" s="102" t="str">
        <f>IFERROR(LOOKUP($G2819,'قائمة اسعار'!$A$2:$A$5,'قائمة اسعار'!$E$2:$E$5),"")</f>
        <v/>
      </c>
      <c r="L2819" s="102" t="str">
        <f>IFERROR(LOOKUP($G2819,'قائمة اسعار'!$A$2:$A$5,'قائمة اسعار'!$D$2:$D$5),"")</f>
        <v/>
      </c>
      <c r="M2819" s="102" t="str">
        <f t="shared" si="134"/>
        <v/>
      </c>
      <c r="N2819" s="103" t="str">
        <f t="shared" si="135"/>
        <v/>
      </c>
      <c r="O2819" s="104"/>
      <c r="P2819" s="105"/>
      <c r="Q2819" s="103"/>
      <c r="R2819" s="103" t="str">
        <f t="shared" si="136"/>
        <v/>
      </c>
      <c r="S2819" s="106"/>
    </row>
    <row r="2820" spans="1:19" ht="25.5" customHeight="1" x14ac:dyDescent="0.2">
      <c r="A2820" s="3" t="str">
        <f>CONCATENATE(COUNTIF($E$156:E2820,E2820),E2820)</f>
        <v>0</v>
      </c>
      <c r="D2820" s="73"/>
      <c r="E2820" s="74"/>
      <c r="F2820" s="75"/>
      <c r="G2820" s="7"/>
      <c r="H2820" s="7"/>
      <c r="I2820" s="7"/>
      <c r="J2820" s="7" t="str">
        <f>IFERROR(LOOKUP($G2820,'قائمة اسعار'!A$2:A$5,'قائمة اسعار'!B$2:B$5),"")</f>
        <v/>
      </c>
      <c r="K2820" s="7" t="str">
        <f>IFERROR(LOOKUP($G2820,'قائمة اسعار'!$A$2:$A$5,'قائمة اسعار'!$E$2:$E$5),"")</f>
        <v/>
      </c>
      <c r="L2820" s="76" t="str">
        <f>IFERROR(LOOKUP($G2820,'قائمة اسعار'!$A$2:$A$5,'قائمة اسعار'!$D$2:$D$5),"")</f>
        <v/>
      </c>
      <c r="M2820" s="7" t="str">
        <f t="shared" ref="M2820:M2883" si="137">IFERROR($H2820*$L2820,"")</f>
        <v/>
      </c>
      <c r="N2820" s="77" t="str">
        <f t="shared" ref="N2820:N2883" si="138">IFERROR(($M2820-15%*$M2820)-5%*($M2820-15%*$M2820),"")</f>
        <v/>
      </c>
      <c r="O2820" s="78"/>
      <c r="P2820" s="79"/>
      <c r="Q2820" s="77"/>
      <c r="R2820" s="77" t="str">
        <f t="shared" ref="R2820:R2883" si="139">IFERROR($N2820-$P2820-$Q2820,"")</f>
        <v/>
      </c>
      <c r="S2820" s="80"/>
    </row>
    <row r="2821" spans="1:19" ht="25.5" customHeight="1" x14ac:dyDescent="0.2">
      <c r="A2821" s="3" t="str">
        <f>CONCATENATE(COUNTIF($E$156:E2821,E2821),E2821)</f>
        <v>0</v>
      </c>
      <c r="D2821" s="99"/>
      <c r="E2821" s="100"/>
      <c r="F2821" s="101"/>
      <c r="G2821" s="102"/>
      <c r="H2821" s="102"/>
      <c r="I2821" s="102"/>
      <c r="J2821" s="102" t="str">
        <f>IFERROR(LOOKUP($G2821,'قائمة اسعار'!A$2:A$5,'قائمة اسعار'!B$2:B$5),"")</f>
        <v/>
      </c>
      <c r="K2821" s="102" t="str">
        <f>IFERROR(LOOKUP($G2821,'قائمة اسعار'!$A$2:$A$5,'قائمة اسعار'!$E$2:$E$5),"")</f>
        <v/>
      </c>
      <c r="L2821" s="102" t="str">
        <f>IFERROR(LOOKUP($G2821,'قائمة اسعار'!$A$2:$A$5,'قائمة اسعار'!$D$2:$D$5),"")</f>
        <v/>
      </c>
      <c r="M2821" s="102" t="str">
        <f t="shared" si="137"/>
        <v/>
      </c>
      <c r="N2821" s="103" t="str">
        <f t="shared" si="138"/>
        <v/>
      </c>
      <c r="O2821" s="104"/>
      <c r="P2821" s="105"/>
      <c r="Q2821" s="103"/>
      <c r="R2821" s="103" t="str">
        <f t="shared" si="139"/>
        <v/>
      </c>
      <c r="S2821" s="106"/>
    </row>
    <row r="2822" spans="1:19" ht="25.5" customHeight="1" x14ac:dyDescent="0.2">
      <c r="A2822" s="3" t="str">
        <f>CONCATENATE(COUNTIF($E$156:E2822,E2822),E2822)</f>
        <v>0</v>
      </c>
      <c r="D2822" s="73"/>
      <c r="E2822" s="74"/>
      <c r="F2822" s="75"/>
      <c r="G2822" s="7"/>
      <c r="H2822" s="7"/>
      <c r="I2822" s="7"/>
      <c r="J2822" s="7" t="str">
        <f>IFERROR(LOOKUP($G2822,'قائمة اسعار'!A$2:A$5,'قائمة اسعار'!B$2:B$5),"")</f>
        <v/>
      </c>
      <c r="K2822" s="7" t="str">
        <f>IFERROR(LOOKUP($G2822,'قائمة اسعار'!$A$2:$A$5,'قائمة اسعار'!$E$2:$E$5),"")</f>
        <v/>
      </c>
      <c r="L2822" s="76" t="str">
        <f>IFERROR(LOOKUP($G2822,'قائمة اسعار'!$A$2:$A$5,'قائمة اسعار'!$D$2:$D$5),"")</f>
        <v/>
      </c>
      <c r="M2822" s="7" t="str">
        <f t="shared" si="137"/>
        <v/>
      </c>
      <c r="N2822" s="77" t="str">
        <f t="shared" si="138"/>
        <v/>
      </c>
      <c r="O2822" s="78"/>
      <c r="P2822" s="79"/>
      <c r="Q2822" s="77"/>
      <c r="R2822" s="77" t="str">
        <f t="shared" si="139"/>
        <v/>
      </c>
      <c r="S2822" s="80"/>
    </row>
    <row r="2823" spans="1:19" ht="25.5" customHeight="1" x14ac:dyDescent="0.2">
      <c r="A2823" s="3" t="str">
        <f>CONCATENATE(COUNTIF($E$156:E2823,E2823),E2823)</f>
        <v>0</v>
      </c>
      <c r="D2823" s="99"/>
      <c r="E2823" s="100"/>
      <c r="F2823" s="101"/>
      <c r="G2823" s="102"/>
      <c r="H2823" s="102"/>
      <c r="I2823" s="102"/>
      <c r="J2823" s="102" t="str">
        <f>IFERROR(LOOKUP($G2823,'قائمة اسعار'!A$2:A$5,'قائمة اسعار'!B$2:B$5),"")</f>
        <v/>
      </c>
      <c r="K2823" s="102" t="str">
        <f>IFERROR(LOOKUP($G2823,'قائمة اسعار'!$A$2:$A$5,'قائمة اسعار'!$E$2:$E$5),"")</f>
        <v/>
      </c>
      <c r="L2823" s="102" t="str">
        <f>IFERROR(LOOKUP($G2823,'قائمة اسعار'!$A$2:$A$5,'قائمة اسعار'!$D$2:$D$5),"")</f>
        <v/>
      </c>
      <c r="M2823" s="102" t="str">
        <f t="shared" si="137"/>
        <v/>
      </c>
      <c r="N2823" s="103" t="str">
        <f t="shared" si="138"/>
        <v/>
      </c>
      <c r="O2823" s="104"/>
      <c r="P2823" s="105"/>
      <c r="Q2823" s="103"/>
      <c r="R2823" s="103" t="str">
        <f t="shared" si="139"/>
        <v/>
      </c>
      <c r="S2823" s="106"/>
    </row>
    <row r="2824" spans="1:19" ht="25.5" customHeight="1" x14ac:dyDescent="0.2">
      <c r="A2824" s="3" t="str">
        <f>CONCATENATE(COUNTIF($E$156:E2824,E2824),E2824)</f>
        <v>0</v>
      </c>
      <c r="D2824" s="73"/>
      <c r="E2824" s="74"/>
      <c r="F2824" s="75"/>
      <c r="G2824" s="7"/>
      <c r="H2824" s="7"/>
      <c r="I2824" s="7"/>
      <c r="J2824" s="7" t="str">
        <f>IFERROR(LOOKUP($G2824,'قائمة اسعار'!A$2:A$5,'قائمة اسعار'!B$2:B$5),"")</f>
        <v/>
      </c>
      <c r="K2824" s="7" t="str">
        <f>IFERROR(LOOKUP($G2824,'قائمة اسعار'!$A$2:$A$5,'قائمة اسعار'!$E$2:$E$5),"")</f>
        <v/>
      </c>
      <c r="L2824" s="76" t="str">
        <f>IFERROR(LOOKUP($G2824,'قائمة اسعار'!$A$2:$A$5,'قائمة اسعار'!$D$2:$D$5),"")</f>
        <v/>
      </c>
      <c r="M2824" s="7" t="str">
        <f t="shared" si="137"/>
        <v/>
      </c>
      <c r="N2824" s="77" t="str">
        <f t="shared" si="138"/>
        <v/>
      </c>
      <c r="O2824" s="78"/>
      <c r="P2824" s="79"/>
      <c r="Q2824" s="77"/>
      <c r="R2824" s="77" t="str">
        <f t="shared" si="139"/>
        <v/>
      </c>
      <c r="S2824" s="80"/>
    </row>
    <row r="2825" spans="1:19" ht="25.5" customHeight="1" x14ac:dyDescent="0.2">
      <c r="A2825" s="3" t="str">
        <f>CONCATENATE(COUNTIF($E$156:E2825,E2825),E2825)</f>
        <v>0</v>
      </c>
      <c r="D2825" s="99"/>
      <c r="E2825" s="100"/>
      <c r="F2825" s="101"/>
      <c r="G2825" s="102"/>
      <c r="H2825" s="102"/>
      <c r="I2825" s="102"/>
      <c r="J2825" s="102" t="str">
        <f>IFERROR(LOOKUP($G2825,'قائمة اسعار'!A$2:A$5,'قائمة اسعار'!B$2:B$5),"")</f>
        <v/>
      </c>
      <c r="K2825" s="102" t="str">
        <f>IFERROR(LOOKUP($G2825,'قائمة اسعار'!$A$2:$A$5,'قائمة اسعار'!$E$2:$E$5),"")</f>
        <v/>
      </c>
      <c r="L2825" s="102" t="str">
        <f>IFERROR(LOOKUP($G2825,'قائمة اسعار'!$A$2:$A$5,'قائمة اسعار'!$D$2:$D$5),"")</f>
        <v/>
      </c>
      <c r="M2825" s="102" t="str">
        <f t="shared" si="137"/>
        <v/>
      </c>
      <c r="N2825" s="103" t="str">
        <f t="shared" si="138"/>
        <v/>
      </c>
      <c r="O2825" s="104"/>
      <c r="P2825" s="105"/>
      <c r="Q2825" s="103"/>
      <c r="R2825" s="103" t="str">
        <f t="shared" si="139"/>
        <v/>
      </c>
      <c r="S2825" s="106"/>
    </row>
    <row r="2826" spans="1:19" ht="25.5" customHeight="1" x14ac:dyDescent="0.2">
      <c r="A2826" s="3" t="str">
        <f>CONCATENATE(COUNTIF($E$156:E2826,E2826),E2826)</f>
        <v>0</v>
      </c>
      <c r="D2826" s="73"/>
      <c r="E2826" s="74"/>
      <c r="F2826" s="75"/>
      <c r="G2826" s="7"/>
      <c r="H2826" s="7"/>
      <c r="I2826" s="7"/>
      <c r="J2826" s="7" t="str">
        <f>IFERROR(LOOKUP($G2826,'قائمة اسعار'!A$2:A$5,'قائمة اسعار'!B$2:B$5),"")</f>
        <v/>
      </c>
      <c r="K2826" s="7" t="str">
        <f>IFERROR(LOOKUP($G2826,'قائمة اسعار'!$A$2:$A$5,'قائمة اسعار'!$E$2:$E$5),"")</f>
        <v/>
      </c>
      <c r="L2826" s="76" t="str">
        <f>IFERROR(LOOKUP($G2826,'قائمة اسعار'!$A$2:$A$5,'قائمة اسعار'!$D$2:$D$5),"")</f>
        <v/>
      </c>
      <c r="M2826" s="7" t="str">
        <f t="shared" si="137"/>
        <v/>
      </c>
      <c r="N2826" s="77" t="str">
        <f t="shared" si="138"/>
        <v/>
      </c>
      <c r="O2826" s="78"/>
      <c r="P2826" s="79"/>
      <c r="Q2826" s="77"/>
      <c r="R2826" s="77" t="str">
        <f t="shared" si="139"/>
        <v/>
      </c>
      <c r="S2826" s="80"/>
    </row>
    <row r="2827" spans="1:19" ht="25.5" customHeight="1" x14ac:dyDescent="0.2">
      <c r="A2827" s="3" t="str">
        <f>CONCATENATE(COUNTIF($E$156:E2827,E2827),E2827)</f>
        <v>0</v>
      </c>
      <c r="D2827" s="99"/>
      <c r="E2827" s="100"/>
      <c r="F2827" s="101"/>
      <c r="G2827" s="102"/>
      <c r="H2827" s="102"/>
      <c r="I2827" s="102"/>
      <c r="J2827" s="102" t="str">
        <f>IFERROR(LOOKUP($G2827,'قائمة اسعار'!A$2:A$5,'قائمة اسعار'!B$2:B$5),"")</f>
        <v/>
      </c>
      <c r="K2827" s="102" t="str">
        <f>IFERROR(LOOKUP($G2827,'قائمة اسعار'!$A$2:$A$5,'قائمة اسعار'!$E$2:$E$5),"")</f>
        <v/>
      </c>
      <c r="L2827" s="102" t="str">
        <f>IFERROR(LOOKUP($G2827,'قائمة اسعار'!$A$2:$A$5,'قائمة اسعار'!$D$2:$D$5),"")</f>
        <v/>
      </c>
      <c r="M2827" s="102" t="str">
        <f t="shared" si="137"/>
        <v/>
      </c>
      <c r="N2827" s="103" t="str">
        <f t="shared" si="138"/>
        <v/>
      </c>
      <c r="O2827" s="104"/>
      <c r="P2827" s="105"/>
      <c r="Q2827" s="103"/>
      <c r="R2827" s="103" t="str">
        <f t="shared" si="139"/>
        <v/>
      </c>
      <c r="S2827" s="106"/>
    </row>
    <row r="2828" spans="1:19" ht="25.5" customHeight="1" x14ac:dyDescent="0.2">
      <c r="A2828" s="3" t="str">
        <f>CONCATENATE(COUNTIF($E$156:E2828,E2828),E2828)</f>
        <v>0</v>
      </c>
      <c r="D2828" s="73"/>
      <c r="E2828" s="74"/>
      <c r="F2828" s="75"/>
      <c r="G2828" s="7"/>
      <c r="H2828" s="7"/>
      <c r="I2828" s="7"/>
      <c r="J2828" s="7" t="str">
        <f>IFERROR(LOOKUP($G2828,'قائمة اسعار'!A$2:A$5,'قائمة اسعار'!B$2:B$5),"")</f>
        <v/>
      </c>
      <c r="K2828" s="7" t="str">
        <f>IFERROR(LOOKUP($G2828,'قائمة اسعار'!$A$2:$A$5,'قائمة اسعار'!$E$2:$E$5),"")</f>
        <v/>
      </c>
      <c r="L2828" s="76" t="str">
        <f>IFERROR(LOOKUP($G2828,'قائمة اسعار'!$A$2:$A$5,'قائمة اسعار'!$D$2:$D$5),"")</f>
        <v/>
      </c>
      <c r="M2828" s="7" t="str">
        <f t="shared" si="137"/>
        <v/>
      </c>
      <c r="N2828" s="77" t="str">
        <f t="shared" si="138"/>
        <v/>
      </c>
      <c r="O2828" s="78"/>
      <c r="P2828" s="79"/>
      <c r="Q2828" s="77"/>
      <c r="R2828" s="77" t="str">
        <f t="shared" si="139"/>
        <v/>
      </c>
      <c r="S2828" s="80"/>
    </row>
    <row r="2829" spans="1:19" ht="25.5" customHeight="1" x14ac:dyDescent="0.2">
      <c r="A2829" s="3" t="str">
        <f>CONCATENATE(COUNTIF($E$156:E2829,E2829),E2829)</f>
        <v>0</v>
      </c>
      <c r="D2829" s="99"/>
      <c r="E2829" s="100"/>
      <c r="F2829" s="101"/>
      <c r="G2829" s="102"/>
      <c r="H2829" s="102"/>
      <c r="I2829" s="102"/>
      <c r="J2829" s="102" t="str">
        <f>IFERROR(LOOKUP($G2829,'قائمة اسعار'!A$2:A$5,'قائمة اسعار'!B$2:B$5),"")</f>
        <v/>
      </c>
      <c r="K2829" s="102" t="str">
        <f>IFERROR(LOOKUP($G2829,'قائمة اسعار'!$A$2:$A$5,'قائمة اسعار'!$E$2:$E$5),"")</f>
        <v/>
      </c>
      <c r="L2829" s="102" t="str">
        <f>IFERROR(LOOKUP($G2829,'قائمة اسعار'!$A$2:$A$5,'قائمة اسعار'!$D$2:$D$5),"")</f>
        <v/>
      </c>
      <c r="M2829" s="102" t="str">
        <f t="shared" si="137"/>
        <v/>
      </c>
      <c r="N2829" s="103" t="str">
        <f t="shared" si="138"/>
        <v/>
      </c>
      <c r="O2829" s="104"/>
      <c r="P2829" s="105"/>
      <c r="Q2829" s="103"/>
      <c r="R2829" s="103" t="str">
        <f t="shared" si="139"/>
        <v/>
      </c>
      <c r="S2829" s="106"/>
    </row>
    <row r="2830" spans="1:19" ht="25.5" customHeight="1" x14ac:dyDescent="0.2">
      <c r="A2830" s="3" t="str">
        <f>CONCATENATE(COUNTIF($E$156:E2830,E2830),E2830)</f>
        <v>0</v>
      </c>
      <c r="D2830" s="73"/>
      <c r="E2830" s="74"/>
      <c r="F2830" s="75"/>
      <c r="G2830" s="7"/>
      <c r="H2830" s="7"/>
      <c r="I2830" s="7"/>
      <c r="J2830" s="7" t="str">
        <f>IFERROR(LOOKUP($G2830,'قائمة اسعار'!A$2:A$5,'قائمة اسعار'!B$2:B$5),"")</f>
        <v/>
      </c>
      <c r="K2830" s="7" t="str">
        <f>IFERROR(LOOKUP($G2830,'قائمة اسعار'!$A$2:$A$5,'قائمة اسعار'!$E$2:$E$5),"")</f>
        <v/>
      </c>
      <c r="L2830" s="76" t="str">
        <f>IFERROR(LOOKUP($G2830,'قائمة اسعار'!$A$2:$A$5,'قائمة اسعار'!$D$2:$D$5),"")</f>
        <v/>
      </c>
      <c r="M2830" s="7" t="str">
        <f t="shared" si="137"/>
        <v/>
      </c>
      <c r="N2830" s="77" t="str">
        <f t="shared" si="138"/>
        <v/>
      </c>
      <c r="O2830" s="78"/>
      <c r="P2830" s="79"/>
      <c r="Q2830" s="77"/>
      <c r="R2830" s="77" t="str">
        <f t="shared" si="139"/>
        <v/>
      </c>
      <c r="S2830" s="80"/>
    </row>
    <row r="2831" spans="1:19" ht="25.5" customHeight="1" x14ac:dyDescent="0.2">
      <c r="A2831" s="3" t="str">
        <f>CONCATENATE(COUNTIF($E$156:E2831,E2831),E2831)</f>
        <v>0</v>
      </c>
      <c r="D2831" s="99"/>
      <c r="E2831" s="100"/>
      <c r="F2831" s="101"/>
      <c r="G2831" s="102"/>
      <c r="H2831" s="102"/>
      <c r="I2831" s="102"/>
      <c r="J2831" s="102" t="str">
        <f>IFERROR(LOOKUP($G2831,'قائمة اسعار'!A$2:A$5,'قائمة اسعار'!B$2:B$5),"")</f>
        <v/>
      </c>
      <c r="K2831" s="102" t="str">
        <f>IFERROR(LOOKUP($G2831,'قائمة اسعار'!$A$2:$A$5,'قائمة اسعار'!$E$2:$E$5),"")</f>
        <v/>
      </c>
      <c r="L2831" s="102" t="str">
        <f>IFERROR(LOOKUP($G2831,'قائمة اسعار'!$A$2:$A$5,'قائمة اسعار'!$D$2:$D$5),"")</f>
        <v/>
      </c>
      <c r="M2831" s="102" t="str">
        <f t="shared" si="137"/>
        <v/>
      </c>
      <c r="N2831" s="103" t="str">
        <f t="shared" si="138"/>
        <v/>
      </c>
      <c r="O2831" s="104"/>
      <c r="P2831" s="105"/>
      <c r="Q2831" s="103"/>
      <c r="R2831" s="103" t="str">
        <f t="shared" si="139"/>
        <v/>
      </c>
      <c r="S2831" s="106"/>
    </row>
    <row r="2832" spans="1:19" ht="25.5" customHeight="1" x14ac:dyDescent="0.2">
      <c r="A2832" s="3" t="str">
        <f>CONCATENATE(COUNTIF($E$156:E2832,E2832),E2832)</f>
        <v>0</v>
      </c>
      <c r="D2832" s="73"/>
      <c r="E2832" s="74"/>
      <c r="F2832" s="75"/>
      <c r="G2832" s="7"/>
      <c r="H2832" s="7"/>
      <c r="I2832" s="7"/>
      <c r="J2832" s="7" t="str">
        <f>IFERROR(LOOKUP($G2832,'قائمة اسعار'!A$2:A$5,'قائمة اسعار'!B$2:B$5),"")</f>
        <v/>
      </c>
      <c r="K2832" s="7" t="str">
        <f>IFERROR(LOOKUP($G2832,'قائمة اسعار'!$A$2:$A$5,'قائمة اسعار'!$E$2:$E$5),"")</f>
        <v/>
      </c>
      <c r="L2832" s="76" t="str">
        <f>IFERROR(LOOKUP($G2832,'قائمة اسعار'!$A$2:$A$5,'قائمة اسعار'!$D$2:$D$5),"")</f>
        <v/>
      </c>
      <c r="M2832" s="7" t="str">
        <f t="shared" si="137"/>
        <v/>
      </c>
      <c r="N2832" s="77" t="str">
        <f t="shared" si="138"/>
        <v/>
      </c>
      <c r="O2832" s="78"/>
      <c r="P2832" s="79"/>
      <c r="Q2832" s="77"/>
      <c r="R2832" s="77" t="str">
        <f t="shared" si="139"/>
        <v/>
      </c>
      <c r="S2832" s="80"/>
    </row>
    <row r="2833" spans="1:19" ht="25.5" customHeight="1" x14ac:dyDescent="0.2">
      <c r="A2833" s="3" t="str">
        <f>CONCATENATE(COUNTIF($E$156:E2833,E2833),E2833)</f>
        <v>0</v>
      </c>
      <c r="D2833" s="99"/>
      <c r="E2833" s="100"/>
      <c r="F2833" s="101"/>
      <c r="G2833" s="102"/>
      <c r="H2833" s="102"/>
      <c r="I2833" s="102"/>
      <c r="J2833" s="102" t="str">
        <f>IFERROR(LOOKUP($G2833,'قائمة اسعار'!A$2:A$5,'قائمة اسعار'!B$2:B$5),"")</f>
        <v/>
      </c>
      <c r="K2833" s="102" t="str">
        <f>IFERROR(LOOKUP($G2833,'قائمة اسعار'!$A$2:$A$5,'قائمة اسعار'!$E$2:$E$5),"")</f>
        <v/>
      </c>
      <c r="L2833" s="102" t="str">
        <f>IFERROR(LOOKUP($G2833,'قائمة اسعار'!$A$2:$A$5,'قائمة اسعار'!$D$2:$D$5),"")</f>
        <v/>
      </c>
      <c r="M2833" s="102" t="str">
        <f t="shared" si="137"/>
        <v/>
      </c>
      <c r="N2833" s="103" t="str">
        <f t="shared" si="138"/>
        <v/>
      </c>
      <c r="O2833" s="104"/>
      <c r="P2833" s="105"/>
      <c r="Q2833" s="103"/>
      <c r="R2833" s="103" t="str">
        <f t="shared" si="139"/>
        <v/>
      </c>
      <c r="S2833" s="106"/>
    </row>
    <row r="2834" spans="1:19" ht="25.5" customHeight="1" x14ac:dyDescent="0.2">
      <c r="A2834" s="3" t="str">
        <f>CONCATENATE(COUNTIF($E$156:E2834,E2834),E2834)</f>
        <v>0</v>
      </c>
      <c r="D2834" s="73"/>
      <c r="E2834" s="74"/>
      <c r="F2834" s="75"/>
      <c r="G2834" s="7"/>
      <c r="H2834" s="7"/>
      <c r="I2834" s="7"/>
      <c r="J2834" s="7" t="str">
        <f>IFERROR(LOOKUP($G2834,'قائمة اسعار'!A$2:A$5,'قائمة اسعار'!B$2:B$5),"")</f>
        <v/>
      </c>
      <c r="K2834" s="7" t="str">
        <f>IFERROR(LOOKUP($G2834,'قائمة اسعار'!$A$2:$A$5,'قائمة اسعار'!$E$2:$E$5),"")</f>
        <v/>
      </c>
      <c r="L2834" s="76" t="str">
        <f>IFERROR(LOOKUP($G2834,'قائمة اسعار'!$A$2:$A$5,'قائمة اسعار'!$D$2:$D$5),"")</f>
        <v/>
      </c>
      <c r="M2834" s="7" t="str">
        <f t="shared" si="137"/>
        <v/>
      </c>
      <c r="N2834" s="77" t="str">
        <f t="shared" si="138"/>
        <v/>
      </c>
      <c r="O2834" s="78"/>
      <c r="P2834" s="79"/>
      <c r="Q2834" s="77"/>
      <c r="R2834" s="77" t="str">
        <f t="shared" si="139"/>
        <v/>
      </c>
      <c r="S2834" s="80"/>
    </row>
    <row r="2835" spans="1:19" ht="25.5" customHeight="1" x14ac:dyDescent="0.2">
      <c r="A2835" s="3" t="str">
        <f>CONCATENATE(COUNTIF($E$156:E2835,E2835),E2835)</f>
        <v>0</v>
      </c>
      <c r="D2835" s="99"/>
      <c r="E2835" s="100"/>
      <c r="F2835" s="101"/>
      <c r="G2835" s="102"/>
      <c r="H2835" s="102"/>
      <c r="I2835" s="102"/>
      <c r="J2835" s="102" t="str">
        <f>IFERROR(LOOKUP($G2835,'قائمة اسعار'!A$2:A$5,'قائمة اسعار'!B$2:B$5),"")</f>
        <v/>
      </c>
      <c r="K2835" s="102" t="str">
        <f>IFERROR(LOOKUP($G2835,'قائمة اسعار'!$A$2:$A$5,'قائمة اسعار'!$E$2:$E$5),"")</f>
        <v/>
      </c>
      <c r="L2835" s="102" t="str">
        <f>IFERROR(LOOKUP($G2835,'قائمة اسعار'!$A$2:$A$5,'قائمة اسعار'!$D$2:$D$5),"")</f>
        <v/>
      </c>
      <c r="M2835" s="102" t="str">
        <f t="shared" si="137"/>
        <v/>
      </c>
      <c r="N2835" s="103" t="str">
        <f t="shared" si="138"/>
        <v/>
      </c>
      <c r="O2835" s="104"/>
      <c r="P2835" s="105"/>
      <c r="Q2835" s="103"/>
      <c r="R2835" s="103" t="str">
        <f t="shared" si="139"/>
        <v/>
      </c>
      <c r="S2835" s="106"/>
    </row>
    <row r="2836" spans="1:19" ht="25.5" customHeight="1" x14ac:dyDescent="0.2">
      <c r="A2836" s="3" t="str">
        <f>CONCATENATE(COUNTIF($E$156:E2836,E2836),E2836)</f>
        <v>0</v>
      </c>
      <c r="D2836" s="73"/>
      <c r="E2836" s="74"/>
      <c r="F2836" s="75"/>
      <c r="G2836" s="7"/>
      <c r="H2836" s="7"/>
      <c r="I2836" s="7"/>
      <c r="J2836" s="7" t="str">
        <f>IFERROR(LOOKUP($G2836,'قائمة اسعار'!A$2:A$5,'قائمة اسعار'!B$2:B$5),"")</f>
        <v/>
      </c>
      <c r="K2836" s="7" t="str">
        <f>IFERROR(LOOKUP($G2836,'قائمة اسعار'!$A$2:$A$5,'قائمة اسعار'!$E$2:$E$5),"")</f>
        <v/>
      </c>
      <c r="L2836" s="76" t="str">
        <f>IFERROR(LOOKUP($G2836,'قائمة اسعار'!$A$2:$A$5,'قائمة اسعار'!$D$2:$D$5),"")</f>
        <v/>
      </c>
      <c r="M2836" s="7" t="str">
        <f t="shared" si="137"/>
        <v/>
      </c>
      <c r="N2836" s="77" t="str">
        <f t="shared" si="138"/>
        <v/>
      </c>
      <c r="O2836" s="78"/>
      <c r="P2836" s="79"/>
      <c r="Q2836" s="77"/>
      <c r="R2836" s="77" t="str">
        <f t="shared" si="139"/>
        <v/>
      </c>
      <c r="S2836" s="80"/>
    </row>
    <row r="2837" spans="1:19" ht="25.5" customHeight="1" x14ac:dyDescent="0.2">
      <c r="A2837" s="3" t="str">
        <f>CONCATENATE(COUNTIF($E$156:E2837,E2837),E2837)</f>
        <v>0</v>
      </c>
      <c r="D2837" s="99"/>
      <c r="E2837" s="100"/>
      <c r="F2837" s="101"/>
      <c r="G2837" s="102"/>
      <c r="H2837" s="102"/>
      <c r="I2837" s="102"/>
      <c r="J2837" s="102" t="str">
        <f>IFERROR(LOOKUP($G2837,'قائمة اسعار'!A$2:A$5,'قائمة اسعار'!B$2:B$5),"")</f>
        <v/>
      </c>
      <c r="K2837" s="102" t="str">
        <f>IFERROR(LOOKUP($G2837,'قائمة اسعار'!$A$2:$A$5,'قائمة اسعار'!$E$2:$E$5),"")</f>
        <v/>
      </c>
      <c r="L2837" s="102" t="str">
        <f>IFERROR(LOOKUP($G2837,'قائمة اسعار'!$A$2:$A$5,'قائمة اسعار'!$D$2:$D$5),"")</f>
        <v/>
      </c>
      <c r="M2837" s="102" t="str">
        <f t="shared" si="137"/>
        <v/>
      </c>
      <c r="N2837" s="103" t="str">
        <f t="shared" si="138"/>
        <v/>
      </c>
      <c r="O2837" s="104"/>
      <c r="P2837" s="105"/>
      <c r="Q2837" s="103"/>
      <c r="R2837" s="103" t="str">
        <f t="shared" si="139"/>
        <v/>
      </c>
      <c r="S2837" s="106"/>
    </row>
    <row r="2838" spans="1:19" ht="25.5" customHeight="1" x14ac:dyDescent="0.2">
      <c r="A2838" s="3" t="str">
        <f>CONCATENATE(COUNTIF($E$156:E2838,E2838),E2838)</f>
        <v>0</v>
      </c>
      <c r="D2838" s="73"/>
      <c r="E2838" s="74"/>
      <c r="F2838" s="75"/>
      <c r="G2838" s="7"/>
      <c r="H2838" s="7"/>
      <c r="I2838" s="7"/>
      <c r="J2838" s="7" t="str">
        <f>IFERROR(LOOKUP($G2838,'قائمة اسعار'!A$2:A$5,'قائمة اسعار'!B$2:B$5),"")</f>
        <v/>
      </c>
      <c r="K2838" s="7" t="str">
        <f>IFERROR(LOOKUP($G2838,'قائمة اسعار'!$A$2:$A$5,'قائمة اسعار'!$E$2:$E$5),"")</f>
        <v/>
      </c>
      <c r="L2838" s="76" t="str">
        <f>IFERROR(LOOKUP($G2838,'قائمة اسعار'!$A$2:$A$5,'قائمة اسعار'!$D$2:$D$5),"")</f>
        <v/>
      </c>
      <c r="M2838" s="7" t="str">
        <f t="shared" si="137"/>
        <v/>
      </c>
      <c r="N2838" s="77" t="str">
        <f t="shared" si="138"/>
        <v/>
      </c>
      <c r="O2838" s="78"/>
      <c r="P2838" s="79"/>
      <c r="Q2838" s="77"/>
      <c r="R2838" s="77" t="str">
        <f t="shared" si="139"/>
        <v/>
      </c>
      <c r="S2838" s="80"/>
    </row>
    <row r="2839" spans="1:19" ht="25.5" customHeight="1" x14ac:dyDescent="0.2">
      <c r="A2839" s="3" t="str">
        <f>CONCATENATE(COUNTIF($E$156:E2839,E2839),E2839)</f>
        <v>0</v>
      </c>
      <c r="D2839" s="99"/>
      <c r="E2839" s="100"/>
      <c r="F2839" s="101"/>
      <c r="G2839" s="102"/>
      <c r="H2839" s="102"/>
      <c r="I2839" s="102"/>
      <c r="J2839" s="102" t="str">
        <f>IFERROR(LOOKUP($G2839,'قائمة اسعار'!A$2:A$5,'قائمة اسعار'!B$2:B$5),"")</f>
        <v/>
      </c>
      <c r="K2839" s="102" t="str">
        <f>IFERROR(LOOKUP($G2839,'قائمة اسعار'!$A$2:$A$5,'قائمة اسعار'!$E$2:$E$5),"")</f>
        <v/>
      </c>
      <c r="L2839" s="102" t="str">
        <f>IFERROR(LOOKUP($G2839,'قائمة اسعار'!$A$2:$A$5,'قائمة اسعار'!$D$2:$D$5),"")</f>
        <v/>
      </c>
      <c r="M2839" s="102" t="str">
        <f t="shared" si="137"/>
        <v/>
      </c>
      <c r="N2839" s="103" t="str">
        <f t="shared" si="138"/>
        <v/>
      </c>
      <c r="O2839" s="104"/>
      <c r="P2839" s="105"/>
      <c r="Q2839" s="103"/>
      <c r="R2839" s="103" t="str">
        <f t="shared" si="139"/>
        <v/>
      </c>
      <c r="S2839" s="106"/>
    </row>
    <row r="2840" spans="1:19" ht="25.5" customHeight="1" x14ac:dyDescent="0.2">
      <c r="A2840" s="3" t="str">
        <f>CONCATENATE(COUNTIF($E$156:E2840,E2840),E2840)</f>
        <v>0</v>
      </c>
      <c r="D2840" s="73"/>
      <c r="E2840" s="74"/>
      <c r="F2840" s="75"/>
      <c r="G2840" s="7"/>
      <c r="H2840" s="7"/>
      <c r="I2840" s="7"/>
      <c r="J2840" s="7" t="str">
        <f>IFERROR(LOOKUP($G2840,'قائمة اسعار'!A$2:A$5,'قائمة اسعار'!B$2:B$5),"")</f>
        <v/>
      </c>
      <c r="K2840" s="7" t="str">
        <f>IFERROR(LOOKUP($G2840,'قائمة اسعار'!$A$2:$A$5,'قائمة اسعار'!$E$2:$E$5),"")</f>
        <v/>
      </c>
      <c r="L2840" s="76" t="str">
        <f>IFERROR(LOOKUP($G2840,'قائمة اسعار'!$A$2:$A$5,'قائمة اسعار'!$D$2:$D$5),"")</f>
        <v/>
      </c>
      <c r="M2840" s="7" t="str">
        <f t="shared" si="137"/>
        <v/>
      </c>
      <c r="N2840" s="77" t="str">
        <f t="shared" si="138"/>
        <v/>
      </c>
      <c r="O2840" s="78"/>
      <c r="P2840" s="79"/>
      <c r="Q2840" s="77"/>
      <c r="R2840" s="77" t="str">
        <f t="shared" si="139"/>
        <v/>
      </c>
      <c r="S2840" s="80"/>
    </row>
    <row r="2841" spans="1:19" ht="25.5" customHeight="1" x14ac:dyDescent="0.2">
      <c r="A2841" s="3" t="str">
        <f>CONCATENATE(COUNTIF($E$156:E2841,E2841),E2841)</f>
        <v>0</v>
      </c>
      <c r="D2841" s="99"/>
      <c r="E2841" s="100"/>
      <c r="F2841" s="101"/>
      <c r="G2841" s="102"/>
      <c r="H2841" s="102"/>
      <c r="I2841" s="102"/>
      <c r="J2841" s="102" t="str">
        <f>IFERROR(LOOKUP($G2841,'قائمة اسعار'!A$2:A$5,'قائمة اسعار'!B$2:B$5),"")</f>
        <v/>
      </c>
      <c r="K2841" s="102" t="str">
        <f>IFERROR(LOOKUP($G2841,'قائمة اسعار'!$A$2:$A$5,'قائمة اسعار'!$E$2:$E$5),"")</f>
        <v/>
      </c>
      <c r="L2841" s="102" t="str">
        <f>IFERROR(LOOKUP($G2841,'قائمة اسعار'!$A$2:$A$5,'قائمة اسعار'!$D$2:$D$5),"")</f>
        <v/>
      </c>
      <c r="M2841" s="102" t="str">
        <f t="shared" si="137"/>
        <v/>
      </c>
      <c r="N2841" s="103" t="str">
        <f t="shared" si="138"/>
        <v/>
      </c>
      <c r="O2841" s="104"/>
      <c r="P2841" s="105"/>
      <c r="Q2841" s="103"/>
      <c r="R2841" s="103" t="str">
        <f t="shared" si="139"/>
        <v/>
      </c>
      <c r="S2841" s="106"/>
    </row>
    <row r="2842" spans="1:19" ht="25.5" customHeight="1" x14ac:dyDescent="0.2">
      <c r="A2842" s="3" t="str">
        <f>CONCATENATE(COUNTIF($E$156:E2842,E2842),E2842)</f>
        <v>0</v>
      </c>
      <c r="D2842" s="73"/>
      <c r="E2842" s="74"/>
      <c r="F2842" s="75"/>
      <c r="G2842" s="7"/>
      <c r="H2842" s="7"/>
      <c r="I2842" s="7"/>
      <c r="J2842" s="7" t="str">
        <f>IFERROR(LOOKUP($G2842,'قائمة اسعار'!A$2:A$5,'قائمة اسعار'!B$2:B$5),"")</f>
        <v/>
      </c>
      <c r="K2842" s="7" t="str">
        <f>IFERROR(LOOKUP($G2842,'قائمة اسعار'!$A$2:$A$5,'قائمة اسعار'!$E$2:$E$5),"")</f>
        <v/>
      </c>
      <c r="L2842" s="76" t="str">
        <f>IFERROR(LOOKUP($G2842,'قائمة اسعار'!$A$2:$A$5,'قائمة اسعار'!$D$2:$D$5),"")</f>
        <v/>
      </c>
      <c r="M2842" s="7" t="str">
        <f t="shared" si="137"/>
        <v/>
      </c>
      <c r="N2842" s="77" t="str">
        <f t="shared" si="138"/>
        <v/>
      </c>
      <c r="O2842" s="78"/>
      <c r="P2842" s="79"/>
      <c r="Q2842" s="77"/>
      <c r="R2842" s="77" t="str">
        <f t="shared" si="139"/>
        <v/>
      </c>
      <c r="S2842" s="80"/>
    </row>
    <row r="2843" spans="1:19" ht="25.5" customHeight="1" x14ac:dyDescent="0.2">
      <c r="A2843" s="3" t="str">
        <f>CONCATENATE(COUNTIF($E$156:E2843,E2843),E2843)</f>
        <v>0</v>
      </c>
      <c r="D2843" s="99"/>
      <c r="E2843" s="100"/>
      <c r="F2843" s="101"/>
      <c r="G2843" s="102"/>
      <c r="H2843" s="102"/>
      <c r="I2843" s="102"/>
      <c r="J2843" s="102" t="str">
        <f>IFERROR(LOOKUP($G2843,'قائمة اسعار'!A$2:A$5,'قائمة اسعار'!B$2:B$5),"")</f>
        <v/>
      </c>
      <c r="K2843" s="102" t="str">
        <f>IFERROR(LOOKUP($G2843,'قائمة اسعار'!$A$2:$A$5,'قائمة اسعار'!$E$2:$E$5),"")</f>
        <v/>
      </c>
      <c r="L2843" s="102" t="str">
        <f>IFERROR(LOOKUP($G2843,'قائمة اسعار'!$A$2:$A$5,'قائمة اسعار'!$D$2:$D$5),"")</f>
        <v/>
      </c>
      <c r="M2843" s="102" t="str">
        <f t="shared" si="137"/>
        <v/>
      </c>
      <c r="N2843" s="103" t="str">
        <f t="shared" si="138"/>
        <v/>
      </c>
      <c r="O2843" s="104"/>
      <c r="P2843" s="105"/>
      <c r="Q2843" s="103"/>
      <c r="R2843" s="103" t="str">
        <f t="shared" si="139"/>
        <v/>
      </c>
      <c r="S2843" s="106"/>
    </row>
    <row r="2844" spans="1:19" ht="25.5" customHeight="1" x14ac:dyDescent="0.2">
      <c r="A2844" s="3" t="str">
        <f>CONCATENATE(COUNTIF($E$156:E2844,E2844),E2844)</f>
        <v>0</v>
      </c>
      <c r="D2844" s="73"/>
      <c r="E2844" s="74"/>
      <c r="F2844" s="75"/>
      <c r="G2844" s="7"/>
      <c r="H2844" s="7"/>
      <c r="I2844" s="7"/>
      <c r="J2844" s="7" t="str">
        <f>IFERROR(LOOKUP($G2844,'قائمة اسعار'!A$2:A$5,'قائمة اسعار'!B$2:B$5),"")</f>
        <v/>
      </c>
      <c r="K2844" s="7" t="str">
        <f>IFERROR(LOOKUP($G2844,'قائمة اسعار'!$A$2:$A$5,'قائمة اسعار'!$E$2:$E$5),"")</f>
        <v/>
      </c>
      <c r="L2844" s="76" t="str">
        <f>IFERROR(LOOKUP($G2844,'قائمة اسعار'!$A$2:$A$5,'قائمة اسعار'!$D$2:$D$5),"")</f>
        <v/>
      </c>
      <c r="M2844" s="7" t="str">
        <f t="shared" si="137"/>
        <v/>
      </c>
      <c r="N2844" s="77" t="str">
        <f t="shared" si="138"/>
        <v/>
      </c>
      <c r="O2844" s="78"/>
      <c r="P2844" s="79"/>
      <c r="Q2844" s="77"/>
      <c r="R2844" s="77" t="str">
        <f t="shared" si="139"/>
        <v/>
      </c>
      <c r="S2844" s="80"/>
    </row>
    <row r="2845" spans="1:19" ht="25.5" customHeight="1" x14ac:dyDescent="0.2">
      <c r="A2845" s="3" t="str">
        <f>CONCATENATE(COUNTIF($E$156:E2845,E2845),E2845)</f>
        <v>0</v>
      </c>
      <c r="D2845" s="99"/>
      <c r="E2845" s="100"/>
      <c r="F2845" s="101"/>
      <c r="G2845" s="102"/>
      <c r="H2845" s="102"/>
      <c r="I2845" s="102"/>
      <c r="J2845" s="102" t="str">
        <f>IFERROR(LOOKUP($G2845,'قائمة اسعار'!A$2:A$5,'قائمة اسعار'!B$2:B$5),"")</f>
        <v/>
      </c>
      <c r="K2845" s="102" t="str">
        <f>IFERROR(LOOKUP($G2845,'قائمة اسعار'!$A$2:$A$5,'قائمة اسعار'!$E$2:$E$5),"")</f>
        <v/>
      </c>
      <c r="L2845" s="102" t="str">
        <f>IFERROR(LOOKUP($G2845,'قائمة اسعار'!$A$2:$A$5,'قائمة اسعار'!$D$2:$D$5),"")</f>
        <v/>
      </c>
      <c r="M2845" s="102" t="str">
        <f t="shared" si="137"/>
        <v/>
      </c>
      <c r="N2845" s="103" t="str">
        <f t="shared" si="138"/>
        <v/>
      </c>
      <c r="O2845" s="104"/>
      <c r="P2845" s="105"/>
      <c r="Q2845" s="103"/>
      <c r="R2845" s="103" t="str">
        <f t="shared" si="139"/>
        <v/>
      </c>
      <c r="S2845" s="106"/>
    </row>
    <row r="2846" spans="1:19" ht="25.5" customHeight="1" x14ac:dyDescent="0.2">
      <c r="A2846" s="3" t="str">
        <f>CONCATENATE(COUNTIF($E$156:E2846,E2846),E2846)</f>
        <v>0</v>
      </c>
      <c r="D2846" s="73"/>
      <c r="E2846" s="74"/>
      <c r="F2846" s="75"/>
      <c r="G2846" s="7"/>
      <c r="H2846" s="7"/>
      <c r="I2846" s="7"/>
      <c r="J2846" s="7" t="str">
        <f>IFERROR(LOOKUP($G2846,'قائمة اسعار'!A$2:A$5,'قائمة اسعار'!B$2:B$5),"")</f>
        <v/>
      </c>
      <c r="K2846" s="7" t="str">
        <f>IFERROR(LOOKUP($G2846,'قائمة اسعار'!$A$2:$A$5,'قائمة اسعار'!$E$2:$E$5),"")</f>
        <v/>
      </c>
      <c r="L2846" s="76" t="str">
        <f>IFERROR(LOOKUP($G2846,'قائمة اسعار'!$A$2:$A$5,'قائمة اسعار'!$D$2:$D$5),"")</f>
        <v/>
      </c>
      <c r="M2846" s="7" t="str">
        <f t="shared" si="137"/>
        <v/>
      </c>
      <c r="N2846" s="77" t="str">
        <f t="shared" si="138"/>
        <v/>
      </c>
      <c r="O2846" s="78"/>
      <c r="P2846" s="79"/>
      <c r="Q2846" s="77"/>
      <c r="R2846" s="77" t="str">
        <f t="shared" si="139"/>
        <v/>
      </c>
      <c r="S2846" s="80"/>
    </row>
    <row r="2847" spans="1:19" ht="25.5" customHeight="1" x14ac:dyDescent="0.2">
      <c r="A2847" s="3" t="str">
        <f>CONCATENATE(COUNTIF($E$156:E2847,E2847),E2847)</f>
        <v>0</v>
      </c>
      <c r="D2847" s="99"/>
      <c r="E2847" s="100"/>
      <c r="F2847" s="101"/>
      <c r="G2847" s="102"/>
      <c r="H2847" s="102"/>
      <c r="I2847" s="102"/>
      <c r="J2847" s="102" t="str">
        <f>IFERROR(LOOKUP($G2847,'قائمة اسعار'!A$2:A$5,'قائمة اسعار'!B$2:B$5),"")</f>
        <v/>
      </c>
      <c r="K2847" s="102" t="str">
        <f>IFERROR(LOOKUP($G2847,'قائمة اسعار'!$A$2:$A$5,'قائمة اسعار'!$E$2:$E$5),"")</f>
        <v/>
      </c>
      <c r="L2847" s="102" t="str">
        <f>IFERROR(LOOKUP($G2847,'قائمة اسعار'!$A$2:$A$5,'قائمة اسعار'!$D$2:$D$5),"")</f>
        <v/>
      </c>
      <c r="M2847" s="102" t="str">
        <f t="shared" si="137"/>
        <v/>
      </c>
      <c r="N2847" s="103" t="str">
        <f t="shared" si="138"/>
        <v/>
      </c>
      <c r="O2847" s="104"/>
      <c r="P2847" s="105"/>
      <c r="Q2847" s="103"/>
      <c r="R2847" s="103" t="str">
        <f t="shared" si="139"/>
        <v/>
      </c>
      <c r="S2847" s="106"/>
    </row>
    <row r="2848" spans="1:19" ht="25.5" customHeight="1" x14ac:dyDescent="0.2">
      <c r="A2848" s="3" t="str">
        <f>CONCATENATE(COUNTIF($E$156:E2848,E2848),E2848)</f>
        <v>0</v>
      </c>
      <c r="D2848" s="73"/>
      <c r="E2848" s="74"/>
      <c r="F2848" s="75"/>
      <c r="G2848" s="7"/>
      <c r="H2848" s="7"/>
      <c r="I2848" s="7"/>
      <c r="J2848" s="7" t="str">
        <f>IFERROR(LOOKUP($G2848,'قائمة اسعار'!A$2:A$5,'قائمة اسعار'!B$2:B$5),"")</f>
        <v/>
      </c>
      <c r="K2848" s="7" t="str">
        <f>IFERROR(LOOKUP($G2848,'قائمة اسعار'!$A$2:$A$5,'قائمة اسعار'!$E$2:$E$5),"")</f>
        <v/>
      </c>
      <c r="L2848" s="76" t="str">
        <f>IFERROR(LOOKUP($G2848,'قائمة اسعار'!$A$2:$A$5,'قائمة اسعار'!$D$2:$D$5),"")</f>
        <v/>
      </c>
      <c r="M2848" s="7" t="str">
        <f t="shared" si="137"/>
        <v/>
      </c>
      <c r="N2848" s="77" t="str">
        <f t="shared" si="138"/>
        <v/>
      </c>
      <c r="O2848" s="78"/>
      <c r="P2848" s="79"/>
      <c r="Q2848" s="77"/>
      <c r="R2848" s="77" t="str">
        <f t="shared" si="139"/>
        <v/>
      </c>
      <c r="S2848" s="80"/>
    </row>
    <row r="2849" spans="1:19" ht="25.5" customHeight="1" x14ac:dyDescent="0.2">
      <c r="A2849" s="3" t="str">
        <f>CONCATENATE(COUNTIF($E$156:E2849,E2849),E2849)</f>
        <v>0</v>
      </c>
      <c r="D2849" s="99"/>
      <c r="E2849" s="100"/>
      <c r="F2849" s="101"/>
      <c r="G2849" s="102"/>
      <c r="H2849" s="102"/>
      <c r="I2849" s="102"/>
      <c r="J2849" s="102" t="str">
        <f>IFERROR(LOOKUP($G2849,'قائمة اسعار'!A$2:A$5,'قائمة اسعار'!B$2:B$5),"")</f>
        <v/>
      </c>
      <c r="K2849" s="102" t="str">
        <f>IFERROR(LOOKUP($G2849,'قائمة اسعار'!$A$2:$A$5,'قائمة اسعار'!$E$2:$E$5),"")</f>
        <v/>
      </c>
      <c r="L2849" s="102" t="str">
        <f>IFERROR(LOOKUP($G2849,'قائمة اسعار'!$A$2:$A$5,'قائمة اسعار'!$D$2:$D$5),"")</f>
        <v/>
      </c>
      <c r="M2849" s="102" t="str">
        <f t="shared" si="137"/>
        <v/>
      </c>
      <c r="N2849" s="103" t="str">
        <f t="shared" si="138"/>
        <v/>
      </c>
      <c r="O2849" s="104"/>
      <c r="P2849" s="105"/>
      <c r="Q2849" s="103"/>
      <c r="R2849" s="103" t="str">
        <f t="shared" si="139"/>
        <v/>
      </c>
      <c r="S2849" s="106"/>
    </row>
    <row r="2850" spans="1:19" ht="25.5" customHeight="1" x14ac:dyDescent="0.2">
      <c r="A2850" s="3" t="str">
        <f>CONCATENATE(COUNTIF($E$156:E2850,E2850),E2850)</f>
        <v>0</v>
      </c>
      <c r="D2850" s="73"/>
      <c r="E2850" s="74"/>
      <c r="F2850" s="75"/>
      <c r="G2850" s="7"/>
      <c r="H2850" s="7"/>
      <c r="I2850" s="7"/>
      <c r="J2850" s="7" t="str">
        <f>IFERROR(LOOKUP($G2850,'قائمة اسعار'!A$2:A$5,'قائمة اسعار'!B$2:B$5),"")</f>
        <v/>
      </c>
      <c r="K2850" s="7" t="str">
        <f>IFERROR(LOOKUP($G2850,'قائمة اسعار'!$A$2:$A$5,'قائمة اسعار'!$E$2:$E$5),"")</f>
        <v/>
      </c>
      <c r="L2850" s="76" t="str">
        <f>IFERROR(LOOKUP($G2850,'قائمة اسعار'!$A$2:$A$5,'قائمة اسعار'!$D$2:$D$5),"")</f>
        <v/>
      </c>
      <c r="M2850" s="7" t="str">
        <f t="shared" si="137"/>
        <v/>
      </c>
      <c r="N2850" s="77" t="str">
        <f t="shared" si="138"/>
        <v/>
      </c>
      <c r="O2850" s="78"/>
      <c r="P2850" s="79"/>
      <c r="Q2850" s="77"/>
      <c r="R2850" s="77" t="str">
        <f t="shared" si="139"/>
        <v/>
      </c>
      <c r="S2850" s="80"/>
    </row>
    <row r="2851" spans="1:19" ht="25.5" customHeight="1" x14ac:dyDescent="0.2">
      <c r="A2851" s="3" t="str">
        <f>CONCATENATE(COUNTIF($E$156:E2851,E2851),E2851)</f>
        <v>0</v>
      </c>
      <c r="D2851" s="99"/>
      <c r="E2851" s="100"/>
      <c r="F2851" s="101"/>
      <c r="G2851" s="102"/>
      <c r="H2851" s="102"/>
      <c r="I2851" s="102"/>
      <c r="J2851" s="102" t="str">
        <f>IFERROR(LOOKUP($G2851,'قائمة اسعار'!A$2:A$5,'قائمة اسعار'!B$2:B$5),"")</f>
        <v/>
      </c>
      <c r="K2851" s="102" t="str">
        <f>IFERROR(LOOKUP($G2851,'قائمة اسعار'!$A$2:$A$5,'قائمة اسعار'!$E$2:$E$5),"")</f>
        <v/>
      </c>
      <c r="L2851" s="102" t="str">
        <f>IFERROR(LOOKUP($G2851,'قائمة اسعار'!$A$2:$A$5,'قائمة اسعار'!$D$2:$D$5),"")</f>
        <v/>
      </c>
      <c r="M2851" s="102" t="str">
        <f t="shared" si="137"/>
        <v/>
      </c>
      <c r="N2851" s="103" t="str">
        <f t="shared" si="138"/>
        <v/>
      </c>
      <c r="O2851" s="104"/>
      <c r="P2851" s="105"/>
      <c r="Q2851" s="103"/>
      <c r="R2851" s="103" t="str">
        <f t="shared" si="139"/>
        <v/>
      </c>
      <c r="S2851" s="106"/>
    </row>
    <row r="2852" spans="1:19" ht="25.5" customHeight="1" x14ac:dyDescent="0.2">
      <c r="A2852" s="3" t="str">
        <f>CONCATENATE(COUNTIF($E$156:E2852,E2852),E2852)</f>
        <v>0</v>
      </c>
      <c r="D2852" s="73"/>
      <c r="E2852" s="74"/>
      <c r="F2852" s="75"/>
      <c r="G2852" s="7"/>
      <c r="H2852" s="7"/>
      <c r="I2852" s="7"/>
      <c r="J2852" s="7" t="str">
        <f>IFERROR(LOOKUP($G2852,'قائمة اسعار'!A$2:A$5,'قائمة اسعار'!B$2:B$5),"")</f>
        <v/>
      </c>
      <c r="K2852" s="7" t="str">
        <f>IFERROR(LOOKUP($G2852,'قائمة اسعار'!$A$2:$A$5,'قائمة اسعار'!$E$2:$E$5),"")</f>
        <v/>
      </c>
      <c r="L2852" s="76" t="str">
        <f>IFERROR(LOOKUP($G2852,'قائمة اسعار'!$A$2:$A$5,'قائمة اسعار'!$D$2:$D$5),"")</f>
        <v/>
      </c>
      <c r="M2852" s="7" t="str">
        <f t="shared" si="137"/>
        <v/>
      </c>
      <c r="N2852" s="77" t="str">
        <f t="shared" si="138"/>
        <v/>
      </c>
      <c r="O2852" s="78"/>
      <c r="P2852" s="79"/>
      <c r="Q2852" s="77"/>
      <c r="R2852" s="77" t="str">
        <f t="shared" si="139"/>
        <v/>
      </c>
      <c r="S2852" s="80"/>
    </row>
    <row r="2853" spans="1:19" ht="25.5" customHeight="1" x14ac:dyDescent="0.2">
      <c r="A2853" s="3" t="str">
        <f>CONCATENATE(COUNTIF($E$156:E2853,E2853),E2853)</f>
        <v>0</v>
      </c>
      <c r="D2853" s="99"/>
      <c r="E2853" s="100"/>
      <c r="F2853" s="101"/>
      <c r="G2853" s="102"/>
      <c r="H2853" s="102"/>
      <c r="I2853" s="102"/>
      <c r="J2853" s="102" t="str">
        <f>IFERROR(LOOKUP($G2853,'قائمة اسعار'!A$2:A$5,'قائمة اسعار'!B$2:B$5),"")</f>
        <v/>
      </c>
      <c r="K2853" s="102" t="str">
        <f>IFERROR(LOOKUP($G2853,'قائمة اسعار'!$A$2:$A$5,'قائمة اسعار'!$E$2:$E$5),"")</f>
        <v/>
      </c>
      <c r="L2853" s="102" t="str">
        <f>IFERROR(LOOKUP($G2853,'قائمة اسعار'!$A$2:$A$5,'قائمة اسعار'!$D$2:$D$5),"")</f>
        <v/>
      </c>
      <c r="M2853" s="102" t="str">
        <f t="shared" si="137"/>
        <v/>
      </c>
      <c r="N2853" s="103" t="str">
        <f t="shared" si="138"/>
        <v/>
      </c>
      <c r="O2853" s="104"/>
      <c r="P2853" s="105"/>
      <c r="Q2853" s="103"/>
      <c r="R2853" s="103" t="str">
        <f t="shared" si="139"/>
        <v/>
      </c>
      <c r="S2853" s="106"/>
    </row>
    <row r="2854" spans="1:19" ht="25.5" customHeight="1" x14ac:dyDescent="0.2">
      <c r="A2854" s="3" t="str">
        <f>CONCATENATE(COUNTIF($E$156:E2854,E2854),E2854)</f>
        <v>0</v>
      </c>
      <c r="D2854" s="73"/>
      <c r="E2854" s="74"/>
      <c r="F2854" s="75"/>
      <c r="G2854" s="7"/>
      <c r="H2854" s="7"/>
      <c r="I2854" s="7"/>
      <c r="J2854" s="7" t="str">
        <f>IFERROR(LOOKUP($G2854,'قائمة اسعار'!A$2:A$5,'قائمة اسعار'!B$2:B$5),"")</f>
        <v/>
      </c>
      <c r="K2854" s="7" t="str">
        <f>IFERROR(LOOKUP($G2854,'قائمة اسعار'!$A$2:$A$5,'قائمة اسعار'!$E$2:$E$5),"")</f>
        <v/>
      </c>
      <c r="L2854" s="76" t="str">
        <f>IFERROR(LOOKUP($G2854,'قائمة اسعار'!$A$2:$A$5,'قائمة اسعار'!$D$2:$D$5),"")</f>
        <v/>
      </c>
      <c r="M2854" s="7" t="str">
        <f t="shared" si="137"/>
        <v/>
      </c>
      <c r="N2854" s="77" t="str">
        <f t="shared" si="138"/>
        <v/>
      </c>
      <c r="O2854" s="78"/>
      <c r="P2854" s="79"/>
      <c r="Q2854" s="77"/>
      <c r="R2854" s="77" t="str">
        <f t="shared" si="139"/>
        <v/>
      </c>
      <c r="S2854" s="80"/>
    </row>
    <row r="2855" spans="1:19" ht="25.5" customHeight="1" x14ac:dyDescent="0.2">
      <c r="A2855" s="3" t="str">
        <f>CONCATENATE(COUNTIF($E$156:E2855,E2855),E2855)</f>
        <v>0</v>
      </c>
      <c r="D2855" s="99"/>
      <c r="E2855" s="100"/>
      <c r="F2855" s="101"/>
      <c r="G2855" s="102"/>
      <c r="H2855" s="102"/>
      <c r="I2855" s="102"/>
      <c r="J2855" s="102" t="str">
        <f>IFERROR(LOOKUP($G2855,'قائمة اسعار'!A$2:A$5,'قائمة اسعار'!B$2:B$5),"")</f>
        <v/>
      </c>
      <c r="K2855" s="102" t="str">
        <f>IFERROR(LOOKUP($G2855,'قائمة اسعار'!$A$2:$A$5,'قائمة اسعار'!$E$2:$E$5),"")</f>
        <v/>
      </c>
      <c r="L2855" s="102" t="str">
        <f>IFERROR(LOOKUP($G2855,'قائمة اسعار'!$A$2:$A$5,'قائمة اسعار'!$D$2:$D$5),"")</f>
        <v/>
      </c>
      <c r="M2855" s="102" t="str">
        <f t="shared" si="137"/>
        <v/>
      </c>
      <c r="N2855" s="103" t="str">
        <f t="shared" si="138"/>
        <v/>
      </c>
      <c r="O2855" s="104"/>
      <c r="P2855" s="105"/>
      <c r="Q2855" s="103"/>
      <c r="R2855" s="103" t="str">
        <f t="shared" si="139"/>
        <v/>
      </c>
      <c r="S2855" s="106"/>
    </row>
    <row r="2856" spans="1:19" ht="25.5" customHeight="1" x14ac:dyDescent="0.2">
      <c r="A2856" s="3" t="str">
        <f>CONCATENATE(COUNTIF($E$156:E2856,E2856),E2856)</f>
        <v>0</v>
      </c>
      <c r="D2856" s="73"/>
      <c r="E2856" s="74"/>
      <c r="F2856" s="75"/>
      <c r="G2856" s="7"/>
      <c r="H2856" s="7"/>
      <c r="I2856" s="7"/>
      <c r="J2856" s="7" t="str">
        <f>IFERROR(LOOKUP($G2856,'قائمة اسعار'!A$2:A$5,'قائمة اسعار'!B$2:B$5),"")</f>
        <v/>
      </c>
      <c r="K2856" s="7" t="str">
        <f>IFERROR(LOOKUP($G2856,'قائمة اسعار'!$A$2:$A$5,'قائمة اسعار'!$E$2:$E$5),"")</f>
        <v/>
      </c>
      <c r="L2856" s="76" t="str">
        <f>IFERROR(LOOKUP($G2856,'قائمة اسعار'!$A$2:$A$5,'قائمة اسعار'!$D$2:$D$5),"")</f>
        <v/>
      </c>
      <c r="M2856" s="7" t="str">
        <f t="shared" si="137"/>
        <v/>
      </c>
      <c r="N2856" s="77" t="str">
        <f t="shared" si="138"/>
        <v/>
      </c>
      <c r="O2856" s="78"/>
      <c r="P2856" s="79"/>
      <c r="Q2856" s="77"/>
      <c r="R2856" s="77" t="str">
        <f t="shared" si="139"/>
        <v/>
      </c>
      <c r="S2856" s="80"/>
    </row>
    <row r="2857" spans="1:19" ht="25.5" customHeight="1" x14ac:dyDescent="0.2">
      <c r="A2857" s="3" t="str">
        <f>CONCATENATE(COUNTIF($E$156:E2857,E2857),E2857)</f>
        <v>0</v>
      </c>
      <c r="D2857" s="99"/>
      <c r="E2857" s="100"/>
      <c r="F2857" s="101"/>
      <c r="G2857" s="102"/>
      <c r="H2857" s="102"/>
      <c r="I2857" s="102"/>
      <c r="J2857" s="102" t="str">
        <f>IFERROR(LOOKUP($G2857,'قائمة اسعار'!A$2:A$5,'قائمة اسعار'!B$2:B$5),"")</f>
        <v/>
      </c>
      <c r="K2857" s="102" t="str">
        <f>IFERROR(LOOKUP($G2857,'قائمة اسعار'!$A$2:$A$5,'قائمة اسعار'!$E$2:$E$5),"")</f>
        <v/>
      </c>
      <c r="L2857" s="102" t="str">
        <f>IFERROR(LOOKUP($G2857,'قائمة اسعار'!$A$2:$A$5,'قائمة اسعار'!$D$2:$D$5),"")</f>
        <v/>
      </c>
      <c r="M2857" s="102" t="str">
        <f t="shared" si="137"/>
        <v/>
      </c>
      <c r="N2857" s="103" t="str">
        <f t="shared" si="138"/>
        <v/>
      </c>
      <c r="O2857" s="104"/>
      <c r="P2857" s="105"/>
      <c r="Q2857" s="103"/>
      <c r="R2857" s="103" t="str">
        <f t="shared" si="139"/>
        <v/>
      </c>
      <c r="S2857" s="106"/>
    </row>
    <row r="2858" spans="1:19" ht="25.5" customHeight="1" x14ac:dyDescent="0.2">
      <c r="A2858" s="3" t="str">
        <f>CONCATENATE(COUNTIF($E$156:E2858,E2858),E2858)</f>
        <v>0</v>
      </c>
      <c r="D2858" s="73"/>
      <c r="E2858" s="74"/>
      <c r="F2858" s="75"/>
      <c r="G2858" s="7"/>
      <c r="H2858" s="7"/>
      <c r="I2858" s="7"/>
      <c r="J2858" s="7" t="str">
        <f>IFERROR(LOOKUP($G2858,'قائمة اسعار'!A$2:A$5,'قائمة اسعار'!B$2:B$5),"")</f>
        <v/>
      </c>
      <c r="K2858" s="7" t="str">
        <f>IFERROR(LOOKUP($G2858,'قائمة اسعار'!$A$2:$A$5,'قائمة اسعار'!$E$2:$E$5),"")</f>
        <v/>
      </c>
      <c r="L2858" s="76" t="str">
        <f>IFERROR(LOOKUP($G2858,'قائمة اسعار'!$A$2:$A$5,'قائمة اسعار'!$D$2:$D$5),"")</f>
        <v/>
      </c>
      <c r="M2858" s="7" t="str">
        <f t="shared" si="137"/>
        <v/>
      </c>
      <c r="N2858" s="77" t="str">
        <f t="shared" si="138"/>
        <v/>
      </c>
      <c r="O2858" s="78"/>
      <c r="P2858" s="79"/>
      <c r="Q2858" s="77"/>
      <c r="R2858" s="77" t="str">
        <f t="shared" si="139"/>
        <v/>
      </c>
      <c r="S2858" s="80"/>
    </row>
    <row r="2859" spans="1:19" ht="25.5" customHeight="1" x14ac:dyDescent="0.2">
      <c r="A2859" s="3" t="str">
        <f>CONCATENATE(COUNTIF($E$156:E2859,E2859),E2859)</f>
        <v>0</v>
      </c>
      <c r="D2859" s="99"/>
      <c r="E2859" s="100"/>
      <c r="F2859" s="101"/>
      <c r="G2859" s="102"/>
      <c r="H2859" s="102"/>
      <c r="I2859" s="102"/>
      <c r="J2859" s="102" t="str">
        <f>IFERROR(LOOKUP($G2859,'قائمة اسعار'!A$2:A$5,'قائمة اسعار'!B$2:B$5),"")</f>
        <v/>
      </c>
      <c r="K2859" s="102" t="str">
        <f>IFERROR(LOOKUP($G2859,'قائمة اسعار'!$A$2:$A$5,'قائمة اسعار'!$E$2:$E$5),"")</f>
        <v/>
      </c>
      <c r="L2859" s="102" t="str">
        <f>IFERROR(LOOKUP($G2859,'قائمة اسعار'!$A$2:$A$5,'قائمة اسعار'!$D$2:$D$5),"")</f>
        <v/>
      </c>
      <c r="M2859" s="102" t="str">
        <f t="shared" si="137"/>
        <v/>
      </c>
      <c r="N2859" s="103" t="str">
        <f t="shared" si="138"/>
        <v/>
      </c>
      <c r="O2859" s="104"/>
      <c r="P2859" s="105"/>
      <c r="Q2859" s="103"/>
      <c r="R2859" s="103" t="str">
        <f t="shared" si="139"/>
        <v/>
      </c>
      <c r="S2859" s="106"/>
    </row>
    <row r="2860" spans="1:19" ht="25.5" customHeight="1" x14ac:dyDescent="0.2">
      <c r="A2860" s="3" t="str">
        <f>CONCATENATE(COUNTIF($E$156:E2860,E2860),E2860)</f>
        <v>0</v>
      </c>
      <c r="D2860" s="73"/>
      <c r="E2860" s="74"/>
      <c r="F2860" s="75"/>
      <c r="G2860" s="7"/>
      <c r="H2860" s="7"/>
      <c r="I2860" s="7"/>
      <c r="J2860" s="7" t="str">
        <f>IFERROR(LOOKUP($G2860,'قائمة اسعار'!A$2:A$5,'قائمة اسعار'!B$2:B$5),"")</f>
        <v/>
      </c>
      <c r="K2860" s="7" t="str">
        <f>IFERROR(LOOKUP($G2860,'قائمة اسعار'!$A$2:$A$5,'قائمة اسعار'!$E$2:$E$5),"")</f>
        <v/>
      </c>
      <c r="L2860" s="76" t="str">
        <f>IFERROR(LOOKUP($G2860,'قائمة اسعار'!$A$2:$A$5,'قائمة اسعار'!$D$2:$D$5),"")</f>
        <v/>
      </c>
      <c r="M2860" s="7" t="str">
        <f t="shared" si="137"/>
        <v/>
      </c>
      <c r="N2860" s="77" t="str">
        <f t="shared" si="138"/>
        <v/>
      </c>
      <c r="O2860" s="78"/>
      <c r="P2860" s="79"/>
      <c r="Q2860" s="77"/>
      <c r="R2860" s="77" t="str">
        <f t="shared" si="139"/>
        <v/>
      </c>
      <c r="S2860" s="80"/>
    </row>
    <row r="2861" spans="1:19" ht="25.5" customHeight="1" x14ac:dyDescent="0.2">
      <c r="A2861" s="3" t="str">
        <f>CONCATENATE(COUNTIF($E$156:E2861,E2861),E2861)</f>
        <v>0</v>
      </c>
      <c r="D2861" s="99"/>
      <c r="E2861" s="100"/>
      <c r="F2861" s="101"/>
      <c r="G2861" s="102"/>
      <c r="H2861" s="102"/>
      <c r="I2861" s="102"/>
      <c r="J2861" s="102" t="str">
        <f>IFERROR(LOOKUP($G2861,'قائمة اسعار'!A$2:A$5,'قائمة اسعار'!B$2:B$5),"")</f>
        <v/>
      </c>
      <c r="K2861" s="102" t="str">
        <f>IFERROR(LOOKUP($G2861,'قائمة اسعار'!$A$2:$A$5,'قائمة اسعار'!$E$2:$E$5),"")</f>
        <v/>
      </c>
      <c r="L2861" s="102" t="str">
        <f>IFERROR(LOOKUP($G2861,'قائمة اسعار'!$A$2:$A$5,'قائمة اسعار'!$D$2:$D$5),"")</f>
        <v/>
      </c>
      <c r="M2861" s="102" t="str">
        <f t="shared" si="137"/>
        <v/>
      </c>
      <c r="N2861" s="103" t="str">
        <f t="shared" si="138"/>
        <v/>
      </c>
      <c r="O2861" s="104"/>
      <c r="P2861" s="105"/>
      <c r="Q2861" s="103"/>
      <c r="R2861" s="103" t="str">
        <f t="shared" si="139"/>
        <v/>
      </c>
      <c r="S2861" s="106"/>
    </row>
    <row r="2862" spans="1:19" ht="25.5" customHeight="1" x14ac:dyDescent="0.2">
      <c r="A2862" s="3" t="str">
        <f>CONCATENATE(COUNTIF($E$156:E2862,E2862),E2862)</f>
        <v>0</v>
      </c>
      <c r="D2862" s="73"/>
      <c r="E2862" s="74"/>
      <c r="F2862" s="75"/>
      <c r="G2862" s="7"/>
      <c r="H2862" s="7"/>
      <c r="I2862" s="7"/>
      <c r="J2862" s="7" t="str">
        <f>IFERROR(LOOKUP($G2862,'قائمة اسعار'!A$2:A$5,'قائمة اسعار'!B$2:B$5),"")</f>
        <v/>
      </c>
      <c r="K2862" s="7" t="str">
        <f>IFERROR(LOOKUP($G2862,'قائمة اسعار'!$A$2:$A$5,'قائمة اسعار'!$E$2:$E$5),"")</f>
        <v/>
      </c>
      <c r="L2862" s="76" t="str">
        <f>IFERROR(LOOKUP($G2862,'قائمة اسعار'!$A$2:$A$5,'قائمة اسعار'!$D$2:$D$5),"")</f>
        <v/>
      </c>
      <c r="M2862" s="7" t="str">
        <f t="shared" si="137"/>
        <v/>
      </c>
      <c r="N2862" s="77" t="str">
        <f t="shared" si="138"/>
        <v/>
      </c>
      <c r="O2862" s="78"/>
      <c r="P2862" s="79"/>
      <c r="Q2862" s="77"/>
      <c r="R2862" s="77" t="str">
        <f t="shared" si="139"/>
        <v/>
      </c>
      <c r="S2862" s="80"/>
    </row>
    <row r="2863" spans="1:19" ht="25.5" customHeight="1" x14ac:dyDescent="0.2">
      <c r="A2863" s="3" t="str">
        <f>CONCATENATE(COUNTIF($E$156:E2863,E2863),E2863)</f>
        <v>0</v>
      </c>
      <c r="D2863" s="99"/>
      <c r="E2863" s="100"/>
      <c r="F2863" s="101"/>
      <c r="G2863" s="102"/>
      <c r="H2863" s="102"/>
      <c r="I2863" s="102"/>
      <c r="J2863" s="102" t="str">
        <f>IFERROR(LOOKUP($G2863,'قائمة اسعار'!A$2:A$5,'قائمة اسعار'!B$2:B$5),"")</f>
        <v/>
      </c>
      <c r="K2863" s="102" t="str">
        <f>IFERROR(LOOKUP($G2863,'قائمة اسعار'!$A$2:$A$5,'قائمة اسعار'!$E$2:$E$5),"")</f>
        <v/>
      </c>
      <c r="L2863" s="102" t="str">
        <f>IFERROR(LOOKUP($G2863,'قائمة اسعار'!$A$2:$A$5,'قائمة اسعار'!$D$2:$D$5),"")</f>
        <v/>
      </c>
      <c r="M2863" s="102" t="str">
        <f t="shared" si="137"/>
        <v/>
      </c>
      <c r="N2863" s="103" t="str">
        <f t="shared" si="138"/>
        <v/>
      </c>
      <c r="O2863" s="104"/>
      <c r="P2863" s="105"/>
      <c r="Q2863" s="103"/>
      <c r="R2863" s="103" t="str">
        <f t="shared" si="139"/>
        <v/>
      </c>
      <c r="S2863" s="106"/>
    </row>
    <row r="2864" spans="1:19" ht="25.5" customHeight="1" x14ac:dyDescent="0.2">
      <c r="A2864" s="3" t="str">
        <f>CONCATENATE(COUNTIF($E$156:E2864,E2864),E2864)</f>
        <v>0</v>
      </c>
      <c r="D2864" s="73"/>
      <c r="E2864" s="74"/>
      <c r="F2864" s="75"/>
      <c r="G2864" s="7"/>
      <c r="H2864" s="7"/>
      <c r="I2864" s="7"/>
      <c r="J2864" s="7" t="str">
        <f>IFERROR(LOOKUP($G2864,'قائمة اسعار'!A$2:A$5,'قائمة اسعار'!B$2:B$5),"")</f>
        <v/>
      </c>
      <c r="K2864" s="7" t="str">
        <f>IFERROR(LOOKUP($G2864,'قائمة اسعار'!$A$2:$A$5,'قائمة اسعار'!$E$2:$E$5),"")</f>
        <v/>
      </c>
      <c r="L2864" s="76" t="str">
        <f>IFERROR(LOOKUP($G2864,'قائمة اسعار'!$A$2:$A$5,'قائمة اسعار'!$D$2:$D$5),"")</f>
        <v/>
      </c>
      <c r="M2864" s="7" t="str">
        <f t="shared" si="137"/>
        <v/>
      </c>
      <c r="N2864" s="77" t="str">
        <f t="shared" si="138"/>
        <v/>
      </c>
      <c r="O2864" s="78"/>
      <c r="P2864" s="79"/>
      <c r="Q2864" s="77"/>
      <c r="R2864" s="77" t="str">
        <f t="shared" si="139"/>
        <v/>
      </c>
      <c r="S2864" s="80"/>
    </row>
    <row r="2865" spans="1:19" ht="25.5" customHeight="1" x14ac:dyDescent="0.2">
      <c r="A2865" s="3" t="str">
        <f>CONCATENATE(COUNTIF($E$156:E2865,E2865),E2865)</f>
        <v>0</v>
      </c>
      <c r="D2865" s="99"/>
      <c r="E2865" s="100"/>
      <c r="F2865" s="101"/>
      <c r="G2865" s="102"/>
      <c r="H2865" s="102"/>
      <c r="I2865" s="102"/>
      <c r="J2865" s="102" t="str">
        <f>IFERROR(LOOKUP($G2865,'قائمة اسعار'!A$2:A$5,'قائمة اسعار'!B$2:B$5),"")</f>
        <v/>
      </c>
      <c r="K2865" s="102" t="str">
        <f>IFERROR(LOOKUP($G2865,'قائمة اسعار'!$A$2:$A$5,'قائمة اسعار'!$E$2:$E$5),"")</f>
        <v/>
      </c>
      <c r="L2865" s="102" t="str">
        <f>IFERROR(LOOKUP($G2865,'قائمة اسعار'!$A$2:$A$5,'قائمة اسعار'!$D$2:$D$5),"")</f>
        <v/>
      </c>
      <c r="M2865" s="102" t="str">
        <f t="shared" si="137"/>
        <v/>
      </c>
      <c r="N2865" s="103" t="str">
        <f t="shared" si="138"/>
        <v/>
      </c>
      <c r="O2865" s="104"/>
      <c r="P2865" s="105"/>
      <c r="Q2865" s="103"/>
      <c r="R2865" s="103" t="str">
        <f t="shared" si="139"/>
        <v/>
      </c>
      <c r="S2865" s="106"/>
    </row>
    <row r="2866" spans="1:19" ht="25.5" customHeight="1" x14ac:dyDescent="0.2">
      <c r="A2866" s="3" t="str">
        <f>CONCATENATE(COUNTIF($E$156:E2866,E2866),E2866)</f>
        <v>0</v>
      </c>
      <c r="D2866" s="73"/>
      <c r="E2866" s="74"/>
      <c r="F2866" s="75"/>
      <c r="G2866" s="7"/>
      <c r="H2866" s="7"/>
      <c r="I2866" s="7"/>
      <c r="J2866" s="7" t="str">
        <f>IFERROR(LOOKUP($G2866,'قائمة اسعار'!A$2:A$5,'قائمة اسعار'!B$2:B$5),"")</f>
        <v/>
      </c>
      <c r="K2866" s="7" t="str">
        <f>IFERROR(LOOKUP($G2866,'قائمة اسعار'!$A$2:$A$5,'قائمة اسعار'!$E$2:$E$5),"")</f>
        <v/>
      </c>
      <c r="L2866" s="76" t="str">
        <f>IFERROR(LOOKUP($G2866,'قائمة اسعار'!$A$2:$A$5,'قائمة اسعار'!$D$2:$D$5),"")</f>
        <v/>
      </c>
      <c r="M2866" s="7" t="str">
        <f t="shared" si="137"/>
        <v/>
      </c>
      <c r="N2866" s="77" t="str">
        <f t="shared" si="138"/>
        <v/>
      </c>
      <c r="O2866" s="78"/>
      <c r="P2866" s="79"/>
      <c r="Q2866" s="77"/>
      <c r="R2866" s="77" t="str">
        <f t="shared" si="139"/>
        <v/>
      </c>
      <c r="S2866" s="80"/>
    </row>
    <row r="2867" spans="1:19" ht="25.5" customHeight="1" x14ac:dyDescent="0.2">
      <c r="A2867" s="3" t="str">
        <f>CONCATENATE(COUNTIF($E$156:E2867,E2867),E2867)</f>
        <v>0</v>
      </c>
      <c r="D2867" s="99"/>
      <c r="E2867" s="100"/>
      <c r="F2867" s="101"/>
      <c r="G2867" s="102"/>
      <c r="H2867" s="102"/>
      <c r="I2867" s="102"/>
      <c r="J2867" s="102" t="str">
        <f>IFERROR(LOOKUP($G2867,'قائمة اسعار'!A$2:A$5,'قائمة اسعار'!B$2:B$5),"")</f>
        <v/>
      </c>
      <c r="K2867" s="102" t="str">
        <f>IFERROR(LOOKUP($G2867,'قائمة اسعار'!$A$2:$A$5,'قائمة اسعار'!$E$2:$E$5),"")</f>
        <v/>
      </c>
      <c r="L2867" s="102" t="str">
        <f>IFERROR(LOOKUP($G2867,'قائمة اسعار'!$A$2:$A$5,'قائمة اسعار'!$D$2:$D$5),"")</f>
        <v/>
      </c>
      <c r="M2867" s="102" t="str">
        <f t="shared" si="137"/>
        <v/>
      </c>
      <c r="N2867" s="103" t="str">
        <f t="shared" si="138"/>
        <v/>
      </c>
      <c r="O2867" s="104"/>
      <c r="P2867" s="105"/>
      <c r="Q2867" s="103"/>
      <c r="R2867" s="103" t="str">
        <f t="shared" si="139"/>
        <v/>
      </c>
      <c r="S2867" s="106"/>
    </row>
    <row r="2868" spans="1:19" ht="25.5" customHeight="1" x14ac:dyDescent="0.2">
      <c r="A2868" s="3" t="str">
        <f>CONCATENATE(COUNTIF($E$156:E2868,E2868),E2868)</f>
        <v>0</v>
      </c>
      <c r="D2868" s="73"/>
      <c r="E2868" s="74"/>
      <c r="F2868" s="75"/>
      <c r="G2868" s="7"/>
      <c r="H2868" s="7"/>
      <c r="I2868" s="7"/>
      <c r="J2868" s="7" t="str">
        <f>IFERROR(LOOKUP($G2868,'قائمة اسعار'!A$2:A$5,'قائمة اسعار'!B$2:B$5),"")</f>
        <v/>
      </c>
      <c r="K2868" s="7" t="str">
        <f>IFERROR(LOOKUP($G2868,'قائمة اسعار'!$A$2:$A$5,'قائمة اسعار'!$E$2:$E$5),"")</f>
        <v/>
      </c>
      <c r="L2868" s="76" t="str">
        <f>IFERROR(LOOKUP($G2868,'قائمة اسعار'!$A$2:$A$5,'قائمة اسعار'!$D$2:$D$5),"")</f>
        <v/>
      </c>
      <c r="M2868" s="7" t="str">
        <f t="shared" si="137"/>
        <v/>
      </c>
      <c r="N2868" s="77" t="str">
        <f t="shared" si="138"/>
        <v/>
      </c>
      <c r="O2868" s="78"/>
      <c r="P2868" s="79"/>
      <c r="Q2868" s="77"/>
      <c r="R2868" s="77" t="str">
        <f t="shared" si="139"/>
        <v/>
      </c>
      <c r="S2868" s="80"/>
    </row>
    <row r="2869" spans="1:19" ht="25.5" customHeight="1" x14ac:dyDescent="0.2">
      <c r="A2869" s="3" t="str">
        <f>CONCATENATE(COUNTIF($E$156:E2869,E2869),E2869)</f>
        <v>0</v>
      </c>
      <c r="D2869" s="99"/>
      <c r="E2869" s="100"/>
      <c r="F2869" s="101"/>
      <c r="G2869" s="102"/>
      <c r="H2869" s="102"/>
      <c r="I2869" s="102"/>
      <c r="J2869" s="102" t="str">
        <f>IFERROR(LOOKUP($G2869,'قائمة اسعار'!A$2:A$5,'قائمة اسعار'!B$2:B$5),"")</f>
        <v/>
      </c>
      <c r="K2869" s="102" t="str">
        <f>IFERROR(LOOKUP($G2869,'قائمة اسعار'!$A$2:$A$5,'قائمة اسعار'!$E$2:$E$5),"")</f>
        <v/>
      </c>
      <c r="L2869" s="102" t="str">
        <f>IFERROR(LOOKUP($G2869,'قائمة اسعار'!$A$2:$A$5,'قائمة اسعار'!$D$2:$D$5),"")</f>
        <v/>
      </c>
      <c r="M2869" s="102" t="str">
        <f t="shared" si="137"/>
        <v/>
      </c>
      <c r="N2869" s="103" t="str">
        <f t="shared" si="138"/>
        <v/>
      </c>
      <c r="O2869" s="104"/>
      <c r="P2869" s="105"/>
      <c r="Q2869" s="103"/>
      <c r="R2869" s="103" t="str">
        <f t="shared" si="139"/>
        <v/>
      </c>
      <c r="S2869" s="106"/>
    </row>
    <row r="2870" spans="1:19" ht="25.5" customHeight="1" x14ac:dyDescent="0.2">
      <c r="A2870" s="3" t="str">
        <f>CONCATENATE(COUNTIF($E$156:E2870,E2870),E2870)</f>
        <v>0</v>
      </c>
      <c r="D2870" s="73"/>
      <c r="E2870" s="74"/>
      <c r="F2870" s="75"/>
      <c r="G2870" s="7"/>
      <c r="H2870" s="7"/>
      <c r="I2870" s="7"/>
      <c r="J2870" s="7" t="str">
        <f>IFERROR(LOOKUP($G2870,'قائمة اسعار'!A$2:A$5,'قائمة اسعار'!B$2:B$5),"")</f>
        <v/>
      </c>
      <c r="K2870" s="7" t="str">
        <f>IFERROR(LOOKUP($G2870,'قائمة اسعار'!$A$2:$A$5,'قائمة اسعار'!$E$2:$E$5),"")</f>
        <v/>
      </c>
      <c r="L2870" s="76" t="str">
        <f>IFERROR(LOOKUP($G2870,'قائمة اسعار'!$A$2:$A$5,'قائمة اسعار'!$D$2:$D$5),"")</f>
        <v/>
      </c>
      <c r="M2870" s="7" t="str">
        <f t="shared" si="137"/>
        <v/>
      </c>
      <c r="N2870" s="77" t="str">
        <f t="shared" si="138"/>
        <v/>
      </c>
      <c r="O2870" s="78"/>
      <c r="P2870" s="79"/>
      <c r="Q2870" s="77"/>
      <c r="R2870" s="77" t="str">
        <f t="shared" si="139"/>
        <v/>
      </c>
      <c r="S2870" s="80"/>
    </row>
    <row r="2871" spans="1:19" ht="25.5" customHeight="1" x14ac:dyDescent="0.2">
      <c r="A2871" s="3" t="str">
        <f>CONCATENATE(COUNTIF($E$156:E2871,E2871),E2871)</f>
        <v>0</v>
      </c>
      <c r="D2871" s="99"/>
      <c r="E2871" s="100"/>
      <c r="F2871" s="101"/>
      <c r="G2871" s="102"/>
      <c r="H2871" s="102"/>
      <c r="I2871" s="102"/>
      <c r="J2871" s="102" t="str">
        <f>IFERROR(LOOKUP($G2871,'قائمة اسعار'!A$2:A$5,'قائمة اسعار'!B$2:B$5),"")</f>
        <v/>
      </c>
      <c r="K2871" s="102" t="str">
        <f>IFERROR(LOOKUP($G2871,'قائمة اسعار'!$A$2:$A$5,'قائمة اسعار'!$E$2:$E$5),"")</f>
        <v/>
      </c>
      <c r="L2871" s="102" t="str">
        <f>IFERROR(LOOKUP($G2871,'قائمة اسعار'!$A$2:$A$5,'قائمة اسعار'!$D$2:$D$5),"")</f>
        <v/>
      </c>
      <c r="M2871" s="102" t="str">
        <f t="shared" si="137"/>
        <v/>
      </c>
      <c r="N2871" s="103" t="str">
        <f t="shared" si="138"/>
        <v/>
      </c>
      <c r="O2871" s="104"/>
      <c r="P2871" s="105"/>
      <c r="Q2871" s="103"/>
      <c r="R2871" s="103" t="str">
        <f t="shared" si="139"/>
        <v/>
      </c>
      <c r="S2871" s="106"/>
    </row>
    <row r="2872" spans="1:19" ht="25.5" customHeight="1" x14ac:dyDescent="0.2">
      <c r="A2872" s="3" t="str">
        <f>CONCATENATE(COUNTIF($E$156:E2872,E2872),E2872)</f>
        <v>0</v>
      </c>
      <c r="D2872" s="73"/>
      <c r="E2872" s="74"/>
      <c r="F2872" s="75"/>
      <c r="G2872" s="7"/>
      <c r="H2872" s="7"/>
      <c r="I2872" s="7"/>
      <c r="J2872" s="7" t="str">
        <f>IFERROR(LOOKUP($G2872,'قائمة اسعار'!A$2:A$5,'قائمة اسعار'!B$2:B$5),"")</f>
        <v/>
      </c>
      <c r="K2872" s="7" t="str">
        <f>IFERROR(LOOKUP($G2872,'قائمة اسعار'!$A$2:$A$5,'قائمة اسعار'!$E$2:$E$5),"")</f>
        <v/>
      </c>
      <c r="L2872" s="76" t="str">
        <f>IFERROR(LOOKUP($G2872,'قائمة اسعار'!$A$2:$A$5,'قائمة اسعار'!$D$2:$D$5),"")</f>
        <v/>
      </c>
      <c r="M2872" s="7" t="str">
        <f t="shared" si="137"/>
        <v/>
      </c>
      <c r="N2872" s="77" t="str">
        <f t="shared" si="138"/>
        <v/>
      </c>
      <c r="O2872" s="78"/>
      <c r="P2872" s="79"/>
      <c r="Q2872" s="77"/>
      <c r="R2872" s="77" t="str">
        <f t="shared" si="139"/>
        <v/>
      </c>
      <c r="S2872" s="80"/>
    </row>
    <row r="2873" spans="1:19" ht="25.5" customHeight="1" x14ac:dyDescent="0.2">
      <c r="A2873" s="3" t="str">
        <f>CONCATENATE(COUNTIF($E$156:E2873,E2873),E2873)</f>
        <v>0</v>
      </c>
      <c r="D2873" s="99"/>
      <c r="E2873" s="100"/>
      <c r="F2873" s="101"/>
      <c r="G2873" s="102"/>
      <c r="H2873" s="102"/>
      <c r="I2873" s="102"/>
      <c r="J2873" s="102" t="str">
        <f>IFERROR(LOOKUP($G2873,'قائمة اسعار'!A$2:A$5,'قائمة اسعار'!B$2:B$5),"")</f>
        <v/>
      </c>
      <c r="K2873" s="102" t="str">
        <f>IFERROR(LOOKUP($G2873,'قائمة اسعار'!$A$2:$A$5,'قائمة اسعار'!$E$2:$E$5),"")</f>
        <v/>
      </c>
      <c r="L2873" s="102" t="str">
        <f>IFERROR(LOOKUP($G2873,'قائمة اسعار'!$A$2:$A$5,'قائمة اسعار'!$D$2:$D$5),"")</f>
        <v/>
      </c>
      <c r="M2873" s="102" t="str">
        <f t="shared" si="137"/>
        <v/>
      </c>
      <c r="N2873" s="103" t="str">
        <f t="shared" si="138"/>
        <v/>
      </c>
      <c r="O2873" s="104"/>
      <c r="P2873" s="105"/>
      <c r="Q2873" s="103"/>
      <c r="R2873" s="103" t="str">
        <f t="shared" si="139"/>
        <v/>
      </c>
      <c r="S2873" s="106"/>
    </row>
    <row r="2874" spans="1:19" ht="25.5" customHeight="1" x14ac:dyDescent="0.2">
      <c r="A2874" s="3" t="str">
        <f>CONCATENATE(COUNTIF($E$156:E2874,E2874),E2874)</f>
        <v>0</v>
      </c>
      <c r="D2874" s="73"/>
      <c r="E2874" s="74"/>
      <c r="F2874" s="75"/>
      <c r="G2874" s="7"/>
      <c r="H2874" s="7"/>
      <c r="I2874" s="7"/>
      <c r="J2874" s="7" t="str">
        <f>IFERROR(LOOKUP($G2874,'قائمة اسعار'!A$2:A$5,'قائمة اسعار'!B$2:B$5),"")</f>
        <v/>
      </c>
      <c r="K2874" s="7" t="str">
        <f>IFERROR(LOOKUP($G2874,'قائمة اسعار'!$A$2:$A$5,'قائمة اسعار'!$E$2:$E$5),"")</f>
        <v/>
      </c>
      <c r="L2874" s="76" t="str">
        <f>IFERROR(LOOKUP($G2874,'قائمة اسعار'!$A$2:$A$5,'قائمة اسعار'!$D$2:$D$5),"")</f>
        <v/>
      </c>
      <c r="M2874" s="7" t="str">
        <f t="shared" si="137"/>
        <v/>
      </c>
      <c r="N2874" s="77" t="str">
        <f t="shared" si="138"/>
        <v/>
      </c>
      <c r="O2874" s="78"/>
      <c r="P2874" s="79"/>
      <c r="Q2874" s="77"/>
      <c r="R2874" s="77" t="str">
        <f t="shared" si="139"/>
        <v/>
      </c>
      <c r="S2874" s="80"/>
    </row>
    <row r="2875" spans="1:19" ht="25.5" customHeight="1" x14ac:dyDescent="0.2">
      <c r="A2875" s="3" t="str">
        <f>CONCATENATE(COUNTIF($E$156:E2875,E2875),E2875)</f>
        <v>0</v>
      </c>
      <c r="D2875" s="99"/>
      <c r="E2875" s="100"/>
      <c r="F2875" s="101"/>
      <c r="G2875" s="102"/>
      <c r="H2875" s="102"/>
      <c r="I2875" s="102"/>
      <c r="J2875" s="102" t="str">
        <f>IFERROR(LOOKUP($G2875,'قائمة اسعار'!A$2:A$5,'قائمة اسعار'!B$2:B$5),"")</f>
        <v/>
      </c>
      <c r="K2875" s="102" t="str">
        <f>IFERROR(LOOKUP($G2875,'قائمة اسعار'!$A$2:$A$5,'قائمة اسعار'!$E$2:$E$5),"")</f>
        <v/>
      </c>
      <c r="L2875" s="102" t="str">
        <f>IFERROR(LOOKUP($G2875,'قائمة اسعار'!$A$2:$A$5,'قائمة اسعار'!$D$2:$D$5),"")</f>
        <v/>
      </c>
      <c r="M2875" s="102" t="str">
        <f t="shared" si="137"/>
        <v/>
      </c>
      <c r="N2875" s="103" t="str">
        <f t="shared" si="138"/>
        <v/>
      </c>
      <c r="O2875" s="104"/>
      <c r="P2875" s="105"/>
      <c r="Q2875" s="103"/>
      <c r="R2875" s="103" t="str">
        <f t="shared" si="139"/>
        <v/>
      </c>
      <c r="S2875" s="106"/>
    </row>
    <row r="2876" spans="1:19" ht="25.5" customHeight="1" x14ac:dyDescent="0.2">
      <c r="A2876" s="3" t="str">
        <f>CONCATENATE(COUNTIF($E$156:E2876,E2876),E2876)</f>
        <v>0</v>
      </c>
      <c r="D2876" s="73"/>
      <c r="E2876" s="74"/>
      <c r="F2876" s="75"/>
      <c r="G2876" s="7"/>
      <c r="H2876" s="7"/>
      <c r="I2876" s="7"/>
      <c r="J2876" s="7" t="str">
        <f>IFERROR(LOOKUP($G2876,'قائمة اسعار'!A$2:A$5,'قائمة اسعار'!B$2:B$5),"")</f>
        <v/>
      </c>
      <c r="K2876" s="7" t="str">
        <f>IFERROR(LOOKUP($G2876,'قائمة اسعار'!$A$2:$A$5,'قائمة اسعار'!$E$2:$E$5),"")</f>
        <v/>
      </c>
      <c r="L2876" s="76" t="str">
        <f>IFERROR(LOOKUP($G2876,'قائمة اسعار'!$A$2:$A$5,'قائمة اسعار'!$D$2:$D$5),"")</f>
        <v/>
      </c>
      <c r="M2876" s="7" t="str">
        <f t="shared" si="137"/>
        <v/>
      </c>
      <c r="N2876" s="77" t="str">
        <f t="shared" si="138"/>
        <v/>
      </c>
      <c r="O2876" s="78"/>
      <c r="P2876" s="79"/>
      <c r="Q2876" s="77"/>
      <c r="R2876" s="77" t="str">
        <f t="shared" si="139"/>
        <v/>
      </c>
      <c r="S2876" s="80"/>
    </row>
    <row r="2877" spans="1:19" ht="25.5" customHeight="1" x14ac:dyDescent="0.2">
      <c r="A2877" s="3" t="str">
        <f>CONCATENATE(COUNTIF($E$156:E2877,E2877),E2877)</f>
        <v>0</v>
      </c>
      <c r="D2877" s="99"/>
      <c r="E2877" s="100"/>
      <c r="F2877" s="101"/>
      <c r="G2877" s="102"/>
      <c r="H2877" s="102"/>
      <c r="I2877" s="102"/>
      <c r="J2877" s="102" t="str">
        <f>IFERROR(LOOKUP($G2877,'قائمة اسعار'!A$2:A$5,'قائمة اسعار'!B$2:B$5),"")</f>
        <v/>
      </c>
      <c r="K2877" s="102" t="str">
        <f>IFERROR(LOOKUP($G2877,'قائمة اسعار'!$A$2:$A$5,'قائمة اسعار'!$E$2:$E$5),"")</f>
        <v/>
      </c>
      <c r="L2877" s="102" t="str">
        <f>IFERROR(LOOKUP($G2877,'قائمة اسعار'!$A$2:$A$5,'قائمة اسعار'!$D$2:$D$5),"")</f>
        <v/>
      </c>
      <c r="M2877" s="102" t="str">
        <f t="shared" si="137"/>
        <v/>
      </c>
      <c r="N2877" s="103" t="str">
        <f t="shared" si="138"/>
        <v/>
      </c>
      <c r="O2877" s="104"/>
      <c r="P2877" s="105"/>
      <c r="Q2877" s="103"/>
      <c r="R2877" s="103" t="str">
        <f t="shared" si="139"/>
        <v/>
      </c>
      <c r="S2877" s="106"/>
    </row>
    <row r="2878" spans="1:19" ht="25.5" customHeight="1" x14ac:dyDescent="0.2">
      <c r="A2878" s="3" t="str">
        <f>CONCATENATE(COUNTIF($E$156:E2878,E2878),E2878)</f>
        <v>0</v>
      </c>
      <c r="D2878" s="73"/>
      <c r="E2878" s="74"/>
      <c r="F2878" s="75"/>
      <c r="G2878" s="7"/>
      <c r="H2878" s="7"/>
      <c r="I2878" s="7"/>
      <c r="J2878" s="7" t="str">
        <f>IFERROR(LOOKUP($G2878,'قائمة اسعار'!A$2:A$5,'قائمة اسعار'!B$2:B$5),"")</f>
        <v/>
      </c>
      <c r="K2878" s="7" t="str">
        <f>IFERROR(LOOKUP($G2878,'قائمة اسعار'!$A$2:$A$5,'قائمة اسعار'!$E$2:$E$5),"")</f>
        <v/>
      </c>
      <c r="L2878" s="76" t="str">
        <f>IFERROR(LOOKUP($G2878,'قائمة اسعار'!$A$2:$A$5,'قائمة اسعار'!$D$2:$D$5),"")</f>
        <v/>
      </c>
      <c r="M2878" s="7" t="str">
        <f t="shared" si="137"/>
        <v/>
      </c>
      <c r="N2878" s="77" t="str">
        <f t="shared" si="138"/>
        <v/>
      </c>
      <c r="O2878" s="78"/>
      <c r="P2878" s="79"/>
      <c r="Q2878" s="77"/>
      <c r="R2878" s="77" t="str">
        <f t="shared" si="139"/>
        <v/>
      </c>
      <c r="S2878" s="80"/>
    </row>
    <row r="2879" spans="1:19" ht="25.5" customHeight="1" x14ac:dyDescent="0.2">
      <c r="A2879" s="3" t="str">
        <f>CONCATENATE(COUNTIF($E$156:E2879,E2879),E2879)</f>
        <v>0</v>
      </c>
      <c r="D2879" s="99"/>
      <c r="E2879" s="100"/>
      <c r="F2879" s="101"/>
      <c r="G2879" s="102"/>
      <c r="H2879" s="102"/>
      <c r="I2879" s="102"/>
      <c r="J2879" s="102" t="str">
        <f>IFERROR(LOOKUP($G2879,'قائمة اسعار'!A$2:A$5,'قائمة اسعار'!B$2:B$5),"")</f>
        <v/>
      </c>
      <c r="K2879" s="102" t="str">
        <f>IFERROR(LOOKUP($G2879,'قائمة اسعار'!$A$2:$A$5,'قائمة اسعار'!$E$2:$E$5),"")</f>
        <v/>
      </c>
      <c r="L2879" s="102" t="str">
        <f>IFERROR(LOOKUP($G2879,'قائمة اسعار'!$A$2:$A$5,'قائمة اسعار'!$D$2:$D$5),"")</f>
        <v/>
      </c>
      <c r="M2879" s="102" t="str">
        <f t="shared" si="137"/>
        <v/>
      </c>
      <c r="N2879" s="103" t="str">
        <f t="shared" si="138"/>
        <v/>
      </c>
      <c r="O2879" s="104"/>
      <c r="P2879" s="105"/>
      <c r="Q2879" s="103"/>
      <c r="R2879" s="103" t="str">
        <f t="shared" si="139"/>
        <v/>
      </c>
      <c r="S2879" s="106"/>
    </row>
    <row r="2880" spans="1:19" ht="25.5" customHeight="1" x14ac:dyDescent="0.2">
      <c r="A2880" s="3" t="str">
        <f>CONCATENATE(COUNTIF($E$156:E2880,E2880),E2880)</f>
        <v>0</v>
      </c>
      <c r="D2880" s="73"/>
      <c r="E2880" s="74"/>
      <c r="F2880" s="75"/>
      <c r="G2880" s="7"/>
      <c r="H2880" s="7"/>
      <c r="I2880" s="7"/>
      <c r="J2880" s="7" t="str">
        <f>IFERROR(LOOKUP($G2880,'قائمة اسعار'!A$2:A$5,'قائمة اسعار'!B$2:B$5),"")</f>
        <v/>
      </c>
      <c r="K2880" s="7" t="str">
        <f>IFERROR(LOOKUP($G2880,'قائمة اسعار'!$A$2:$A$5,'قائمة اسعار'!$E$2:$E$5),"")</f>
        <v/>
      </c>
      <c r="L2880" s="76" t="str">
        <f>IFERROR(LOOKUP($G2880,'قائمة اسعار'!$A$2:$A$5,'قائمة اسعار'!$D$2:$D$5),"")</f>
        <v/>
      </c>
      <c r="M2880" s="7" t="str">
        <f t="shared" si="137"/>
        <v/>
      </c>
      <c r="N2880" s="77" t="str">
        <f t="shared" si="138"/>
        <v/>
      </c>
      <c r="O2880" s="78"/>
      <c r="P2880" s="79"/>
      <c r="Q2880" s="77"/>
      <c r="R2880" s="77" t="str">
        <f t="shared" si="139"/>
        <v/>
      </c>
      <c r="S2880" s="80"/>
    </row>
    <row r="2881" spans="1:19" ht="25.5" customHeight="1" x14ac:dyDescent="0.2">
      <c r="A2881" s="3" t="str">
        <f>CONCATENATE(COUNTIF($E$156:E2881,E2881),E2881)</f>
        <v>0</v>
      </c>
      <c r="D2881" s="99"/>
      <c r="E2881" s="100"/>
      <c r="F2881" s="101"/>
      <c r="G2881" s="102"/>
      <c r="H2881" s="102"/>
      <c r="I2881" s="102"/>
      <c r="J2881" s="102" t="str">
        <f>IFERROR(LOOKUP($G2881,'قائمة اسعار'!A$2:A$5,'قائمة اسعار'!B$2:B$5),"")</f>
        <v/>
      </c>
      <c r="K2881" s="102" t="str">
        <f>IFERROR(LOOKUP($G2881,'قائمة اسعار'!$A$2:$A$5,'قائمة اسعار'!$E$2:$E$5),"")</f>
        <v/>
      </c>
      <c r="L2881" s="102" t="str">
        <f>IFERROR(LOOKUP($G2881,'قائمة اسعار'!$A$2:$A$5,'قائمة اسعار'!$D$2:$D$5),"")</f>
        <v/>
      </c>
      <c r="M2881" s="102" t="str">
        <f t="shared" si="137"/>
        <v/>
      </c>
      <c r="N2881" s="103" t="str">
        <f t="shared" si="138"/>
        <v/>
      </c>
      <c r="O2881" s="104"/>
      <c r="P2881" s="105"/>
      <c r="Q2881" s="103"/>
      <c r="R2881" s="103" t="str">
        <f t="shared" si="139"/>
        <v/>
      </c>
      <c r="S2881" s="106"/>
    </row>
    <row r="2882" spans="1:19" ht="25.5" customHeight="1" x14ac:dyDescent="0.2">
      <c r="A2882" s="3" t="str">
        <f>CONCATENATE(COUNTIF($E$156:E2882,E2882),E2882)</f>
        <v>0</v>
      </c>
      <c r="D2882" s="73"/>
      <c r="E2882" s="74"/>
      <c r="F2882" s="75"/>
      <c r="G2882" s="7"/>
      <c r="H2882" s="7"/>
      <c r="I2882" s="7"/>
      <c r="J2882" s="7" t="str">
        <f>IFERROR(LOOKUP($G2882,'قائمة اسعار'!A$2:A$5,'قائمة اسعار'!B$2:B$5),"")</f>
        <v/>
      </c>
      <c r="K2882" s="7" t="str">
        <f>IFERROR(LOOKUP($G2882,'قائمة اسعار'!$A$2:$A$5,'قائمة اسعار'!$E$2:$E$5),"")</f>
        <v/>
      </c>
      <c r="L2882" s="76" t="str">
        <f>IFERROR(LOOKUP($G2882,'قائمة اسعار'!$A$2:$A$5,'قائمة اسعار'!$D$2:$D$5),"")</f>
        <v/>
      </c>
      <c r="M2882" s="7" t="str">
        <f t="shared" si="137"/>
        <v/>
      </c>
      <c r="N2882" s="77" t="str">
        <f t="shared" si="138"/>
        <v/>
      </c>
      <c r="O2882" s="78"/>
      <c r="P2882" s="79"/>
      <c r="Q2882" s="77"/>
      <c r="R2882" s="77" t="str">
        <f t="shared" si="139"/>
        <v/>
      </c>
      <c r="S2882" s="80"/>
    </row>
    <row r="2883" spans="1:19" ht="25.5" customHeight="1" x14ac:dyDescent="0.2">
      <c r="A2883" s="3" t="str">
        <f>CONCATENATE(COUNTIF($E$156:E2883,E2883),E2883)</f>
        <v>0</v>
      </c>
      <c r="D2883" s="99"/>
      <c r="E2883" s="100"/>
      <c r="F2883" s="101"/>
      <c r="G2883" s="102"/>
      <c r="H2883" s="102"/>
      <c r="I2883" s="102"/>
      <c r="J2883" s="102" t="str">
        <f>IFERROR(LOOKUP($G2883,'قائمة اسعار'!A$2:A$5,'قائمة اسعار'!B$2:B$5),"")</f>
        <v/>
      </c>
      <c r="K2883" s="102" t="str">
        <f>IFERROR(LOOKUP($G2883,'قائمة اسعار'!$A$2:$A$5,'قائمة اسعار'!$E$2:$E$5),"")</f>
        <v/>
      </c>
      <c r="L2883" s="102" t="str">
        <f>IFERROR(LOOKUP($G2883,'قائمة اسعار'!$A$2:$A$5,'قائمة اسعار'!$D$2:$D$5),"")</f>
        <v/>
      </c>
      <c r="M2883" s="102" t="str">
        <f t="shared" si="137"/>
        <v/>
      </c>
      <c r="N2883" s="103" t="str">
        <f t="shared" si="138"/>
        <v/>
      </c>
      <c r="O2883" s="104"/>
      <c r="P2883" s="105"/>
      <c r="Q2883" s="103"/>
      <c r="R2883" s="103" t="str">
        <f t="shared" si="139"/>
        <v/>
      </c>
      <c r="S2883" s="106"/>
    </row>
    <row r="2884" spans="1:19" ht="25.5" customHeight="1" x14ac:dyDescent="0.2">
      <c r="A2884" s="3" t="str">
        <f>CONCATENATE(COUNTIF($E$156:E2884,E2884),E2884)</f>
        <v>0</v>
      </c>
      <c r="D2884" s="73"/>
      <c r="E2884" s="74"/>
      <c r="F2884" s="75"/>
      <c r="G2884" s="7"/>
      <c r="H2884" s="7"/>
      <c r="I2884" s="7"/>
      <c r="J2884" s="7" t="str">
        <f>IFERROR(LOOKUP($G2884,'قائمة اسعار'!A$2:A$5,'قائمة اسعار'!B$2:B$5),"")</f>
        <v/>
      </c>
      <c r="K2884" s="7" t="str">
        <f>IFERROR(LOOKUP($G2884,'قائمة اسعار'!$A$2:$A$5,'قائمة اسعار'!$E$2:$E$5),"")</f>
        <v/>
      </c>
      <c r="L2884" s="76" t="str">
        <f>IFERROR(LOOKUP($G2884,'قائمة اسعار'!$A$2:$A$5,'قائمة اسعار'!$D$2:$D$5),"")</f>
        <v/>
      </c>
      <c r="M2884" s="7" t="str">
        <f t="shared" ref="M2884:M2932" si="140">IFERROR($H2884*$L2884,"")</f>
        <v/>
      </c>
      <c r="N2884" s="77" t="str">
        <f t="shared" ref="N2884:N2932" si="141">IFERROR(($M2884-15%*$M2884)-5%*($M2884-15%*$M2884),"")</f>
        <v/>
      </c>
      <c r="O2884" s="78"/>
      <c r="P2884" s="79"/>
      <c r="Q2884" s="77"/>
      <c r="R2884" s="77" t="str">
        <f t="shared" ref="R2884:R2932" si="142">IFERROR($N2884-$P2884-$Q2884,"")</f>
        <v/>
      </c>
      <c r="S2884" s="80"/>
    </row>
    <row r="2885" spans="1:19" ht="25.5" customHeight="1" x14ac:dyDescent="0.2">
      <c r="A2885" s="3" t="str">
        <f>CONCATENATE(COUNTIF($E$156:E2885,E2885),E2885)</f>
        <v>0</v>
      </c>
      <c r="D2885" s="99"/>
      <c r="E2885" s="100"/>
      <c r="F2885" s="101"/>
      <c r="G2885" s="102"/>
      <c r="H2885" s="102"/>
      <c r="I2885" s="102"/>
      <c r="J2885" s="102" t="str">
        <f>IFERROR(LOOKUP($G2885,'قائمة اسعار'!A$2:A$5,'قائمة اسعار'!B$2:B$5),"")</f>
        <v/>
      </c>
      <c r="K2885" s="102" t="str">
        <f>IFERROR(LOOKUP($G2885,'قائمة اسعار'!$A$2:$A$5,'قائمة اسعار'!$E$2:$E$5),"")</f>
        <v/>
      </c>
      <c r="L2885" s="102" t="str">
        <f>IFERROR(LOOKUP($G2885,'قائمة اسعار'!$A$2:$A$5,'قائمة اسعار'!$D$2:$D$5),"")</f>
        <v/>
      </c>
      <c r="M2885" s="102" t="str">
        <f t="shared" si="140"/>
        <v/>
      </c>
      <c r="N2885" s="103" t="str">
        <f t="shared" si="141"/>
        <v/>
      </c>
      <c r="O2885" s="104"/>
      <c r="P2885" s="105"/>
      <c r="Q2885" s="103"/>
      <c r="R2885" s="103" t="str">
        <f t="shared" si="142"/>
        <v/>
      </c>
      <c r="S2885" s="106"/>
    </row>
    <row r="2886" spans="1:19" ht="25.5" customHeight="1" x14ac:dyDescent="0.2">
      <c r="A2886" s="3" t="str">
        <f>CONCATENATE(COUNTIF($E$156:E2886,E2886),E2886)</f>
        <v>0</v>
      </c>
      <c r="D2886" s="73"/>
      <c r="E2886" s="74"/>
      <c r="F2886" s="75"/>
      <c r="G2886" s="7"/>
      <c r="H2886" s="7"/>
      <c r="I2886" s="7"/>
      <c r="J2886" s="7" t="str">
        <f>IFERROR(LOOKUP($G2886,'قائمة اسعار'!A$2:A$5,'قائمة اسعار'!B$2:B$5),"")</f>
        <v/>
      </c>
      <c r="K2886" s="7" t="str">
        <f>IFERROR(LOOKUP($G2886,'قائمة اسعار'!$A$2:$A$5,'قائمة اسعار'!$E$2:$E$5),"")</f>
        <v/>
      </c>
      <c r="L2886" s="76" t="str">
        <f>IFERROR(LOOKUP($G2886,'قائمة اسعار'!$A$2:$A$5,'قائمة اسعار'!$D$2:$D$5),"")</f>
        <v/>
      </c>
      <c r="M2886" s="7" t="str">
        <f t="shared" si="140"/>
        <v/>
      </c>
      <c r="N2886" s="77" t="str">
        <f t="shared" si="141"/>
        <v/>
      </c>
      <c r="O2886" s="78"/>
      <c r="P2886" s="79"/>
      <c r="Q2886" s="77"/>
      <c r="R2886" s="77" t="str">
        <f t="shared" si="142"/>
        <v/>
      </c>
      <c r="S2886" s="80"/>
    </row>
    <row r="2887" spans="1:19" ht="25.5" customHeight="1" x14ac:dyDescent="0.2">
      <c r="A2887" s="3" t="str">
        <f>CONCATENATE(COUNTIF($E$156:E2887,E2887),E2887)</f>
        <v>0</v>
      </c>
      <c r="D2887" s="99"/>
      <c r="E2887" s="100"/>
      <c r="F2887" s="101"/>
      <c r="G2887" s="102"/>
      <c r="H2887" s="102"/>
      <c r="I2887" s="102"/>
      <c r="J2887" s="102" t="str">
        <f>IFERROR(LOOKUP($G2887,'قائمة اسعار'!A$2:A$5,'قائمة اسعار'!B$2:B$5),"")</f>
        <v/>
      </c>
      <c r="K2887" s="102" t="str">
        <f>IFERROR(LOOKUP($G2887,'قائمة اسعار'!$A$2:$A$5,'قائمة اسعار'!$E$2:$E$5),"")</f>
        <v/>
      </c>
      <c r="L2887" s="102" t="str">
        <f>IFERROR(LOOKUP($G2887,'قائمة اسعار'!$A$2:$A$5,'قائمة اسعار'!$D$2:$D$5),"")</f>
        <v/>
      </c>
      <c r="M2887" s="102" t="str">
        <f t="shared" si="140"/>
        <v/>
      </c>
      <c r="N2887" s="103" t="str">
        <f t="shared" si="141"/>
        <v/>
      </c>
      <c r="O2887" s="104"/>
      <c r="P2887" s="105"/>
      <c r="Q2887" s="103"/>
      <c r="R2887" s="103" t="str">
        <f t="shared" si="142"/>
        <v/>
      </c>
      <c r="S2887" s="106"/>
    </row>
    <row r="2888" spans="1:19" ht="25.5" customHeight="1" x14ac:dyDescent="0.2">
      <c r="A2888" s="3" t="str">
        <f>CONCATENATE(COUNTIF($E$156:E2888,E2888),E2888)</f>
        <v>0</v>
      </c>
      <c r="D2888" s="73"/>
      <c r="E2888" s="74"/>
      <c r="F2888" s="75"/>
      <c r="G2888" s="7"/>
      <c r="H2888" s="7"/>
      <c r="I2888" s="7"/>
      <c r="J2888" s="7" t="str">
        <f>IFERROR(LOOKUP($G2888,'قائمة اسعار'!A$2:A$5,'قائمة اسعار'!B$2:B$5),"")</f>
        <v/>
      </c>
      <c r="K2888" s="7" t="str">
        <f>IFERROR(LOOKUP($G2888,'قائمة اسعار'!$A$2:$A$5,'قائمة اسعار'!$E$2:$E$5),"")</f>
        <v/>
      </c>
      <c r="L2888" s="76" t="str">
        <f>IFERROR(LOOKUP($G2888,'قائمة اسعار'!$A$2:$A$5,'قائمة اسعار'!$D$2:$D$5),"")</f>
        <v/>
      </c>
      <c r="M2888" s="7" t="str">
        <f t="shared" si="140"/>
        <v/>
      </c>
      <c r="N2888" s="77" t="str">
        <f t="shared" si="141"/>
        <v/>
      </c>
      <c r="O2888" s="78"/>
      <c r="P2888" s="79"/>
      <c r="Q2888" s="77"/>
      <c r="R2888" s="77" t="str">
        <f t="shared" si="142"/>
        <v/>
      </c>
      <c r="S2888" s="80"/>
    </row>
    <row r="2889" spans="1:19" ht="25.5" customHeight="1" x14ac:dyDescent="0.2">
      <c r="A2889" s="3" t="str">
        <f>CONCATENATE(COUNTIF($E$156:E2889,E2889),E2889)</f>
        <v>0</v>
      </c>
      <c r="D2889" s="99"/>
      <c r="E2889" s="100"/>
      <c r="F2889" s="101"/>
      <c r="G2889" s="102"/>
      <c r="H2889" s="102"/>
      <c r="I2889" s="102"/>
      <c r="J2889" s="102" t="str">
        <f>IFERROR(LOOKUP($G2889,'قائمة اسعار'!A$2:A$5,'قائمة اسعار'!B$2:B$5),"")</f>
        <v/>
      </c>
      <c r="K2889" s="102" t="str">
        <f>IFERROR(LOOKUP($G2889,'قائمة اسعار'!$A$2:$A$5,'قائمة اسعار'!$E$2:$E$5),"")</f>
        <v/>
      </c>
      <c r="L2889" s="102" t="str">
        <f>IFERROR(LOOKUP($G2889,'قائمة اسعار'!$A$2:$A$5,'قائمة اسعار'!$D$2:$D$5),"")</f>
        <v/>
      </c>
      <c r="M2889" s="102" t="str">
        <f t="shared" si="140"/>
        <v/>
      </c>
      <c r="N2889" s="103" t="str">
        <f t="shared" si="141"/>
        <v/>
      </c>
      <c r="O2889" s="104"/>
      <c r="P2889" s="105"/>
      <c r="Q2889" s="103"/>
      <c r="R2889" s="103" t="str">
        <f t="shared" si="142"/>
        <v/>
      </c>
      <c r="S2889" s="106"/>
    </row>
    <row r="2890" spans="1:19" ht="25.5" customHeight="1" x14ac:dyDescent="0.2">
      <c r="A2890" s="3" t="str">
        <f>CONCATENATE(COUNTIF($E$156:E2890,E2890),E2890)</f>
        <v>0</v>
      </c>
      <c r="D2890" s="73"/>
      <c r="E2890" s="74"/>
      <c r="F2890" s="75"/>
      <c r="G2890" s="7"/>
      <c r="H2890" s="7"/>
      <c r="I2890" s="7"/>
      <c r="J2890" s="7" t="str">
        <f>IFERROR(LOOKUP($G2890,'قائمة اسعار'!A$2:A$5,'قائمة اسعار'!B$2:B$5),"")</f>
        <v/>
      </c>
      <c r="K2890" s="7" t="str">
        <f>IFERROR(LOOKUP($G2890,'قائمة اسعار'!$A$2:$A$5,'قائمة اسعار'!$E$2:$E$5),"")</f>
        <v/>
      </c>
      <c r="L2890" s="76" t="str">
        <f>IFERROR(LOOKUP($G2890,'قائمة اسعار'!$A$2:$A$5,'قائمة اسعار'!$D$2:$D$5),"")</f>
        <v/>
      </c>
      <c r="M2890" s="7" t="str">
        <f t="shared" si="140"/>
        <v/>
      </c>
      <c r="N2890" s="77" t="str">
        <f t="shared" si="141"/>
        <v/>
      </c>
      <c r="O2890" s="78"/>
      <c r="P2890" s="79"/>
      <c r="Q2890" s="77"/>
      <c r="R2890" s="77" t="str">
        <f t="shared" si="142"/>
        <v/>
      </c>
      <c r="S2890" s="80"/>
    </row>
    <row r="2891" spans="1:19" ht="25.5" customHeight="1" x14ac:dyDescent="0.2">
      <c r="A2891" s="3" t="str">
        <f>CONCATENATE(COUNTIF($E$156:E2891,E2891),E2891)</f>
        <v>0</v>
      </c>
      <c r="D2891" s="99"/>
      <c r="E2891" s="100"/>
      <c r="F2891" s="101"/>
      <c r="G2891" s="102"/>
      <c r="H2891" s="102"/>
      <c r="I2891" s="102"/>
      <c r="J2891" s="102" t="str">
        <f>IFERROR(LOOKUP($G2891,'قائمة اسعار'!A$2:A$5,'قائمة اسعار'!B$2:B$5),"")</f>
        <v/>
      </c>
      <c r="K2891" s="102" t="str">
        <f>IFERROR(LOOKUP($G2891,'قائمة اسعار'!$A$2:$A$5,'قائمة اسعار'!$E$2:$E$5),"")</f>
        <v/>
      </c>
      <c r="L2891" s="102" t="str">
        <f>IFERROR(LOOKUP($G2891,'قائمة اسعار'!$A$2:$A$5,'قائمة اسعار'!$D$2:$D$5),"")</f>
        <v/>
      </c>
      <c r="M2891" s="102" t="str">
        <f t="shared" si="140"/>
        <v/>
      </c>
      <c r="N2891" s="103" t="str">
        <f t="shared" si="141"/>
        <v/>
      </c>
      <c r="O2891" s="104"/>
      <c r="P2891" s="105"/>
      <c r="Q2891" s="103"/>
      <c r="R2891" s="103" t="str">
        <f t="shared" si="142"/>
        <v/>
      </c>
      <c r="S2891" s="106"/>
    </row>
    <row r="2892" spans="1:19" ht="25.5" customHeight="1" x14ac:dyDescent="0.2">
      <c r="A2892" s="3" t="str">
        <f>CONCATENATE(COUNTIF($E$156:E2892,E2892),E2892)</f>
        <v>0</v>
      </c>
      <c r="D2892" s="73"/>
      <c r="E2892" s="74"/>
      <c r="F2892" s="75"/>
      <c r="G2892" s="7"/>
      <c r="H2892" s="7"/>
      <c r="I2892" s="7"/>
      <c r="J2892" s="7" t="str">
        <f>IFERROR(LOOKUP($G2892,'قائمة اسعار'!A$2:A$5,'قائمة اسعار'!B$2:B$5),"")</f>
        <v/>
      </c>
      <c r="K2892" s="7" t="str">
        <f>IFERROR(LOOKUP($G2892,'قائمة اسعار'!$A$2:$A$5,'قائمة اسعار'!$E$2:$E$5),"")</f>
        <v/>
      </c>
      <c r="L2892" s="76" t="str">
        <f>IFERROR(LOOKUP($G2892,'قائمة اسعار'!$A$2:$A$5,'قائمة اسعار'!$D$2:$D$5),"")</f>
        <v/>
      </c>
      <c r="M2892" s="7" t="str">
        <f t="shared" si="140"/>
        <v/>
      </c>
      <c r="N2892" s="77" t="str">
        <f t="shared" si="141"/>
        <v/>
      </c>
      <c r="O2892" s="78"/>
      <c r="P2892" s="79"/>
      <c r="Q2892" s="77"/>
      <c r="R2892" s="77" t="str">
        <f t="shared" si="142"/>
        <v/>
      </c>
      <c r="S2892" s="80"/>
    </row>
    <row r="2893" spans="1:19" ht="25.5" customHeight="1" x14ac:dyDescent="0.2">
      <c r="A2893" s="3" t="str">
        <f>CONCATENATE(COUNTIF($E$156:E2893,E2893),E2893)</f>
        <v>0</v>
      </c>
      <c r="D2893" s="99"/>
      <c r="E2893" s="100"/>
      <c r="F2893" s="101"/>
      <c r="G2893" s="102"/>
      <c r="H2893" s="102"/>
      <c r="I2893" s="102"/>
      <c r="J2893" s="102" t="str">
        <f>IFERROR(LOOKUP($G2893,'قائمة اسعار'!A$2:A$5,'قائمة اسعار'!B$2:B$5),"")</f>
        <v/>
      </c>
      <c r="K2893" s="102" t="str">
        <f>IFERROR(LOOKUP($G2893,'قائمة اسعار'!$A$2:$A$5,'قائمة اسعار'!$E$2:$E$5),"")</f>
        <v/>
      </c>
      <c r="L2893" s="102" t="str">
        <f>IFERROR(LOOKUP($G2893,'قائمة اسعار'!$A$2:$A$5,'قائمة اسعار'!$D$2:$D$5),"")</f>
        <v/>
      </c>
      <c r="M2893" s="102" t="str">
        <f t="shared" si="140"/>
        <v/>
      </c>
      <c r="N2893" s="103" t="str">
        <f t="shared" si="141"/>
        <v/>
      </c>
      <c r="O2893" s="104"/>
      <c r="P2893" s="105"/>
      <c r="Q2893" s="103"/>
      <c r="R2893" s="103" t="str">
        <f t="shared" si="142"/>
        <v/>
      </c>
      <c r="S2893" s="106"/>
    </row>
    <row r="2894" spans="1:19" ht="25.5" customHeight="1" x14ac:dyDescent="0.2">
      <c r="A2894" s="3" t="str">
        <f>CONCATENATE(COUNTIF($E$156:E2894,E2894),E2894)</f>
        <v>0</v>
      </c>
      <c r="D2894" s="73"/>
      <c r="E2894" s="74"/>
      <c r="F2894" s="75"/>
      <c r="G2894" s="7"/>
      <c r="H2894" s="7"/>
      <c r="I2894" s="7"/>
      <c r="J2894" s="7" t="str">
        <f>IFERROR(LOOKUP($G2894,'قائمة اسعار'!A$2:A$5,'قائمة اسعار'!B$2:B$5),"")</f>
        <v/>
      </c>
      <c r="K2894" s="7" t="str">
        <f>IFERROR(LOOKUP($G2894,'قائمة اسعار'!$A$2:$A$5,'قائمة اسعار'!$E$2:$E$5),"")</f>
        <v/>
      </c>
      <c r="L2894" s="76" t="str">
        <f>IFERROR(LOOKUP($G2894,'قائمة اسعار'!$A$2:$A$5,'قائمة اسعار'!$D$2:$D$5),"")</f>
        <v/>
      </c>
      <c r="M2894" s="7" t="str">
        <f t="shared" si="140"/>
        <v/>
      </c>
      <c r="N2894" s="77" t="str">
        <f t="shared" si="141"/>
        <v/>
      </c>
      <c r="O2894" s="78"/>
      <c r="P2894" s="79"/>
      <c r="Q2894" s="77"/>
      <c r="R2894" s="77" t="str">
        <f t="shared" si="142"/>
        <v/>
      </c>
      <c r="S2894" s="80"/>
    </row>
    <row r="2895" spans="1:19" ht="25.5" customHeight="1" x14ac:dyDescent="0.2">
      <c r="A2895" s="3" t="str">
        <f>CONCATENATE(COUNTIF($E$156:E2895,E2895),E2895)</f>
        <v>0</v>
      </c>
      <c r="D2895" s="99"/>
      <c r="E2895" s="100"/>
      <c r="F2895" s="101"/>
      <c r="G2895" s="102"/>
      <c r="H2895" s="102"/>
      <c r="I2895" s="102"/>
      <c r="J2895" s="102" t="str">
        <f>IFERROR(LOOKUP($G2895,'قائمة اسعار'!A$2:A$5,'قائمة اسعار'!B$2:B$5),"")</f>
        <v/>
      </c>
      <c r="K2895" s="102" t="str">
        <f>IFERROR(LOOKUP($G2895,'قائمة اسعار'!$A$2:$A$5,'قائمة اسعار'!$E$2:$E$5),"")</f>
        <v/>
      </c>
      <c r="L2895" s="102" t="str">
        <f>IFERROR(LOOKUP($G2895,'قائمة اسعار'!$A$2:$A$5,'قائمة اسعار'!$D$2:$D$5),"")</f>
        <v/>
      </c>
      <c r="M2895" s="102" t="str">
        <f t="shared" si="140"/>
        <v/>
      </c>
      <c r="N2895" s="103" t="str">
        <f t="shared" si="141"/>
        <v/>
      </c>
      <c r="O2895" s="104"/>
      <c r="P2895" s="105"/>
      <c r="Q2895" s="103"/>
      <c r="R2895" s="103" t="str">
        <f t="shared" si="142"/>
        <v/>
      </c>
      <c r="S2895" s="106"/>
    </row>
    <row r="2896" spans="1:19" ht="25.5" customHeight="1" x14ac:dyDescent="0.2">
      <c r="A2896" s="3" t="str">
        <f>CONCATENATE(COUNTIF($E$156:E2896,E2896),E2896)</f>
        <v>0</v>
      </c>
      <c r="D2896" s="73"/>
      <c r="E2896" s="74"/>
      <c r="F2896" s="75"/>
      <c r="G2896" s="7"/>
      <c r="H2896" s="7"/>
      <c r="I2896" s="7"/>
      <c r="J2896" s="7" t="str">
        <f>IFERROR(LOOKUP($G2896,'قائمة اسعار'!A$2:A$5,'قائمة اسعار'!B$2:B$5),"")</f>
        <v/>
      </c>
      <c r="K2896" s="7" t="str">
        <f>IFERROR(LOOKUP($G2896,'قائمة اسعار'!$A$2:$A$5,'قائمة اسعار'!$E$2:$E$5),"")</f>
        <v/>
      </c>
      <c r="L2896" s="76" t="str">
        <f>IFERROR(LOOKUP($G2896,'قائمة اسعار'!$A$2:$A$5,'قائمة اسعار'!$D$2:$D$5),"")</f>
        <v/>
      </c>
      <c r="M2896" s="7" t="str">
        <f t="shared" si="140"/>
        <v/>
      </c>
      <c r="N2896" s="77" t="str">
        <f t="shared" si="141"/>
        <v/>
      </c>
      <c r="O2896" s="78"/>
      <c r="P2896" s="79"/>
      <c r="Q2896" s="77"/>
      <c r="R2896" s="77" t="str">
        <f t="shared" si="142"/>
        <v/>
      </c>
      <c r="S2896" s="80"/>
    </row>
    <row r="2897" spans="1:19" ht="25.5" customHeight="1" x14ac:dyDescent="0.2">
      <c r="A2897" s="3" t="str">
        <f>CONCATENATE(COUNTIF($E$156:E2897,E2897),E2897)</f>
        <v>0</v>
      </c>
      <c r="D2897" s="99"/>
      <c r="E2897" s="100"/>
      <c r="F2897" s="101"/>
      <c r="G2897" s="102"/>
      <c r="H2897" s="102"/>
      <c r="I2897" s="102"/>
      <c r="J2897" s="102" t="str">
        <f>IFERROR(LOOKUP($G2897,'قائمة اسعار'!A$2:A$5,'قائمة اسعار'!B$2:B$5),"")</f>
        <v/>
      </c>
      <c r="K2897" s="102" t="str">
        <f>IFERROR(LOOKUP($G2897,'قائمة اسعار'!$A$2:$A$5,'قائمة اسعار'!$E$2:$E$5),"")</f>
        <v/>
      </c>
      <c r="L2897" s="102" t="str">
        <f>IFERROR(LOOKUP($G2897,'قائمة اسعار'!$A$2:$A$5,'قائمة اسعار'!$D$2:$D$5),"")</f>
        <v/>
      </c>
      <c r="M2897" s="102" t="str">
        <f t="shared" si="140"/>
        <v/>
      </c>
      <c r="N2897" s="103" t="str">
        <f t="shared" si="141"/>
        <v/>
      </c>
      <c r="O2897" s="104"/>
      <c r="P2897" s="105"/>
      <c r="Q2897" s="103"/>
      <c r="R2897" s="103" t="str">
        <f t="shared" si="142"/>
        <v/>
      </c>
      <c r="S2897" s="106"/>
    </row>
    <row r="2898" spans="1:19" ht="25.5" customHeight="1" x14ac:dyDescent="0.2">
      <c r="A2898" s="3" t="str">
        <f>CONCATENATE(COUNTIF($E$156:E2898,E2898),E2898)</f>
        <v>0</v>
      </c>
      <c r="D2898" s="73"/>
      <c r="E2898" s="74"/>
      <c r="F2898" s="75"/>
      <c r="G2898" s="7"/>
      <c r="H2898" s="7"/>
      <c r="I2898" s="7"/>
      <c r="J2898" s="7" t="str">
        <f>IFERROR(LOOKUP($G2898,'قائمة اسعار'!A$2:A$5,'قائمة اسعار'!B$2:B$5),"")</f>
        <v/>
      </c>
      <c r="K2898" s="7" t="str">
        <f>IFERROR(LOOKUP($G2898,'قائمة اسعار'!$A$2:$A$5,'قائمة اسعار'!$E$2:$E$5),"")</f>
        <v/>
      </c>
      <c r="L2898" s="76" t="str">
        <f>IFERROR(LOOKUP($G2898,'قائمة اسعار'!$A$2:$A$5,'قائمة اسعار'!$D$2:$D$5),"")</f>
        <v/>
      </c>
      <c r="M2898" s="7" t="str">
        <f t="shared" si="140"/>
        <v/>
      </c>
      <c r="N2898" s="77" t="str">
        <f t="shared" si="141"/>
        <v/>
      </c>
      <c r="O2898" s="78"/>
      <c r="P2898" s="79"/>
      <c r="Q2898" s="77"/>
      <c r="R2898" s="77" t="str">
        <f t="shared" si="142"/>
        <v/>
      </c>
      <c r="S2898" s="80"/>
    </row>
    <row r="2899" spans="1:19" ht="25.5" customHeight="1" x14ac:dyDescent="0.2">
      <c r="A2899" s="3" t="str">
        <f>CONCATENATE(COUNTIF($E$156:E2899,E2899),E2899)</f>
        <v>0</v>
      </c>
      <c r="D2899" s="99"/>
      <c r="E2899" s="100"/>
      <c r="F2899" s="101"/>
      <c r="G2899" s="102"/>
      <c r="H2899" s="102"/>
      <c r="I2899" s="102"/>
      <c r="J2899" s="102" t="str">
        <f>IFERROR(LOOKUP($G2899,'قائمة اسعار'!A$2:A$5,'قائمة اسعار'!B$2:B$5),"")</f>
        <v/>
      </c>
      <c r="K2899" s="102" t="str">
        <f>IFERROR(LOOKUP($G2899,'قائمة اسعار'!$A$2:$A$5,'قائمة اسعار'!$E$2:$E$5),"")</f>
        <v/>
      </c>
      <c r="L2899" s="102" t="str">
        <f>IFERROR(LOOKUP($G2899,'قائمة اسعار'!$A$2:$A$5,'قائمة اسعار'!$D$2:$D$5),"")</f>
        <v/>
      </c>
      <c r="M2899" s="102" t="str">
        <f t="shared" si="140"/>
        <v/>
      </c>
      <c r="N2899" s="103" t="str">
        <f t="shared" si="141"/>
        <v/>
      </c>
      <c r="O2899" s="104"/>
      <c r="P2899" s="105"/>
      <c r="Q2899" s="103"/>
      <c r="R2899" s="103" t="str">
        <f t="shared" si="142"/>
        <v/>
      </c>
      <c r="S2899" s="106"/>
    </row>
    <row r="2900" spans="1:19" ht="25.5" customHeight="1" x14ac:dyDescent="0.2">
      <c r="A2900" s="3" t="str">
        <f>CONCATENATE(COUNTIF($E$156:E2900,E2900),E2900)</f>
        <v>0</v>
      </c>
      <c r="D2900" s="73"/>
      <c r="E2900" s="74"/>
      <c r="F2900" s="75"/>
      <c r="G2900" s="7"/>
      <c r="H2900" s="7"/>
      <c r="I2900" s="7"/>
      <c r="J2900" s="7" t="str">
        <f>IFERROR(LOOKUP($G2900,'قائمة اسعار'!A$2:A$5,'قائمة اسعار'!B$2:B$5),"")</f>
        <v/>
      </c>
      <c r="K2900" s="7" t="str">
        <f>IFERROR(LOOKUP($G2900,'قائمة اسعار'!$A$2:$A$5,'قائمة اسعار'!$E$2:$E$5),"")</f>
        <v/>
      </c>
      <c r="L2900" s="76" t="str">
        <f>IFERROR(LOOKUP($G2900,'قائمة اسعار'!$A$2:$A$5,'قائمة اسعار'!$D$2:$D$5),"")</f>
        <v/>
      </c>
      <c r="M2900" s="7" t="str">
        <f t="shared" si="140"/>
        <v/>
      </c>
      <c r="N2900" s="77" t="str">
        <f t="shared" si="141"/>
        <v/>
      </c>
      <c r="O2900" s="78"/>
      <c r="P2900" s="79"/>
      <c r="Q2900" s="77"/>
      <c r="R2900" s="77" t="str">
        <f t="shared" si="142"/>
        <v/>
      </c>
      <c r="S2900" s="80"/>
    </row>
    <row r="2901" spans="1:19" ht="25.5" customHeight="1" x14ac:dyDescent="0.2">
      <c r="A2901" s="3" t="str">
        <f>CONCATENATE(COUNTIF($E$156:E2901,E2901),E2901)</f>
        <v>0</v>
      </c>
      <c r="D2901" s="99"/>
      <c r="E2901" s="100"/>
      <c r="F2901" s="101"/>
      <c r="G2901" s="102"/>
      <c r="H2901" s="102"/>
      <c r="I2901" s="102"/>
      <c r="J2901" s="102" t="str">
        <f>IFERROR(LOOKUP($G2901,'قائمة اسعار'!A$2:A$5,'قائمة اسعار'!B$2:B$5),"")</f>
        <v/>
      </c>
      <c r="K2901" s="102" t="str">
        <f>IFERROR(LOOKUP($G2901,'قائمة اسعار'!$A$2:$A$5,'قائمة اسعار'!$E$2:$E$5),"")</f>
        <v/>
      </c>
      <c r="L2901" s="102" t="str">
        <f>IFERROR(LOOKUP($G2901,'قائمة اسعار'!$A$2:$A$5,'قائمة اسعار'!$D$2:$D$5),"")</f>
        <v/>
      </c>
      <c r="M2901" s="102" t="str">
        <f t="shared" si="140"/>
        <v/>
      </c>
      <c r="N2901" s="103" t="str">
        <f t="shared" si="141"/>
        <v/>
      </c>
      <c r="O2901" s="104"/>
      <c r="P2901" s="105"/>
      <c r="Q2901" s="103"/>
      <c r="R2901" s="103" t="str">
        <f t="shared" si="142"/>
        <v/>
      </c>
      <c r="S2901" s="106"/>
    </row>
    <row r="2902" spans="1:19" ht="25.5" customHeight="1" x14ac:dyDescent="0.2">
      <c r="A2902" s="3" t="str">
        <f>CONCATENATE(COUNTIF($E$156:E2902,E2902),E2902)</f>
        <v>0</v>
      </c>
      <c r="D2902" s="73"/>
      <c r="E2902" s="74"/>
      <c r="F2902" s="75"/>
      <c r="G2902" s="7"/>
      <c r="H2902" s="7"/>
      <c r="I2902" s="7"/>
      <c r="J2902" s="7" t="str">
        <f>IFERROR(LOOKUP($G2902,'قائمة اسعار'!A$2:A$5,'قائمة اسعار'!B$2:B$5),"")</f>
        <v/>
      </c>
      <c r="K2902" s="7" t="str">
        <f>IFERROR(LOOKUP($G2902,'قائمة اسعار'!$A$2:$A$5,'قائمة اسعار'!$E$2:$E$5),"")</f>
        <v/>
      </c>
      <c r="L2902" s="76" t="str">
        <f>IFERROR(LOOKUP($G2902,'قائمة اسعار'!$A$2:$A$5,'قائمة اسعار'!$D$2:$D$5),"")</f>
        <v/>
      </c>
      <c r="M2902" s="7" t="str">
        <f t="shared" si="140"/>
        <v/>
      </c>
      <c r="N2902" s="77" t="str">
        <f t="shared" si="141"/>
        <v/>
      </c>
      <c r="O2902" s="78"/>
      <c r="P2902" s="79"/>
      <c r="Q2902" s="77"/>
      <c r="R2902" s="77" t="str">
        <f t="shared" si="142"/>
        <v/>
      </c>
      <c r="S2902" s="80"/>
    </row>
    <row r="2903" spans="1:19" ht="25.5" customHeight="1" x14ac:dyDescent="0.2">
      <c r="A2903" s="3" t="str">
        <f>CONCATENATE(COUNTIF($E$156:E2903,E2903),E2903)</f>
        <v>0</v>
      </c>
      <c r="D2903" s="99"/>
      <c r="E2903" s="100"/>
      <c r="F2903" s="101"/>
      <c r="G2903" s="102"/>
      <c r="H2903" s="102"/>
      <c r="I2903" s="102"/>
      <c r="J2903" s="102" t="str">
        <f>IFERROR(LOOKUP($G2903,'قائمة اسعار'!A$2:A$5,'قائمة اسعار'!B$2:B$5),"")</f>
        <v/>
      </c>
      <c r="K2903" s="102" t="str">
        <f>IFERROR(LOOKUP($G2903,'قائمة اسعار'!$A$2:$A$5,'قائمة اسعار'!$E$2:$E$5),"")</f>
        <v/>
      </c>
      <c r="L2903" s="102" t="str">
        <f>IFERROR(LOOKUP($G2903,'قائمة اسعار'!$A$2:$A$5,'قائمة اسعار'!$D$2:$D$5),"")</f>
        <v/>
      </c>
      <c r="M2903" s="102" t="str">
        <f t="shared" si="140"/>
        <v/>
      </c>
      <c r="N2903" s="103" t="str">
        <f t="shared" si="141"/>
        <v/>
      </c>
      <c r="O2903" s="104"/>
      <c r="P2903" s="105"/>
      <c r="Q2903" s="103"/>
      <c r="R2903" s="103" t="str">
        <f t="shared" si="142"/>
        <v/>
      </c>
      <c r="S2903" s="106"/>
    </row>
    <row r="2904" spans="1:19" ht="25.5" customHeight="1" x14ac:dyDescent="0.2">
      <c r="A2904" s="3" t="str">
        <f>CONCATENATE(COUNTIF($E$156:E2904,E2904),E2904)</f>
        <v>0</v>
      </c>
      <c r="D2904" s="73"/>
      <c r="E2904" s="74"/>
      <c r="F2904" s="75"/>
      <c r="G2904" s="7"/>
      <c r="H2904" s="7"/>
      <c r="I2904" s="7"/>
      <c r="J2904" s="7" t="str">
        <f>IFERROR(LOOKUP($G2904,'قائمة اسعار'!A$2:A$5,'قائمة اسعار'!B$2:B$5),"")</f>
        <v/>
      </c>
      <c r="K2904" s="7" t="str">
        <f>IFERROR(LOOKUP($G2904,'قائمة اسعار'!$A$2:$A$5,'قائمة اسعار'!$E$2:$E$5),"")</f>
        <v/>
      </c>
      <c r="L2904" s="76" t="str">
        <f>IFERROR(LOOKUP($G2904,'قائمة اسعار'!$A$2:$A$5,'قائمة اسعار'!$D$2:$D$5),"")</f>
        <v/>
      </c>
      <c r="M2904" s="7" t="str">
        <f t="shared" si="140"/>
        <v/>
      </c>
      <c r="N2904" s="77" t="str">
        <f t="shared" si="141"/>
        <v/>
      </c>
      <c r="O2904" s="78"/>
      <c r="P2904" s="79"/>
      <c r="Q2904" s="77"/>
      <c r="R2904" s="77" t="str">
        <f t="shared" si="142"/>
        <v/>
      </c>
      <c r="S2904" s="80"/>
    </row>
    <row r="2905" spans="1:19" ht="25.5" customHeight="1" x14ac:dyDescent="0.2">
      <c r="A2905" s="3" t="str">
        <f>CONCATENATE(COUNTIF($E$156:E2905,E2905),E2905)</f>
        <v>0</v>
      </c>
      <c r="D2905" s="99"/>
      <c r="E2905" s="100"/>
      <c r="F2905" s="101"/>
      <c r="G2905" s="102"/>
      <c r="H2905" s="102"/>
      <c r="I2905" s="102"/>
      <c r="J2905" s="102" t="str">
        <f>IFERROR(LOOKUP($G2905,'قائمة اسعار'!A$2:A$5,'قائمة اسعار'!B$2:B$5),"")</f>
        <v/>
      </c>
      <c r="K2905" s="102" t="str">
        <f>IFERROR(LOOKUP($G2905,'قائمة اسعار'!$A$2:$A$5,'قائمة اسعار'!$E$2:$E$5),"")</f>
        <v/>
      </c>
      <c r="L2905" s="102" t="str">
        <f>IFERROR(LOOKUP($G2905,'قائمة اسعار'!$A$2:$A$5,'قائمة اسعار'!$D$2:$D$5),"")</f>
        <v/>
      </c>
      <c r="M2905" s="102" t="str">
        <f t="shared" si="140"/>
        <v/>
      </c>
      <c r="N2905" s="103" t="str">
        <f t="shared" si="141"/>
        <v/>
      </c>
      <c r="O2905" s="104"/>
      <c r="P2905" s="105"/>
      <c r="Q2905" s="103"/>
      <c r="R2905" s="103" t="str">
        <f t="shared" si="142"/>
        <v/>
      </c>
      <c r="S2905" s="106"/>
    </row>
    <row r="2906" spans="1:19" ht="25.5" customHeight="1" x14ac:dyDescent="0.2">
      <c r="A2906" s="3" t="str">
        <f>CONCATENATE(COUNTIF($E$156:E2906,E2906),E2906)</f>
        <v>0</v>
      </c>
      <c r="D2906" s="73"/>
      <c r="E2906" s="74"/>
      <c r="F2906" s="75"/>
      <c r="G2906" s="7"/>
      <c r="H2906" s="7"/>
      <c r="I2906" s="7"/>
      <c r="J2906" s="7" t="str">
        <f>IFERROR(LOOKUP($G2906,'قائمة اسعار'!A$2:A$5,'قائمة اسعار'!B$2:B$5),"")</f>
        <v/>
      </c>
      <c r="K2906" s="7" t="str">
        <f>IFERROR(LOOKUP($G2906,'قائمة اسعار'!$A$2:$A$5,'قائمة اسعار'!$E$2:$E$5),"")</f>
        <v/>
      </c>
      <c r="L2906" s="76" t="str">
        <f>IFERROR(LOOKUP($G2906,'قائمة اسعار'!$A$2:$A$5,'قائمة اسعار'!$D$2:$D$5),"")</f>
        <v/>
      </c>
      <c r="M2906" s="7" t="str">
        <f t="shared" si="140"/>
        <v/>
      </c>
      <c r="N2906" s="77" t="str">
        <f t="shared" si="141"/>
        <v/>
      </c>
      <c r="O2906" s="78"/>
      <c r="P2906" s="79"/>
      <c r="Q2906" s="77"/>
      <c r="R2906" s="77" t="str">
        <f t="shared" si="142"/>
        <v/>
      </c>
      <c r="S2906" s="80"/>
    </row>
    <row r="2907" spans="1:19" ht="25.5" customHeight="1" x14ac:dyDescent="0.2">
      <c r="A2907" s="3" t="str">
        <f>CONCATENATE(COUNTIF($E$156:E2907,E2907),E2907)</f>
        <v>0</v>
      </c>
      <c r="D2907" s="99"/>
      <c r="E2907" s="100"/>
      <c r="F2907" s="101"/>
      <c r="G2907" s="102"/>
      <c r="H2907" s="102"/>
      <c r="I2907" s="102"/>
      <c r="J2907" s="102" t="str">
        <f>IFERROR(LOOKUP($G2907,'قائمة اسعار'!A$2:A$5,'قائمة اسعار'!B$2:B$5),"")</f>
        <v/>
      </c>
      <c r="K2907" s="102" t="str">
        <f>IFERROR(LOOKUP($G2907,'قائمة اسعار'!$A$2:$A$5,'قائمة اسعار'!$E$2:$E$5),"")</f>
        <v/>
      </c>
      <c r="L2907" s="102" t="str">
        <f>IFERROR(LOOKUP($G2907,'قائمة اسعار'!$A$2:$A$5,'قائمة اسعار'!$D$2:$D$5),"")</f>
        <v/>
      </c>
      <c r="M2907" s="102" t="str">
        <f t="shared" si="140"/>
        <v/>
      </c>
      <c r="N2907" s="103" t="str">
        <f t="shared" si="141"/>
        <v/>
      </c>
      <c r="O2907" s="104"/>
      <c r="P2907" s="105"/>
      <c r="Q2907" s="103"/>
      <c r="R2907" s="103" t="str">
        <f t="shared" si="142"/>
        <v/>
      </c>
      <c r="S2907" s="106"/>
    </row>
    <row r="2908" spans="1:19" ht="25.5" customHeight="1" x14ac:dyDescent="0.2">
      <c r="A2908" s="3" t="str">
        <f>CONCATENATE(COUNTIF($E$156:E2908,E2908),E2908)</f>
        <v>0</v>
      </c>
      <c r="D2908" s="73"/>
      <c r="E2908" s="74"/>
      <c r="F2908" s="75"/>
      <c r="G2908" s="7"/>
      <c r="H2908" s="7"/>
      <c r="I2908" s="7"/>
      <c r="J2908" s="7" t="str">
        <f>IFERROR(LOOKUP($G2908,'قائمة اسعار'!A$2:A$5,'قائمة اسعار'!B$2:B$5),"")</f>
        <v/>
      </c>
      <c r="K2908" s="7" t="str">
        <f>IFERROR(LOOKUP($G2908,'قائمة اسعار'!$A$2:$A$5,'قائمة اسعار'!$E$2:$E$5),"")</f>
        <v/>
      </c>
      <c r="L2908" s="76" t="str">
        <f>IFERROR(LOOKUP($G2908,'قائمة اسعار'!$A$2:$A$5,'قائمة اسعار'!$D$2:$D$5),"")</f>
        <v/>
      </c>
      <c r="M2908" s="7" t="str">
        <f t="shared" si="140"/>
        <v/>
      </c>
      <c r="N2908" s="77" t="str">
        <f t="shared" si="141"/>
        <v/>
      </c>
      <c r="O2908" s="78"/>
      <c r="P2908" s="79"/>
      <c r="Q2908" s="77"/>
      <c r="R2908" s="77" t="str">
        <f t="shared" si="142"/>
        <v/>
      </c>
      <c r="S2908" s="80"/>
    </row>
    <row r="2909" spans="1:19" ht="25.5" customHeight="1" x14ac:dyDescent="0.2">
      <c r="A2909" s="3" t="str">
        <f>CONCATENATE(COUNTIF($E$156:E2909,E2909),E2909)</f>
        <v>0</v>
      </c>
      <c r="D2909" s="99"/>
      <c r="E2909" s="100"/>
      <c r="F2909" s="101"/>
      <c r="G2909" s="102"/>
      <c r="H2909" s="102"/>
      <c r="I2909" s="102"/>
      <c r="J2909" s="102" t="str">
        <f>IFERROR(LOOKUP($G2909,'قائمة اسعار'!A$2:A$5,'قائمة اسعار'!B$2:B$5),"")</f>
        <v/>
      </c>
      <c r="K2909" s="102" t="str">
        <f>IFERROR(LOOKUP($G2909,'قائمة اسعار'!$A$2:$A$5,'قائمة اسعار'!$E$2:$E$5),"")</f>
        <v/>
      </c>
      <c r="L2909" s="102" t="str">
        <f>IFERROR(LOOKUP($G2909,'قائمة اسعار'!$A$2:$A$5,'قائمة اسعار'!$D$2:$D$5),"")</f>
        <v/>
      </c>
      <c r="M2909" s="102" t="str">
        <f t="shared" si="140"/>
        <v/>
      </c>
      <c r="N2909" s="103" t="str">
        <f t="shared" si="141"/>
        <v/>
      </c>
      <c r="O2909" s="104"/>
      <c r="P2909" s="105"/>
      <c r="Q2909" s="103"/>
      <c r="R2909" s="103" t="str">
        <f t="shared" si="142"/>
        <v/>
      </c>
      <c r="S2909" s="106"/>
    </row>
    <row r="2910" spans="1:19" ht="25.5" customHeight="1" x14ac:dyDescent="0.2">
      <c r="A2910" s="3" t="str">
        <f>CONCATENATE(COUNTIF($E$156:E2910,E2910),E2910)</f>
        <v>0</v>
      </c>
      <c r="D2910" s="73"/>
      <c r="E2910" s="74"/>
      <c r="F2910" s="75"/>
      <c r="G2910" s="7"/>
      <c r="H2910" s="7"/>
      <c r="I2910" s="7"/>
      <c r="J2910" s="7" t="str">
        <f>IFERROR(LOOKUP($G2910,'قائمة اسعار'!A$2:A$5,'قائمة اسعار'!B$2:B$5),"")</f>
        <v/>
      </c>
      <c r="K2910" s="7" t="str">
        <f>IFERROR(LOOKUP($G2910,'قائمة اسعار'!$A$2:$A$5,'قائمة اسعار'!$E$2:$E$5),"")</f>
        <v/>
      </c>
      <c r="L2910" s="76" t="str">
        <f>IFERROR(LOOKUP($G2910,'قائمة اسعار'!$A$2:$A$5,'قائمة اسعار'!$D$2:$D$5),"")</f>
        <v/>
      </c>
      <c r="M2910" s="7" t="str">
        <f t="shared" si="140"/>
        <v/>
      </c>
      <c r="N2910" s="77" t="str">
        <f t="shared" si="141"/>
        <v/>
      </c>
      <c r="O2910" s="78"/>
      <c r="P2910" s="79"/>
      <c r="Q2910" s="77"/>
      <c r="R2910" s="77" t="str">
        <f t="shared" si="142"/>
        <v/>
      </c>
      <c r="S2910" s="80"/>
    </row>
    <row r="2911" spans="1:19" ht="25.5" customHeight="1" x14ac:dyDescent="0.2">
      <c r="A2911" s="3" t="str">
        <f>CONCATENATE(COUNTIF($E$156:E2911,E2911),E2911)</f>
        <v>0</v>
      </c>
      <c r="D2911" s="99"/>
      <c r="E2911" s="100"/>
      <c r="F2911" s="101"/>
      <c r="G2911" s="102"/>
      <c r="H2911" s="102"/>
      <c r="I2911" s="102"/>
      <c r="J2911" s="102" t="str">
        <f>IFERROR(LOOKUP($G2911,'قائمة اسعار'!A$2:A$5,'قائمة اسعار'!B$2:B$5),"")</f>
        <v/>
      </c>
      <c r="K2911" s="102" t="str">
        <f>IFERROR(LOOKUP($G2911,'قائمة اسعار'!$A$2:$A$5,'قائمة اسعار'!$E$2:$E$5),"")</f>
        <v/>
      </c>
      <c r="L2911" s="102" t="str">
        <f>IFERROR(LOOKUP($G2911,'قائمة اسعار'!$A$2:$A$5,'قائمة اسعار'!$D$2:$D$5),"")</f>
        <v/>
      </c>
      <c r="M2911" s="102" t="str">
        <f t="shared" si="140"/>
        <v/>
      </c>
      <c r="N2911" s="103" t="str">
        <f t="shared" si="141"/>
        <v/>
      </c>
      <c r="O2911" s="104"/>
      <c r="P2911" s="105"/>
      <c r="Q2911" s="103"/>
      <c r="R2911" s="103" t="str">
        <f t="shared" si="142"/>
        <v/>
      </c>
      <c r="S2911" s="106"/>
    </row>
    <row r="2912" spans="1:19" ht="25.5" customHeight="1" x14ac:dyDescent="0.2">
      <c r="A2912" s="3" t="str">
        <f>CONCATENATE(COUNTIF($E$156:E2912,E2912),E2912)</f>
        <v>0</v>
      </c>
      <c r="D2912" s="73"/>
      <c r="E2912" s="74"/>
      <c r="F2912" s="75"/>
      <c r="G2912" s="7"/>
      <c r="H2912" s="7"/>
      <c r="I2912" s="7"/>
      <c r="J2912" s="7" t="str">
        <f>IFERROR(LOOKUP($G2912,'قائمة اسعار'!A$2:A$5,'قائمة اسعار'!B$2:B$5),"")</f>
        <v/>
      </c>
      <c r="K2912" s="7" t="str">
        <f>IFERROR(LOOKUP($G2912,'قائمة اسعار'!$A$2:$A$5,'قائمة اسعار'!$E$2:$E$5),"")</f>
        <v/>
      </c>
      <c r="L2912" s="76" t="str">
        <f>IFERROR(LOOKUP($G2912,'قائمة اسعار'!$A$2:$A$5,'قائمة اسعار'!$D$2:$D$5),"")</f>
        <v/>
      </c>
      <c r="M2912" s="7" t="str">
        <f t="shared" si="140"/>
        <v/>
      </c>
      <c r="N2912" s="77" t="str">
        <f t="shared" si="141"/>
        <v/>
      </c>
      <c r="O2912" s="78"/>
      <c r="P2912" s="79"/>
      <c r="Q2912" s="77"/>
      <c r="R2912" s="77" t="str">
        <f t="shared" si="142"/>
        <v/>
      </c>
      <c r="S2912" s="80"/>
    </row>
    <row r="2913" spans="1:19" ht="25.5" customHeight="1" x14ac:dyDescent="0.2">
      <c r="A2913" s="3" t="str">
        <f>CONCATENATE(COUNTIF($E$156:E2913,E2913),E2913)</f>
        <v>0</v>
      </c>
      <c r="D2913" s="99"/>
      <c r="E2913" s="100"/>
      <c r="F2913" s="101"/>
      <c r="G2913" s="102"/>
      <c r="H2913" s="102"/>
      <c r="I2913" s="102"/>
      <c r="J2913" s="102" t="str">
        <f>IFERROR(LOOKUP($G2913,'قائمة اسعار'!A$2:A$5,'قائمة اسعار'!B$2:B$5),"")</f>
        <v/>
      </c>
      <c r="K2913" s="102" t="str">
        <f>IFERROR(LOOKUP($G2913,'قائمة اسعار'!$A$2:$A$5,'قائمة اسعار'!$E$2:$E$5),"")</f>
        <v/>
      </c>
      <c r="L2913" s="102" t="str">
        <f>IFERROR(LOOKUP($G2913,'قائمة اسعار'!$A$2:$A$5,'قائمة اسعار'!$D$2:$D$5),"")</f>
        <v/>
      </c>
      <c r="M2913" s="102" t="str">
        <f t="shared" si="140"/>
        <v/>
      </c>
      <c r="N2913" s="103" t="str">
        <f t="shared" si="141"/>
        <v/>
      </c>
      <c r="O2913" s="104"/>
      <c r="P2913" s="105"/>
      <c r="Q2913" s="103"/>
      <c r="R2913" s="103" t="str">
        <f t="shared" si="142"/>
        <v/>
      </c>
      <c r="S2913" s="106"/>
    </row>
    <row r="2914" spans="1:19" ht="25.5" customHeight="1" x14ac:dyDescent="0.2">
      <c r="A2914" s="3" t="str">
        <f>CONCATENATE(COUNTIF($E$156:E2914,E2914),E2914)</f>
        <v>0</v>
      </c>
      <c r="D2914" s="73"/>
      <c r="E2914" s="74"/>
      <c r="F2914" s="75"/>
      <c r="G2914" s="7"/>
      <c r="H2914" s="7"/>
      <c r="I2914" s="7"/>
      <c r="J2914" s="7" t="str">
        <f>IFERROR(LOOKUP($G2914,'قائمة اسعار'!A$2:A$5,'قائمة اسعار'!B$2:B$5),"")</f>
        <v/>
      </c>
      <c r="K2914" s="7" t="str">
        <f>IFERROR(LOOKUP($G2914,'قائمة اسعار'!$A$2:$A$5,'قائمة اسعار'!$E$2:$E$5),"")</f>
        <v/>
      </c>
      <c r="L2914" s="76" t="str">
        <f>IFERROR(LOOKUP($G2914,'قائمة اسعار'!$A$2:$A$5,'قائمة اسعار'!$D$2:$D$5),"")</f>
        <v/>
      </c>
      <c r="M2914" s="7" t="str">
        <f t="shared" si="140"/>
        <v/>
      </c>
      <c r="N2914" s="77" t="str">
        <f t="shared" si="141"/>
        <v/>
      </c>
      <c r="O2914" s="78"/>
      <c r="P2914" s="79"/>
      <c r="Q2914" s="77"/>
      <c r="R2914" s="77" t="str">
        <f t="shared" si="142"/>
        <v/>
      </c>
      <c r="S2914" s="80"/>
    </row>
    <row r="2915" spans="1:19" ht="25.5" customHeight="1" x14ac:dyDescent="0.2">
      <c r="A2915" s="3" t="str">
        <f>CONCATENATE(COUNTIF($E$156:E2915,E2915),E2915)</f>
        <v>0</v>
      </c>
      <c r="D2915" s="99"/>
      <c r="E2915" s="100"/>
      <c r="F2915" s="101"/>
      <c r="G2915" s="102"/>
      <c r="H2915" s="102"/>
      <c r="I2915" s="102"/>
      <c r="J2915" s="102" t="str">
        <f>IFERROR(LOOKUP($G2915,'قائمة اسعار'!A$2:A$5,'قائمة اسعار'!B$2:B$5),"")</f>
        <v/>
      </c>
      <c r="K2915" s="102" t="str">
        <f>IFERROR(LOOKUP($G2915,'قائمة اسعار'!$A$2:$A$5,'قائمة اسعار'!$E$2:$E$5),"")</f>
        <v/>
      </c>
      <c r="L2915" s="102" t="str">
        <f>IFERROR(LOOKUP($G2915,'قائمة اسعار'!$A$2:$A$5,'قائمة اسعار'!$D$2:$D$5),"")</f>
        <v/>
      </c>
      <c r="M2915" s="102" t="str">
        <f t="shared" si="140"/>
        <v/>
      </c>
      <c r="N2915" s="103" t="str">
        <f t="shared" si="141"/>
        <v/>
      </c>
      <c r="O2915" s="104"/>
      <c r="P2915" s="105"/>
      <c r="Q2915" s="103"/>
      <c r="R2915" s="103" t="str">
        <f t="shared" si="142"/>
        <v/>
      </c>
      <c r="S2915" s="106"/>
    </row>
    <row r="2916" spans="1:19" ht="25.5" customHeight="1" x14ac:dyDescent="0.2">
      <c r="A2916" s="3" t="str">
        <f>CONCATENATE(COUNTIF($E$156:E2916,E2916),E2916)</f>
        <v>0</v>
      </c>
      <c r="D2916" s="73"/>
      <c r="E2916" s="74"/>
      <c r="F2916" s="75"/>
      <c r="G2916" s="7"/>
      <c r="H2916" s="7"/>
      <c r="I2916" s="7"/>
      <c r="J2916" s="7" t="str">
        <f>IFERROR(LOOKUP($G2916,'قائمة اسعار'!A$2:A$5,'قائمة اسعار'!B$2:B$5),"")</f>
        <v/>
      </c>
      <c r="K2916" s="7" t="str">
        <f>IFERROR(LOOKUP($G2916,'قائمة اسعار'!$A$2:$A$5,'قائمة اسعار'!$E$2:$E$5),"")</f>
        <v/>
      </c>
      <c r="L2916" s="76" t="str">
        <f>IFERROR(LOOKUP($G2916,'قائمة اسعار'!$A$2:$A$5,'قائمة اسعار'!$D$2:$D$5),"")</f>
        <v/>
      </c>
      <c r="M2916" s="7" t="str">
        <f t="shared" si="140"/>
        <v/>
      </c>
      <c r="N2916" s="77" t="str">
        <f t="shared" si="141"/>
        <v/>
      </c>
      <c r="O2916" s="78"/>
      <c r="P2916" s="79"/>
      <c r="Q2916" s="77"/>
      <c r="R2916" s="77" t="str">
        <f t="shared" si="142"/>
        <v/>
      </c>
      <c r="S2916" s="80"/>
    </row>
    <row r="2917" spans="1:19" ht="25.5" customHeight="1" x14ac:dyDescent="0.2">
      <c r="A2917" s="3" t="str">
        <f>CONCATENATE(COUNTIF($E$156:E2917,E2917),E2917)</f>
        <v>0</v>
      </c>
      <c r="D2917" s="99"/>
      <c r="E2917" s="100"/>
      <c r="F2917" s="101"/>
      <c r="G2917" s="102"/>
      <c r="H2917" s="102"/>
      <c r="I2917" s="102"/>
      <c r="J2917" s="102" t="str">
        <f>IFERROR(LOOKUP($G2917,'قائمة اسعار'!A$2:A$5,'قائمة اسعار'!B$2:B$5),"")</f>
        <v/>
      </c>
      <c r="K2917" s="102" t="str">
        <f>IFERROR(LOOKUP($G2917,'قائمة اسعار'!$A$2:$A$5,'قائمة اسعار'!$E$2:$E$5),"")</f>
        <v/>
      </c>
      <c r="L2917" s="102" t="str">
        <f>IFERROR(LOOKUP($G2917,'قائمة اسعار'!$A$2:$A$5,'قائمة اسعار'!$D$2:$D$5),"")</f>
        <v/>
      </c>
      <c r="M2917" s="102" t="str">
        <f t="shared" si="140"/>
        <v/>
      </c>
      <c r="N2917" s="103" t="str">
        <f t="shared" si="141"/>
        <v/>
      </c>
      <c r="O2917" s="104"/>
      <c r="P2917" s="105"/>
      <c r="Q2917" s="103"/>
      <c r="R2917" s="103" t="str">
        <f t="shared" si="142"/>
        <v/>
      </c>
      <c r="S2917" s="106"/>
    </row>
    <row r="2918" spans="1:19" ht="25.5" customHeight="1" x14ac:dyDescent="0.2">
      <c r="A2918" s="3" t="str">
        <f>CONCATENATE(COUNTIF($E$156:E2918,E2918),E2918)</f>
        <v>0</v>
      </c>
      <c r="D2918" s="73"/>
      <c r="E2918" s="74"/>
      <c r="F2918" s="75"/>
      <c r="G2918" s="7"/>
      <c r="H2918" s="7"/>
      <c r="I2918" s="7"/>
      <c r="J2918" s="7" t="str">
        <f>IFERROR(LOOKUP($G2918,'قائمة اسعار'!A$2:A$5,'قائمة اسعار'!B$2:B$5),"")</f>
        <v/>
      </c>
      <c r="K2918" s="7" t="str">
        <f>IFERROR(LOOKUP($G2918,'قائمة اسعار'!$A$2:$A$5,'قائمة اسعار'!$E$2:$E$5),"")</f>
        <v/>
      </c>
      <c r="L2918" s="76" t="str">
        <f>IFERROR(LOOKUP($G2918,'قائمة اسعار'!$A$2:$A$5,'قائمة اسعار'!$D$2:$D$5),"")</f>
        <v/>
      </c>
      <c r="M2918" s="7" t="str">
        <f t="shared" si="140"/>
        <v/>
      </c>
      <c r="N2918" s="77" t="str">
        <f t="shared" si="141"/>
        <v/>
      </c>
      <c r="O2918" s="78"/>
      <c r="P2918" s="79"/>
      <c r="Q2918" s="77"/>
      <c r="R2918" s="77" t="str">
        <f t="shared" si="142"/>
        <v/>
      </c>
      <c r="S2918" s="80"/>
    </row>
    <row r="2919" spans="1:19" ht="25.5" customHeight="1" x14ac:dyDescent="0.2">
      <c r="A2919" s="3" t="str">
        <f>CONCATENATE(COUNTIF($E$156:E2919,E2919),E2919)</f>
        <v>0</v>
      </c>
      <c r="D2919" s="99"/>
      <c r="E2919" s="100"/>
      <c r="F2919" s="101"/>
      <c r="G2919" s="102"/>
      <c r="H2919" s="102"/>
      <c r="I2919" s="102"/>
      <c r="J2919" s="102" t="str">
        <f>IFERROR(LOOKUP($G2919,'قائمة اسعار'!A$2:A$5,'قائمة اسعار'!B$2:B$5),"")</f>
        <v/>
      </c>
      <c r="K2919" s="102" t="str">
        <f>IFERROR(LOOKUP($G2919,'قائمة اسعار'!$A$2:$A$5,'قائمة اسعار'!$E$2:$E$5),"")</f>
        <v/>
      </c>
      <c r="L2919" s="102" t="str">
        <f>IFERROR(LOOKUP($G2919,'قائمة اسعار'!$A$2:$A$5,'قائمة اسعار'!$D$2:$D$5),"")</f>
        <v/>
      </c>
      <c r="M2919" s="102" t="str">
        <f t="shared" si="140"/>
        <v/>
      </c>
      <c r="N2919" s="103" t="str">
        <f t="shared" si="141"/>
        <v/>
      </c>
      <c r="O2919" s="104"/>
      <c r="P2919" s="105"/>
      <c r="Q2919" s="103"/>
      <c r="R2919" s="103" t="str">
        <f t="shared" si="142"/>
        <v/>
      </c>
      <c r="S2919" s="106"/>
    </row>
    <row r="2920" spans="1:19" ht="25.5" customHeight="1" x14ac:dyDescent="0.2">
      <c r="A2920" s="3" t="str">
        <f>CONCATENATE(COUNTIF($E$156:E2920,E2920),E2920)</f>
        <v>0</v>
      </c>
      <c r="D2920" s="73"/>
      <c r="E2920" s="74"/>
      <c r="F2920" s="75"/>
      <c r="G2920" s="7"/>
      <c r="H2920" s="7"/>
      <c r="I2920" s="7"/>
      <c r="J2920" s="7" t="str">
        <f>IFERROR(LOOKUP($G2920,'قائمة اسعار'!A$2:A$5,'قائمة اسعار'!B$2:B$5),"")</f>
        <v/>
      </c>
      <c r="K2920" s="7" t="str">
        <f>IFERROR(LOOKUP($G2920,'قائمة اسعار'!$A$2:$A$5,'قائمة اسعار'!$E$2:$E$5),"")</f>
        <v/>
      </c>
      <c r="L2920" s="76" t="str">
        <f>IFERROR(LOOKUP($G2920,'قائمة اسعار'!$A$2:$A$5,'قائمة اسعار'!$D$2:$D$5),"")</f>
        <v/>
      </c>
      <c r="M2920" s="7" t="str">
        <f t="shared" si="140"/>
        <v/>
      </c>
      <c r="N2920" s="77" t="str">
        <f t="shared" si="141"/>
        <v/>
      </c>
      <c r="O2920" s="78"/>
      <c r="P2920" s="79"/>
      <c r="Q2920" s="77"/>
      <c r="R2920" s="77" t="str">
        <f t="shared" si="142"/>
        <v/>
      </c>
      <c r="S2920" s="80"/>
    </row>
    <row r="2921" spans="1:19" ht="25.5" customHeight="1" x14ac:dyDescent="0.2">
      <c r="A2921" s="3" t="str">
        <f>CONCATENATE(COUNTIF($E$156:E2921,E2921),E2921)</f>
        <v>0</v>
      </c>
      <c r="D2921" s="99"/>
      <c r="E2921" s="100"/>
      <c r="F2921" s="101"/>
      <c r="G2921" s="102"/>
      <c r="H2921" s="102"/>
      <c r="I2921" s="102"/>
      <c r="J2921" s="102" t="str">
        <f>IFERROR(LOOKUP($G2921,'قائمة اسعار'!A$2:A$5,'قائمة اسعار'!B$2:B$5),"")</f>
        <v/>
      </c>
      <c r="K2921" s="102" t="str">
        <f>IFERROR(LOOKUP($G2921,'قائمة اسعار'!$A$2:$A$5,'قائمة اسعار'!$E$2:$E$5),"")</f>
        <v/>
      </c>
      <c r="L2921" s="102" t="str">
        <f>IFERROR(LOOKUP($G2921,'قائمة اسعار'!$A$2:$A$5,'قائمة اسعار'!$D$2:$D$5),"")</f>
        <v/>
      </c>
      <c r="M2921" s="102" t="str">
        <f t="shared" si="140"/>
        <v/>
      </c>
      <c r="N2921" s="103" t="str">
        <f t="shared" si="141"/>
        <v/>
      </c>
      <c r="O2921" s="104"/>
      <c r="P2921" s="105"/>
      <c r="Q2921" s="103"/>
      <c r="R2921" s="103" t="str">
        <f t="shared" si="142"/>
        <v/>
      </c>
      <c r="S2921" s="106"/>
    </row>
    <row r="2922" spans="1:19" ht="25.5" customHeight="1" x14ac:dyDescent="0.2">
      <c r="A2922" s="3" t="str">
        <f>CONCATENATE(COUNTIF($E$156:E2922,E2922),E2922)</f>
        <v>0</v>
      </c>
      <c r="D2922" s="73"/>
      <c r="E2922" s="74"/>
      <c r="F2922" s="75"/>
      <c r="G2922" s="7"/>
      <c r="H2922" s="7"/>
      <c r="I2922" s="7"/>
      <c r="J2922" s="7" t="str">
        <f>IFERROR(LOOKUP($G2922,'قائمة اسعار'!A$2:A$5,'قائمة اسعار'!B$2:B$5),"")</f>
        <v/>
      </c>
      <c r="K2922" s="7" t="str">
        <f>IFERROR(LOOKUP($G2922,'قائمة اسعار'!$A$2:$A$5,'قائمة اسعار'!$E$2:$E$5),"")</f>
        <v/>
      </c>
      <c r="L2922" s="76" t="str">
        <f>IFERROR(LOOKUP($G2922,'قائمة اسعار'!$A$2:$A$5,'قائمة اسعار'!$D$2:$D$5),"")</f>
        <v/>
      </c>
      <c r="M2922" s="7" t="str">
        <f t="shared" si="140"/>
        <v/>
      </c>
      <c r="N2922" s="77" t="str">
        <f t="shared" si="141"/>
        <v/>
      </c>
      <c r="O2922" s="78"/>
      <c r="P2922" s="79"/>
      <c r="Q2922" s="77"/>
      <c r="R2922" s="77" t="str">
        <f t="shared" si="142"/>
        <v/>
      </c>
      <c r="S2922" s="80"/>
    </row>
    <row r="2923" spans="1:19" ht="25.5" customHeight="1" x14ac:dyDescent="0.2">
      <c r="A2923" s="3" t="str">
        <f>CONCATENATE(COUNTIF($E$156:E2923,E2923),E2923)</f>
        <v>0</v>
      </c>
      <c r="D2923" s="99"/>
      <c r="E2923" s="100"/>
      <c r="F2923" s="101"/>
      <c r="G2923" s="102"/>
      <c r="H2923" s="102"/>
      <c r="I2923" s="102"/>
      <c r="J2923" s="102" t="str">
        <f>IFERROR(LOOKUP($G2923,'قائمة اسعار'!A$2:A$5,'قائمة اسعار'!B$2:B$5),"")</f>
        <v/>
      </c>
      <c r="K2923" s="102" t="str">
        <f>IFERROR(LOOKUP($G2923,'قائمة اسعار'!$A$2:$A$5,'قائمة اسعار'!$E$2:$E$5),"")</f>
        <v/>
      </c>
      <c r="L2923" s="102" t="str">
        <f>IFERROR(LOOKUP($G2923,'قائمة اسعار'!$A$2:$A$5,'قائمة اسعار'!$D$2:$D$5),"")</f>
        <v/>
      </c>
      <c r="M2923" s="102" t="str">
        <f t="shared" si="140"/>
        <v/>
      </c>
      <c r="N2923" s="103" t="str">
        <f t="shared" si="141"/>
        <v/>
      </c>
      <c r="O2923" s="104"/>
      <c r="P2923" s="105"/>
      <c r="Q2923" s="103"/>
      <c r="R2923" s="103" t="str">
        <f t="shared" si="142"/>
        <v/>
      </c>
      <c r="S2923" s="106"/>
    </row>
    <row r="2924" spans="1:19" ht="25.5" customHeight="1" x14ac:dyDescent="0.2">
      <c r="A2924" s="3" t="str">
        <f>CONCATENATE(COUNTIF($E$156:E2924,E2924),E2924)</f>
        <v>0</v>
      </c>
      <c r="D2924" s="73"/>
      <c r="E2924" s="74"/>
      <c r="F2924" s="75"/>
      <c r="G2924" s="7"/>
      <c r="H2924" s="7"/>
      <c r="I2924" s="7"/>
      <c r="J2924" s="7" t="str">
        <f>IFERROR(LOOKUP($G2924,'قائمة اسعار'!A$2:A$5,'قائمة اسعار'!B$2:B$5),"")</f>
        <v/>
      </c>
      <c r="K2924" s="7" t="str">
        <f>IFERROR(LOOKUP($G2924,'قائمة اسعار'!$A$2:$A$5,'قائمة اسعار'!$E$2:$E$5),"")</f>
        <v/>
      </c>
      <c r="L2924" s="76" t="str">
        <f>IFERROR(LOOKUP($G2924,'قائمة اسعار'!$A$2:$A$5,'قائمة اسعار'!$D$2:$D$5),"")</f>
        <v/>
      </c>
      <c r="M2924" s="7" t="str">
        <f t="shared" si="140"/>
        <v/>
      </c>
      <c r="N2924" s="77" t="str">
        <f t="shared" si="141"/>
        <v/>
      </c>
      <c r="O2924" s="78"/>
      <c r="P2924" s="79"/>
      <c r="Q2924" s="77"/>
      <c r="R2924" s="77" t="str">
        <f t="shared" si="142"/>
        <v/>
      </c>
      <c r="S2924" s="80"/>
    </row>
    <row r="2925" spans="1:19" ht="25.5" customHeight="1" x14ac:dyDescent="0.2">
      <c r="A2925" s="3" t="str">
        <f>CONCATENATE(COUNTIF($E$156:E2925,E2925),E2925)</f>
        <v>0</v>
      </c>
      <c r="D2925" s="99"/>
      <c r="E2925" s="100"/>
      <c r="F2925" s="101"/>
      <c r="G2925" s="102"/>
      <c r="H2925" s="102"/>
      <c r="I2925" s="102"/>
      <c r="J2925" s="102" t="str">
        <f>IFERROR(LOOKUP($G2925,'قائمة اسعار'!A$2:A$5,'قائمة اسعار'!B$2:B$5),"")</f>
        <v/>
      </c>
      <c r="K2925" s="102" t="str">
        <f>IFERROR(LOOKUP($G2925,'قائمة اسعار'!$A$2:$A$5,'قائمة اسعار'!$E$2:$E$5),"")</f>
        <v/>
      </c>
      <c r="L2925" s="102" t="str">
        <f>IFERROR(LOOKUP($G2925,'قائمة اسعار'!$A$2:$A$5,'قائمة اسعار'!$D$2:$D$5),"")</f>
        <v/>
      </c>
      <c r="M2925" s="102" t="str">
        <f t="shared" si="140"/>
        <v/>
      </c>
      <c r="N2925" s="103" t="str">
        <f t="shared" si="141"/>
        <v/>
      </c>
      <c r="O2925" s="104"/>
      <c r="P2925" s="105"/>
      <c r="Q2925" s="103"/>
      <c r="R2925" s="103" t="str">
        <f t="shared" si="142"/>
        <v/>
      </c>
      <c r="S2925" s="106"/>
    </row>
    <row r="2926" spans="1:19" ht="25.5" customHeight="1" x14ac:dyDescent="0.2">
      <c r="A2926" s="3" t="str">
        <f>CONCATENATE(COUNTIF($E$156:E2926,E2926),E2926)</f>
        <v>0</v>
      </c>
      <c r="D2926" s="73"/>
      <c r="E2926" s="74"/>
      <c r="F2926" s="75"/>
      <c r="G2926" s="7"/>
      <c r="H2926" s="7"/>
      <c r="I2926" s="7"/>
      <c r="J2926" s="7" t="str">
        <f>IFERROR(LOOKUP($G2926,'قائمة اسعار'!A$2:A$5,'قائمة اسعار'!B$2:B$5),"")</f>
        <v/>
      </c>
      <c r="K2926" s="7" t="str">
        <f>IFERROR(LOOKUP($G2926,'قائمة اسعار'!$A$2:$A$5,'قائمة اسعار'!$E$2:$E$5),"")</f>
        <v/>
      </c>
      <c r="L2926" s="76" t="str">
        <f>IFERROR(LOOKUP($G2926,'قائمة اسعار'!$A$2:$A$5,'قائمة اسعار'!$D$2:$D$5),"")</f>
        <v/>
      </c>
      <c r="M2926" s="7" t="str">
        <f t="shared" si="140"/>
        <v/>
      </c>
      <c r="N2926" s="77" t="str">
        <f t="shared" si="141"/>
        <v/>
      </c>
      <c r="O2926" s="78"/>
      <c r="P2926" s="79"/>
      <c r="Q2926" s="77"/>
      <c r="R2926" s="77" t="str">
        <f t="shared" si="142"/>
        <v/>
      </c>
      <c r="S2926" s="80"/>
    </row>
    <row r="2927" spans="1:19" ht="25.5" customHeight="1" x14ac:dyDescent="0.2">
      <c r="A2927" s="3" t="str">
        <f>CONCATENATE(COUNTIF($E$156:E2927,E2927),E2927)</f>
        <v>0</v>
      </c>
      <c r="D2927" s="99"/>
      <c r="E2927" s="100"/>
      <c r="F2927" s="101"/>
      <c r="G2927" s="102"/>
      <c r="H2927" s="102"/>
      <c r="I2927" s="102"/>
      <c r="J2927" s="102" t="str">
        <f>IFERROR(LOOKUP($G2927,'قائمة اسعار'!A$2:A$5,'قائمة اسعار'!B$2:B$5),"")</f>
        <v/>
      </c>
      <c r="K2927" s="102" t="str">
        <f>IFERROR(LOOKUP($G2927,'قائمة اسعار'!$A$2:$A$5,'قائمة اسعار'!$E$2:$E$5),"")</f>
        <v/>
      </c>
      <c r="L2927" s="102" t="str">
        <f>IFERROR(LOOKUP($G2927,'قائمة اسعار'!$A$2:$A$5,'قائمة اسعار'!$D$2:$D$5),"")</f>
        <v/>
      </c>
      <c r="M2927" s="102" t="str">
        <f t="shared" si="140"/>
        <v/>
      </c>
      <c r="N2927" s="103" t="str">
        <f t="shared" si="141"/>
        <v/>
      </c>
      <c r="O2927" s="104"/>
      <c r="P2927" s="105"/>
      <c r="Q2927" s="103"/>
      <c r="R2927" s="103" t="str">
        <f t="shared" si="142"/>
        <v/>
      </c>
      <c r="S2927" s="106"/>
    </row>
    <row r="2928" spans="1:19" ht="25.5" customHeight="1" x14ac:dyDescent="0.2">
      <c r="A2928" s="3" t="str">
        <f>CONCATENATE(COUNTIF($E$156:E2928,E2928),E2928)</f>
        <v>0</v>
      </c>
      <c r="D2928" s="73"/>
      <c r="E2928" s="74"/>
      <c r="F2928" s="75"/>
      <c r="G2928" s="7"/>
      <c r="H2928" s="7"/>
      <c r="I2928" s="7"/>
      <c r="J2928" s="7" t="str">
        <f>IFERROR(LOOKUP($G2928,'قائمة اسعار'!A$2:A$5,'قائمة اسعار'!B$2:B$5),"")</f>
        <v/>
      </c>
      <c r="K2928" s="7" t="str">
        <f>IFERROR(LOOKUP($G2928,'قائمة اسعار'!$A$2:$A$5,'قائمة اسعار'!$E$2:$E$5),"")</f>
        <v/>
      </c>
      <c r="L2928" s="76" t="str">
        <f>IFERROR(LOOKUP($G2928,'قائمة اسعار'!$A$2:$A$5,'قائمة اسعار'!$D$2:$D$5),"")</f>
        <v/>
      </c>
      <c r="M2928" s="7" t="str">
        <f t="shared" si="140"/>
        <v/>
      </c>
      <c r="N2928" s="77" t="str">
        <f t="shared" si="141"/>
        <v/>
      </c>
      <c r="O2928" s="78"/>
      <c r="P2928" s="79"/>
      <c r="Q2928" s="77"/>
      <c r="R2928" s="77" t="str">
        <f t="shared" si="142"/>
        <v/>
      </c>
      <c r="S2928" s="80"/>
    </row>
    <row r="2929" spans="1:19" ht="25.5" customHeight="1" x14ac:dyDescent="0.2">
      <c r="A2929" s="3" t="str">
        <f>CONCATENATE(COUNTIF($E$156:E2929,E2929),E2929)</f>
        <v>0</v>
      </c>
      <c r="D2929" s="99"/>
      <c r="E2929" s="100"/>
      <c r="F2929" s="101"/>
      <c r="G2929" s="102"/>
      <c r="H2929" s="102"/>
      <c r="I2929" s="102"/>
      <c r="J2929" s="102" t="str">
        <f>IFERROR(LOOKUP($G2929,'قائمة اسعار'!A$2:A$5,'قائمة اسعار'!B$2:B$5),"")</f>
        <v/>
      </c>
      <c r="K2929" s="102" t="str">
        <f>IFERROR(LOOKUP($G2929,'قائمة اسعار'!$A$2:$A$5,'قائمة اسعار'!$E$2:$E$5),"")</f>
        <v/>
      </c>
      <c r="L2929" s="102" t="str">
        <f>IFERROR(LOOKUP($G2929,'قائمة اسعار'!$A$2:$A$5,'قائمة اسعار'!$D$2:$D$5),"")</f>
        <v/>
      </c>
      <c r="M2929" s="102" t="str">
        <f t="shared" si="140"/>
        <v/>
      </c>
      <c r="N2929" s="103" t="str">
        <f t="shared" si="141"/>
        <v/>
      </c>
      <c r="O2929" s="104"/>
      <c r="P2929" s="105"/>
      <c r="Q2929" s="103"/>
      <c r="R2929" s="103" t="str">
        <f t="shared" si="142"/>
        <v/>
      </c>
      <c r="S2929" s="106"/>
    </row>
    <row r="2930" spans="1:19" ht="25.5" customHeight="1" x14ac:dyDescent="0.2">
      <c r="A2930" s="3" t="str">
        <f>CONCATENATE(COUNTIF($E$156:E2930,E2930),E2930)</f>
        <v>0</v>
      </c>
      <c r="D2930" s="73"/>
      <c r="E2930" s="74"/>
      <c r="F2930" s="75"/>
      <c r="G2930" s="7"/>
      <c r="H2930" s="7"/>
      <c r="I2930" s="7"/>
      <c r="J2930" s="7" t="str">
        <f>IFERROR(LOOKUP($G2930,'قائمة اسعار'!A$2:A$5,'قائمة اسعار'!B$2:B$5),"")</f>
        <v/>
      </c>
      <c r="K2930" s="7" t="str">
        <f>IFERROR(LOOKUP($G2930,'قائمة اسعار'!$A$2:$A$5,'قائمة اسعار'!$E$2:$E$5),"")</f>
        <v/>
      </c>
      <c r="L2930" s="76" t="str">
        <f>IFERROR(LOOKUP($G2930,'قائمة اسعار'!$A$2:$A$5,'قائمة اسعار'!$D$2:$D$5),"")</f>
        <v/>
      </c>
      <c r="M2930" s="7" t="str">
        <f t="shared" si="140"/>
        <v/>
      </c>
      <c r="N2930" s="77" t="str">
        <f t="shared" si="141"/>
        <v/>
      </c>
      <c r="O2930" s="78"/>
      <c r="P2930" s="79"/>
      <c r="Q2930" s="77"/>
      <c r="R2930" s="77" t="str">
        <f t="shared" si="142"/>
        <v/>
      </c>
      <c r="S2930" s="80"/>
    </row>
    <row r="2931" spans="1:19" ht="25.5" customHeight="1" x14ac:dyDescent="0.2">
      <c r="A2931" s="3" t="str">
        <f>CONCATENATE(COUNTIF($E$156:E2931,E2931),E2931)</f>
        <v>0</v>
      </c>
      <c r="D2931" s="99"/>
      <c r="E2931" s="100"/>
      <c r="F2931" s="101"/>
      <c r="G2931" s="102"/>
      <c r="H2931" s="102"/>
      <c r="I2931" s="102"/>
      <c r="J2931" s="102" t="str">
        <f>IFERROR(LOOKUP($G2931,'قائمة اسعار'!A$2:A$5,'قائمة اسعار'!B$2:B$5),"")</f>
        <v/>
      </c>
      <c r="K2931" s="102" t="str">
        <f>IFERROR(LOOKUP($G2931,'قائمة اسعار'!$A$2:$A$5,'قائمة اسعار'!$E$2:$E$5),"")</f>
        <v/>
      </c>
      <c r="L2931" s="102" t="str">
        <f>IFERROR(LOOKUP($G2931,'قائمة اسعار'!$A$2:$A$5,'قائمة اسعار'!$D$2:$D$5),"")</f>
        <v/>
      </c>
      <c r="M2931" s="102" t="str">
        <f t="shared" si="140"/>
        <v/>
      </c>
      <c r="N2931" s="103" t="str">
        <f t="shared" si="141"/>
        <v/>
      </c>
      <c r="O2931" s="104"/>
      <c r="P2931" s="105"/>
      <c r="Q2931" s="103"/>
      <c r="R2931" s="103" t="str">
        <f t="shared" si="142"/>
        <v/>
      </c>
      <c r="S2931" s="106"/>
    </row>
    <row r="2932" spans="1:19" ht="25.5" customHeight="1" x14ac:dyDescent="0.2">
      <c r="A2932" s="3"/>
      <c r="D2932" s="73"/>
      <c r="E2932" s="74"/>
      <c r="F2932" s="75"/>
      <c r="G2932" s="7"/>
      <c r="H2932" s="7"/>
      <c r="I2932" s="7"/>
      <c r="J2932" s="7" t="str">
        <f>IFERROR(LOOKUP($G2932,'قائمة اسعار'!A$2:A$5,'قائمة اسعار'!B$2:B$5),"")</f>
        <v/>
      </c>
      <c r="K2932" s="7" t="str">
        <f>IFERROR(LOOKUP($G2932,'قائمة اسعار'!$A$2:$A$5,'قائمة اسعار'!$E$2:$E$5),"")</f>
        <v/>
      </c>
      <c r="L2932" s="76" t="str">
        <f>IFERROR(LOOKUP($G2932,'قائمة اسعار'!$A$2:$A$5,'قائمة اسعار'!$D$2:$D$5),"")</f>
        <v/>
      </c>
      <c r="M2932" s="7" t="str">
        <f t="shared" si="140"/>
        <v/>
      </c>
      <c r="N2932" s="77" t="str">
        <f t="shared" si="141"/>
        <v/>
      </c>
      <c r="O2932" s="78"/>
      <c r="P2932" s="79"/>
      <c r="Q2932" s="77"/>
      <c r="R2932" s="77" t="str">
        <f t="shared" si="142"/>
        <v/>
      </c>
      <c r="S2932" s="80"/>
    </row>
    <row r="2933" spans="1:19" ht="32.25" customHeight="1" thickBot="1" x14ac:dyDescent="0.25">
      <c r="A2933" s="3" t="str">
        <f>CONCATENATE(COUNTIF($E$156:E2933,E2933),E2933)</f>
        <v>0</v>
      </c>
      <c r="D2933" s="114" t="s">
        <v>21</v>
      </c>
      <c r="E2933" s="115"/>
      <c r="F2933" s="115"/>
      <c r="G2933" s="115"/>
      <c r="H2933" s="115"/>
      <c r="I2933" s="115"/>
      <c r="J2933" s="115"/>
      <c r="K2933" s="115"/>
      <c r="L2933" s="115"/>
      <c r="M2933" s="115"/>
      <c r="N2933" s="71">
        <f>SUM(N6:N2879)</f>
        <v>47332.02</v>
      </c>
      <c r="O2933" s="71"/>
      <c r="P2933" s="71">
        <f>SUM(P6:P2879)</f>
        <v>7840</v>
      </c>
      <c r="Q2933" s="71">
        <f>SUM(Q6:Q2879)</f>
        <v>0</v>
      </c>
      <c r="R2933" s="71">
        <f>SUM(R6:R2879)</f>
        <v>44652.02</v>
      </c>
      <c r="S2933" s="81"/>
    </row>
  </sheetData>
  <autoFilter ref="D5:P266"/>
  <mergeCells count="7">
    <mergeCell ref="D2933:M2933"/>
    <mergeCell ref="D1:R1"/>
    <mergeCell ref="A4:A5"/>
    <mergeCell ref="B4:B5"/>
    <mergeCell ref="C4:C5"/>
    <mergeCell ref="F4:N4"/>
    <mergeCell ref="O4:Q4"/>
  </mergeCells>
  <printOptions horizontalCentered="1" verticalCentered="1"/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6"/>
  <sheetViews>
    <sheetView showZeros="0" rightToLeft="1" topLeftCell="D1" zoomScale="70" zoomScaleNormal="70" workbookViewId="0">
      <pane ySplit="6690" topLeftCell="A136"/>
      <selection activeCell="J3" sqref="J3"/>
      <selection pane="bottomLeft" activeCell="E137" sqref="E137"/>
    </sheetView>
  </sheetViews>
  <sheetFormatPr defaultRowHeight="18" x14ac:dyDescent="0.25"/>
  <cols>
    <col min="1" max="1" width="9" style="18" hidden="1" customWidth="1"/>
    <col min="2" max="3" width="12.75" style="18" hidden="1" customWidth="1"/>
    <col min="4" max="4" width="10.125" style="38" customWidth="1"/>
    <col min="5" max="5" width="13.75" style="38" bestFit="1" customWidth="1"/>
    <col min="6" max="6" width="7.875" style="50" bestFit="1" customWidth="1"/>
    <col min="7" max="7" width="5.75" style="50" customWidth="1"/>
    <col min="8" max="8" width="6.25" style="50" bestFit="1" customWidth="1"/>
    <col min="9" max="9" width="10.25" style="50" bestFit="1" customWidth="1"/>
    <col min="10" max="10" width="16.375" style="50" customWidth="1"/>
    <col min="11" max="11" width="7.375" style="107" bestFit="1" customWidth="1"/>
    <col min="12" max="12" width="7" style="50" customWidth="1"/>
    <col min="13" max="13" width="9.125" style="50" customWidth="1"/>
    <col min="14" max="14" width="10.25" style="51" bestFit="1" customWidth="1"/>
    <col min="15" max="15" width="5.125" style="52" customWidth="1"/>
    <col min="16" max="16" width="7" style="52" customWidth="1"/>
    <col min="17" max="17" width="7.875" style="51" customWidth="1"/>
    <col min="18" max="18" width="10.75" style="51" bestFit="1" customWidth="1"/>
    <col min="19" max="19" width="9" style="50"/>
    <col min="20" max="16384" width="9" style="18"/>
  </cols>
  <sheetData>
    <row r="1" spans="1:19" ht="35.1" customHeight="1" x14ac:dyDescent="0.25">
      <c r="D1" s="135" t="s">
        <v>22</v>
      </c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</row>
    <row r="2" spans="1:19" ht="23.25" customHeight="1" x14ac:dyDescent="0.25">
      <c r="D2" s="33" t="s">
        <v>23</v>
      </c>
      <c r="E2" s="138" t="s">
        <v>53</v>
      </c>
      <c r="F2" s="138"/>
      <c r="G2" s="138"/>
      <c r="H2" s="40"/>
      <c r="I2" s="33" t="s">
        <v>32</v>
      </c>
      <c r="J2" s="39">
        <f>VLOOKUP($E$2,'عملاء 1'!B2:C288,2,0)</f>
        <v>1011</v>
      </c>
      <c r="K2" s="136" t="s">
        <v>24</v>
      </c>
      <c r="L2" s="137"/>
      <c r="M2" s="137" t="str">
        <f>VLOOKUP($E$2,'عملاء 1'!B2:D288,3,0)</f>
        <v>العزبه</v>
      </c>
      <c r="N2" s="137"/>
      <c r="P2" s="45"/>
      <c r="Q2" s="41"/>
      <c r="R2" s="41"/>
    </row>
    <row r="3" spans="1:19" ht="24.95" customHeight="1" thickBot="1" x14ac:dyDescent="0.3">
      <c r="D3" s="64" t="s">
        <v>25</v>
      </c>
      <c r="E3" s="139">
        <v>1</v>
      </c>
      <c r="F3" s="139"/>
      <c r="G3" s="139"/>
      <c r="H3" s="43"/>
      <c r="I3" s="64" t="s">
        <v>26</v>
      </c>
      <c r="J3" s="42" t="str">
        <f>VLOOKUP($E$2,'عملاء 1'!B2:E288,4,0)</f>
        <v>على</v>
      </c>
      <c r="L3" s="44"/>
      <c r="M3" s="44"/>
      <c r="P3" s="45"/>
      <c r="Q3" s="41"/>
      <c r="R3" s="41"/>
    </row>
    <row r="4" spans="1:19" ht="24.95" customHeight="1" x14ac:dyDescent="0.2">
      <c r="A4" s="144" t="s">
        <v>27</v>
      </c>
      <c r="B4" s="144" t="s">
        <v>28</v>
      </c>
      <c r="C4" s="144" t="s">
        <v>29</v>
      </c>
      <c r="D4" s="145" t="s">
        <v>7</v>
      </c>
      <c r="E4" s="92"/>
      <c r="F4" s="147" t="s">
        <v>43</v>
      </c>
      <c r="G4" s="148"/>
      <c r="H4" s="148"/>
      <c r="I4" s="148"/>
      <c r="J4" s="148"/>
      <c r="K4" s="148"/>
      <c r="L4" s="148"/>
      <c r="M4" s="148"/>
      <c r="N4" s="149"/>
      <c r="O4" s="133" t="s">
        <v>30</v>
      </c>
      <c r="P4" s="134"/>
      <c r="Q4" s="140" t="s">
        <v>18</v>
      </c>
      <c r="R4" s="142" t="s">
        <v>19</v>
      </c>
      <c r="S4" s="128" t="s">
        <v>20</v>
      </c>
    </row>
    <row r="5" spans="1:19" ht="35.25" customHeight="1" thickBot="1" x14ac:dyDescent="0.25">
      <c r="A5" s="144"/>
      <c r="B5" s="144"/>
      <c r="C5" s="144"/>
      <c r="D5" s="146"/>
      <c r="E5" s="93" t="s">
        <v>8</v>
      </c>
      <c r="F5" s="94" t="s">
        <v>9</v>
      </c>
      <c r="G5" s="95" t="s">
        <v>10</v>
      </c>
      <c r="H5" s="95" t="s">
        <v>11</v>
      </c>
      <c r="I5" s="95" t="s">
        <v>12</v>
      </c>
      <c r="J5" s="95" t="s">
        <v>1</v>
      </c>
      <c r="K5" s="108" t="s">
        <v>2</v>
      </c>
      <c r="L5" s="95" t="s">
        <v>13</v>
      </c>
      <c r="M5" s="95" t="s">
        <v>14</v>
      </c>
      <c r="N5" s="96" t="s">
        <v>15</v>
      </c>
      <c r="O5" s="97" t="s">
        <v>16</v>
      </c>
      <c r="P5" s="98" t="s">
        <v>17</v>
      </c>
      <c r="Q5" s="141"/>
      <c r="R5" s="143"/>
      <c r="S5" s="129"/>
    </row>
    <row r="6" spans="1:19" ht="26.25" customHeight="1" x14ac:dyDescent="0.2">
      <c r="A6" s="18" t="str">
        <f>IF($B6="","",ROW())</f>
        <v/>
      </c>
      <c r="B6" s="18" t="str">
        <f>IF($E$2='يومية  1'!E1:E2932,'يومية  1'!A1:A2932,"")</f>
        <v/>
      </c>
      <c r="C6" s="18" t="str">
        <f>IFERROR(VLOOKUP(SMALL($A$6:$A$3000,ROW()-5),A6:B3000,2,0),"")</f>
        <v>5عبدالموجود</v>
      </c>
      <c r="D6" s="53">
        <f>IFERROR(VLOOKUP($C6,'يومية  1'!$A$6:$S$2932,COLUMN(),0),"")</f>
        <v>42004</v>
      </c>
      <c r="E6" s="36" t="str">
        <f>IFERROR(VLOOKUP($C6,'يومية  1'!$A$6:$S$2932,COLUMN(),0),"")</f>
        <v>عبدالموجود</v>
      </c>
      <c r="F6" s="33">
        <f>IFERROR(VLOOKUP($C6,'يومية  1'!$A$6:$S$2932,COLUMN(),0),"")</f>
        <v>0</v>
      </c>
      <c r="G6" s="33">
        <f>IFERROR(VLOOKUP($C6,'يومية  1'!$A$6:$S$2932,COLUMN(),0),"")</f>
        <v>0</v>
      </c>
      <c r="H6" s="33">
        <f>IFERROR(VLOOKUP($C6,'يومية  1'!$A$6:$S$2932,COLUMN(),0),"")</f>
        <v>0</v>
      </c>
      <c r="I6" s="33" t="str">
        <f>IFERROR(VLOOKUP($C6,'يومية  1'!$A$6:$S$2932,COLUMN(),0),"")</f>
        <v>رصيد سابق</v>
      </c>
      <c r="J6" s="33" t="str">
        <f>IFERROR(VLOOKUP($C6,'يومية  1'!$A$6:$S$2932,COLUMN(),0),"")</f>
        <v/>
      </c>
      <c r="K6" s="109" t="str">
        <f>IFERROR(VLOOKUP($C6,'يومية  1'!$A$6:$S$2932,COLUMN(),0),"")</f>
        <v/>
      </c>
      <c r="L6" s="54" t="str">
        <f>IFERROR(VLOOKUP($C6,'يومية  1'!$A$6:$S$2932,COLUMN(),0),"")</f>
        <v/>
      </c>
      <c r="M6" s="33" t="str">
        <f>IFERROR(VLOOKUP($C6,'يومية  1'!$A$6:$S$2932,COLUMN(),0),"")</f>
        <v/>
      </c>
      <c r="N6" s="55">
        <f>IFERROR(VLOOKUP($C6,'يومية  1'!$A$6:$S$2932,COLUMN(),0),"")</f>
        <v>679</v>
      </c>
      <c r="O6" s="56">
        <f>IFERROR(VLOOKUP($C6,'يومية  1'!$A$6:$S$2932,COLUMN(),0),"")</f>
        <v>0</v>
      </c>
      <c r="P6" s="56">
        <f>IFERROR(VLOOKUP($C6,'يومية  1'!$A$6:$S$2932,COLUMN(),0),"")</f>
        <v>0</v>
      </c>
      <c r="Q6" s="55">
        <f>IFERROR(VLOOKUP($C6,'يومية  1'!$A$6:$S$2932,COLUMN(),0),"")</f>
        <v>0</v>
      </c>
      <c r="R6" s="57">
        <f>IFERROR(VLOOKUP($C6,'يومية  1'!$A$6:$S$2932,COLUMN(),0),"")</f>
        <v>679</v>
      </c>
      <c r="S6" s="58">
        <f>IFERROR(VLOOKUP($C6,'يومية  1'!$A$6:$S$2932,COLUMN(),0),"")</f>
        <v>0</v>
      </c>
    </row>
    <row r="7" spans="1:19" ht="26.25" customHeight="1" x14ac:dyDescent="0.2">
      <c r="A7" s="34" t="str">
        <f t="shared" ref="A7:A101" si="0">IF(B7="","",ROW())</f>
        <v/>
      </c>
      <c r="B7" s="34" t="str">
        <f>IF($E$2='يومية  1'!E2:E265,'يومية  1'!A2:A265,"")</f>
        <v/>
      </c>
      <c r="C7" s="34" t="str">
        <f t="shared" ref="C7:C70" si="1">IFERROR(VLOOKUP(SMALL($A$6:$A$332,ROW()-5),A7:B333,2,0),"")</f>
        <v>4عبدالموجود</v>
      </c>
      <c r="D7" s="59">
        <f>IFERROR(VLOOKUP($C7,'يومية  1'!$A$6:$S$2932,COLUMN(),0),"")</f>
        <v>42010</v>
      </c>
      <c r="E7" s="37" t="str">
        <f>IFERROR(VLOOKUP($C7,'يومية  1'!$A$6:$S$2932,COLUMN(),0),"")</f>
        <v>عبدالموجود</v>
      </c>
      <c r="F7" s="35">
        <f>IFERROR(VLOOKUP($C7,'يومية  1'!$A$6:$S$2932,COLUMN(),0),"")</f>
        <v>0</v>
      </c>
      <c r="G7" s="35">
        <f>IFERROR(VLOOKUP($C7,'يومية  1'!$A$6:$S$2932,COLUMN(),0),"")</f>
        <v>104</v>
      </c>
      <c r="H7" s="35">
        <f>IFERROR(VLOOKUP($C7,'يومية  1'!$A$6:$S$2932,COLUMN(),0),"")</f>
        <v>40</v>
      </c>
      <c r="I7" s="35" t="str">
        <f>IFERROR(VLOOKUP($C7,'يومية  1'!$A$6:$S$2932,COLUMN(),0),"")</f>
        <v>فاتورة</v>
      </c>
      <c r="J7" s="35" t="str">
        <f>IFERROR(VLOOKUP($C7,'يومية  1'!$A$6:$S$2932,COLUMN(),0),"")</f>
        <v>برسوكو</v>
      </c>
      <c r="K7" s="110" t="str">
        <f>IFERROR(VLOOKUP($C7,'يومية  1'!$A$6:$S$2932,COLUMN(),0),"")</f>
        <v>كجم</v>
      </c>
      <c r="L7" s="35">
        <f>IFERROR(VLOOKUP($C7,'يومية  1'!$A$6:$S$2932,COLUMN(),0),"")</f>
        <v>147</v>
      </c>
      <c r="M7" s="35">
        <f>IFERROR(VLOOKUP($C7,'يومية  1'!$A$6:$S$2932,COLUMN(),0),"")</f>
        <v>5880</v>
      </c>
      <c r="N7" s="60">
        <f>IFERROR(VLOOKUP($C7,'يومية  1'!$A$6:$S$2932,COLUMN(),0),"")</f>
        <v>4748.1000000000004</v>
      </c>
      <c r="O7" s="61">
        <f>IFERROR(VLOOKUP($C7,'يومية  1'!$A$6:$S$2932,COLUMN(),0),"")</f>
        <v>0</v>
      </c>
      <c r="P7" s="61">
        <f>IFERROR(VLOOKUP($C7,'يومية  1'!$A$6:$S$2932,COLUMN(),0),"")</f>
        <v>0</v>
      </c>
      <c r="Q7" s="60">
        <f>IFERROR(VLOOKUP($C7,'يومية  1'!$A$6:$S$2932,COLUMN(),0),"")</f>
        <v>0</v>
      </c>
      <c r="R7" s="62">
        <f>IFERROR(VLOOKUP($C7,'يومية  1'!$A$6:$S$2932,COLUMN(),0),"")</f>
        <v>4748.1000000000004</v>
      </c>
      <c r="S7" s="63">
        <f>IFERROR(VLOOKUP($C7,'يومية  1'!$A$6:$S$2932,COLUMN(),0),"")</f>
        <v>0</v>
      </c>
    </row>
    <row r="8" spans="1:19" ht="26.25" customHeight="1" x14ac:dyDescent="0.2">
      <c r="A8" s="18" t="str">
        <f t="shared" si="0"/>
        <v/>
      </c>
      <c r="B8" s="18" t="str">
        <f>IF($E$2='يومية  1'!E3:E265,'يومية  1'!A3:A265,"")</f>
        <v/>
      </c>
      <c r="C8" s="18" t="str">
        <f t="shared" si="1"/>
        <v>3عبدالموجود</v>
      </c>
      <c r="D8" s="53">
        <f>IFERROR(VLOOKUP($C8,'يومية  1'!$A$6:$S$2932,COLUMN(),0),"")</f>
        <v>42021</v>
      </c>
      <c r="E8" s="36" t="str">
        <f>IFERROR(VLOOKUP($C8,'يومية  1'!$A$6:$S$2932,COLUMN(),0),"")</f>
        <v>عبدالموجود</v>
      </c>
      <c r="F8" s="33">
        <f>IFERROR(VLOOKUP($C8,'يومية  1'!$A$6:$S$2932,COLUMN(),0),"")</f>
        <v>0</v>
      </c>
      <c r="G8" s="33">
        <f>IFERROR(VLOOKUP($C8,'يومية  1'!$A$6:$S$2932,COLUMN(),0),"")</f>
        <v>101</v>
      </c>
      <c r="H8" s="33">
        <f>IFERROR(VLOOKUP($C8,'يومية  1'!$A$6:$S$2932,COLUMN(),0),"")</f>
        <v>-12</v>
      </c>
      <c r="I8" s="33" t="str">
        <f>IFERROR(VLOOKUP($C8,'يومية  1'!$A$6:$S$2932,COLUMN(),0),"")</f>
        <v>مرتجع</v>
      </c>
      <c r="J8" s="33" t="str">
        <f>IFERROR(VLOOKUP($C8,'يومية  1'!$A$6:$S$2932,COLUMN(),0),"")</f>
        <v>فرجللو</v>
      </c>
      <c r="K8" s="109" t="str">
        <f>IFERROR(VLOOKUP($C8,'يومية  1'!$A$6:$S$2932,COLUMN(),0),"")</f>
        <v>لتر</v>
      </c>
      <c r="L8" s="54">
        <f>IFERROR(VLOOKUP($C8,'يومية  1'!$A$6:$S$2932,COLUMN(),0),"")</f>
        <v>325</v>
      </c>
      <c r="M8" s="33">
        <f>IFERROR(VLOOKUP($C8,'يومية  1'!$A$6:$S$2932,COLUMN(),0),"")</f>
        <v>-3900</v>
      </c>
      <c r="N8" s="55">
        <f>IFERROR(VLOOKUP($C8,'يومية  1'!$A$6:$S$2932,COLUMN(),0),"")</f>
        <v>-3149.25</v>
      </c>
      <c r="O8" s="56">
        <f>IFERROR(VLOOKUP($C8,'يومية  1'!$A$6:$S$2932,COLUMN(),0),"")</f>
        <v>0</v>
      </c>
      <c r="P8" s="56"/>
      <c r="Q8" s="55">
        <f>IFERROR(VLOOKUP($C8,'يومية  1'!$A$6:$S$2932,COLUMN(),0),"")</f>
        <v>0</v>
      </c>
      <c r="R8" s="57"/>
      <c r="S8" s="58">
        <f>IFERROR(VLOOKUP($C8,'يومية  1'!$A$6:$S$2932,COLUMN(),0),"")</f>
        <v>0</v>
      </c>
    </row>
    <row r="9" spans="1:19" ht="26.25" customHeight="1" x14ac:dyDescent="0.2">
      <c r="A9" s="18" t="str">
        <f t="shared" si="0"/>
        <v/>
      </c>
      <c r="B9" s="18" t="str">
        <f>IF($E$2='يومية  1'!E4:E265,'يومية  1'!A4:A265,"")</f>
        <v/>
      </c>
      <c r="C9" s="18" t="str">
        <f t="shared" si="1"/>
        <v>2عبدالموجود</v>
      </c>
      <c r="D9" s="59">
        <f>IFERROR(VLOOKUP($C9,'يومية  1'!$A$6:$S$2932,COLUMN(),0),"")</f>
        <v>42025</v>
      </c>
      <c r="E9" s="37" t="str">
        <f>IFERROR(VLOOKUP($C9,'يومية  1'!$A$6:$S$2932,COLUMN(),0),"")</f>
        <v>عبدالموجود</v>
      </c>
      <c r="F9" s="35">
        <f>IFERROR(VLOOKUP($C9,'يومية  1'!$A$6:$S$2932,COLUMN(),0),"")</f>
        <v>0</v>
      </c>
      <c r="G9" s="35">
        <f>IFERROR(VLOOKUP($C9,'يومية  1'!$A$6:$S$2932,COLUMN(),0),"")</f>
        <v>102</v>
      </c>
      <c r="H9" s="35">
        <f>IFERROR(VLOOKUP($C9,'يومية  1'!$A$6:$S$2932,COLUMN(),0),"")</f>
        <v>100</v>
      </c>
      <c r="I9" s="35" t="str">
        <f>IFERROR(VLOOKUP($C9,'يومية  1'!$A$6:$S$2932,COLUMN(),0),"")</f>
        <v>فاتورة</v>
      </c>
      <c r="J9" s="35" t="str">
        <f>IFERROR(VLOOKUP($C9,'يومية  1'!$A$6:$S$2932,COLUMN(),0),"")</f>
        <v>بسمتيو</v>
      </c>
      <c r="K9" s="110" t="str">
        <f>IFERROR(VLOOKUP($C9,'يومية  1'!$A$6:$S$2932,COLUMN(),0),"")</f>
        <v>لتر</v>
      </c>
      <c r="L9" s="35">
        <f>IFERROR(VLOOKUP($C9,'يومية  1'!$A$6:$S$2932,COLUMN(),0),"")</f>
        <v>290</v>
      </c>
      <c r="M9" s="35">
        <f>IFERROR(VLOOKUP($C9,'يومية  1'!$A$6:$S$2932,COLUMN(),0),"")</f>
        <v>29000</v>
      </c>
      <c r="N9" s="60">
        <f>IFERROR(VLOOKUP($C9,'يومية  1'!$A$6:$S$2932,COLUMN(),0),"")</f>
        <v>23417.5</v>
      </c>
      <c r="O9" s="61">
        <f>IFERROR(VLOOKUP($C9,'يومية  1'!$A$6:$S$2932,COLUMN(),0),"")</f>
        <v>0</v>
      </c>
      <c r="P9" s="61">
        <f>IFERROR(VLOOKUP($C9,'يومية  1'!$A$6:$S$2932,COLUMN(),0),"")</f>
        <v>0</v>
      </c>
      <c r="Q9" s="60">
        <f>IFERROR(VLOOKUP($C9,'يومية  1'!$A$6:$S$2932,COLUMN(),0),"")</f>
        <v>0</v>
      </c>
      <c r="R9" s="62">
        <f>IFERROR(VLOOKUP($C9,'يومية  1'!$A$6:$S$2932,COLUMN(),0),"")</f>
        <v>23417.5</v>
      </c>
      <c r="S9" s="63">
        <f>IFERROR(VLOOKUP($C9,'يومية  1'!$A$6:$S$2932,COLUMN(),0),"")</f>
        <v>0</v>
      </c>
    </row>
    <row r="10" spans="1:19" ht="26.25" customHeight="1" x14ac:dyDescent="0.2">
      <c r="A10" s="18" t="str">
        <f t="shared" si="0"/>
        <v/>
      </c>
      <c r="B10" s="18" t="str">
        <f>IF($E$2='يومية  1'!E4:E265,'يومية  1'!A5:A265,"")</f>
        <v/>
      </c>
      <c r="C10" s="18" t="str">
        <f t="shared" si="1"/>
        <v>1عبدالموجود</v>
      </c>
      <c r="D10" s="53">
        <f>IFERROR(VLOOKUP($C10,'يومية  1'!$A$6:$S$2932,COLUMN(),0),"")</f>
        <v>42026</v>
      </c>
      <c r="E10" s="36" t="str">
        <f>IFERROR(VLOOKUP($C10,'يومية  1'!$A$6:$S$2932,COLUMN(),0),"")</f>
        <v>عبدالموجود</v>
      </c>
      <c r="F10" s="33">
        <f>IFERROR(VLOOKUP($C10,'يومية  1'!$A$6:$S$2932,COLUMN(),0),"")</f>
        <v>0</v>
      </c>
      <c r="G10" s="33">
        <f>IFERROR(VLOOKUP($C10,'يومية  1'!$A$6:$S$2932,COLUMN(),0),"")</f>
        <v>0</v>
      </c>
      <c r="H10" s="33">
        <f>IFERROR(VLOOKUP($C10,'يومية  1'!$A$6:$S$2932,COLUMN(),0),"")</f>
        <v>0</v>
      </c>
      <c r="I10" s="33" t="str">
        <f>IFERROR(VLOOKUP($C10,'يومية  1'!$A$6:$S$2932,COLUMN(),0),"")</f>
        <v>سداد</v>
      </c>
      <c r="J10" s="33" t="str">
        <f>IFERROR(VLOOKUP($C10,'يومية  1'!$A$6:$S$2932,COLUMN(),0),"")</f>
        <v/>
      </c>
      <c r="K10" s="109" t="str">
        <f>IFERROR(VLOOKUP($C10,'يومية  1'!$A$6:$S$2932,COLUMN(),0),"")</f>
        <v/>
      </c>
      <c r="L10" s="54" t="str">
        <f>IFERROR(VLOOKUP($C10,'يومية  1'!$A$6:$S$2932,COLUMN(),0),"")</f>
        <v/>
      </c>
      <c r="M10" s="33" t="str">
        <f>IFERROR(VLOOKUP($C10,'يومية  1'!$A$6:$S$2932,COLUMN(),0),"")</f>
        <v/>
      </c>
      <c r="N10" s="55" t="str">
        <f>IFERROR(VLOOKUP($C10,'يومية  1'!$A$6:$S$2932,COLUMN(),0),"")</f>
        <v/>
      </c>
      <c r="O10" s="56">
        <f>IFERROR(VLOOKUP($C10,'يومية  1'!$A$6:$S$2932,COLUMN(),0),"")</f>
        <v>0</v>
      </c>
      <c r="P10" s="56">
        <f>IFERROR(VLOOKUP($C10,'يومية  1'!$A$6:$S$2932,COLUMN(),0),"")</f>
        <v>1000</v>
      </c>
      <c r="Q10" s="55">
        <f>IFERROR(VLOOKUP($C10,'يومية  1'!$A$6:$S$2932,COLUMN(),0),"")</f>
        <v>0</v>
      </c>
      <c r="R10" s="57" t="str">
        <f>IFERROR(VLOOKUP($C10,'يومية  1'!$A$6:$S$2932,COLUMN(),0),"")</f>
        <v/>
      </c>
      <c r="S10" s="58">
        <f>IFERROR(VLOOKUP($C10,'يومية  1'!$A$6:$S$2932,COLUMN(),0),"")</f>
        <v>0</v>
      </c>
    </row>
    <row r="11" spans="1:19" ht="26.25" customHeight="1" x14ac:dyDescent="0.2">
      <c r="A11" s="18" t="str">
        <f t="shared" si="0"/>
        <v/>
      </c>
      <c r="B11" s="18" t="str">
        <f>IF($E$2='يومية  1'!E6:E265,'يومية  1'!A6:A265,"")</f>
        <v/>
      </c>
      <c r="C11" s="18" t="str">
        <f t="shared" si="1"/>
        <v/>
      </c>
      <c r="D11" s="59" t="str">
        <f>IFERROR(VLOOKUP($C11,'يومية  1'!$A$6:$S$2932,COLUMN(),0),"")</f>
        <v/>
      </c>
      <c r="E11" s="37" t="str">
        <f>IFERROR(VLOOKUP($C11,'يومية  1'!$A$6:$S$2932,COLUMN(),0),"")</f>
        <v/>
      </c>
      <c r="F11" s="35" t="str">
        <f>IFERROR(VLOOKUP($C11,'يومية  1'!$A$6:$S$2932,COLUMN(),0),"")</f>
        <v/>
      </c>
      <c r="G11" s="35" t="str">
        <f>IFERROR(VLOOKUP($C11,'يومية  1'!$A$6:$S$2932,COLUMN(),0),"")</f>
        <v/>
      </c>
      <c r="H11" s="35" t="str">
        <f>IFERROR(VLOOKUP($C11,'يومية  1'!$A$6:$S$2932,COLUMN(),0),"")</f>
        <v/>
      </c>
      <c r="I11" s="35" t="str">
        <f>IFERROR(VLOOKUP($C11,'يومية  1'!$A$6:$S$2932,COLUMN(),0),"")</f>
        <v/>
      </c>
      <c r="J11" s="35" t="str">
        <f>IFERROR(VLOOKUP($C11,'يومية  1'!$A$6:$S$2932,COLUMN(),0),"")</f>
        <v/>
      </c>
      <c r="K11" s="110" t="str">
        <f>IFERROR(VLOOKUP($C11,'يومية  1'!$A$6:$S$2932,COLUMN(),0),"")</f>
        <v/>
      </c>
      <c r="L11" s="35" t="str">
        <f>IFERROR(VLOOKUP($C11,'يومية  1'!$A$6:$S$2932,COLUMN(),0),"")</f>
        <v/>
      </c>
      <c r="M11" s="35" t="str">
        <f>IFERROR(VLOOKUP($C11,'يومية  1'!$A$6:$S$2932,COLUMN(),0),"")</f>
        <v/>
      </c>
      <c r="N11" s="60" t="str">
        <f>IFERROR(VLOOKUP($C11,'يومية  1'!$A$6:$S$2932,COLUMN(),0),"")</f>
        <v/>
      </c>
      <c r="O11" s="61" t="str">
        <f>IFERROR(VLOOKUP($C11,'يومية  1'!$A$6:$S$2932,COLUMN(),0),"")</f>
        <v/>
      </c>
      <c r="P11" s="61" t="str">
        <f>IFERROR(VLOOKUP($C11,'يومية  1'!$A$6:$S$2932,COLUMN(),0),"")</f>
        <v/>
      </c>
      <c r="Q11" s="60" t="str">
        <f>IFERROR(VLOOKUP($C11,'يومية  1'!$A$6:$S$2932,COLUMN(),0),"")</f>
        <v/>
      </c>
      <c r="R11" s="62" t="str">
        <f>IFERROR(VLOOKUP($C11,'يومية  1'!$A$6:$S$2932,COLUMN(),0),"")</f>
        <v/>
      </c>
      <c r="S11" s="63" t="str">
        <f>IFERROR(VLOOKUP($C11,'يومية  1'!$A$6:$S$2932,COLUMN(),0),"")</f>
        <v/>
      </c>
    </row>
    <row r="12" spans="1:19" ht="26.25" customHeight="1" x14ac:dyDescent="0.2">
      <c r="A12" s="18" t="str">
        <f t="shared" si="0"/>
        <v/>
      </c>
      <c r="B12" s="18" t="str">
        <f>IF($E$2='يومية  1'!E6:E265,'يومية  1'!A6:A265,"")</f>
        <v/>
      </c>
      <c r="C12" s="18" t="str">
        <f t="shared" si="1"/>
        <v/>
      </c>
      <c r="D12" s="53" t="str">
        <f>IFERROR(VLOOKUP($C12,'يومية  1'!$A$6:$S$2932,COLUMN(),0),"")</f>
        <v/>
      </c>
      <c r="E12" s="36" t="str">
        <f>IFERROR(VLOOKUP($C12,'يومية  1'!$A$6:$S$2932,COLUMN(),0),"")</f>
        <v/>
      </c>
      <c r="F12" s="33" t="str">
        <f>IFERROR(VLOOKUP($C12,'يومية  1'!$A$6:$S$2932,COLUMN(),0),"")</f>
        <v/>
      </c>
      <c r="G12" s="33" t="str">
        <f>IFERROR(VLOOKUP($C12,'يومية  1'!$A$6:$S$2932,COLUMN(),0),"")</f>
        <v/>
      </c>
      <c r="H12" s="33" t="str">
        <f>IFERROR(VLOOKUP($C12,'يومية  1'!$A$6:$S$2932,COLUMN(),0),"")</f>
        <v/>
      </c>
      <c r="I12" s="33" t="str">
        <f>IFERROR(VLOOKUP($C12,'يومية  1'!$A$6:$S$2932,COLUMN(),0),"")</f>
        <v/>
      </c>
      <c r="J12" s="33" t="str">
        <f>IFERROR(VLOOKUP($C12,'يومية  1'!$A$6:$S$2932,COLUMN(),0),"")</f>
        <v/>
      </c>
      <c r="K12" s="109" t="str">
        <f>IFERROR(VLOOKUP($C12,'يومية  1'!$A$6:$S$2932,COLUMN(),0),"")</f>
        <v/>
      </c>
      <c r="L12" s="54" t="str">
        <f>IFERROR(VLOOKUP($C12,'يومية  1'!$A$6:$S$2932,COLUMN(),0),"")</f>
        <v/>
      </c>
      <c r="M12" s="33" t="str">
        <f>IFERROR(VLOOKUP($C12,'يومية  1'!$A$6:$S$2932,COLUMN(),0),"")</f>
        <v/>
      </c>
      <c r="N12" s="55" t="str">
        <f>IFERROR(VLOOKUP($C12,'يومية  1'!$A$6:$S$2932,COLUMN(),0),"")</f>
        <v/>
      </c>
      <c r="O12" s="56" t="str">
        <f>IFERROR(VLOOKUP($C12,'يومية  1'!$A$6:$S$2932,COLUMN(),0),"")</f>
        <v/>
      </c>
      <c r="P12" s="56" t="str">
        <f>IFERROR(VLOOKUP($C12,'يومية  1'!$A$6:$S$2932,COLUMN(),0),"")</f>
        <v/>
      </c>
      <c r="Q12" s="55" t="str">
        <f>IFERROR(VLOOKUP($C12,'يومية  1'!$A$6:$S$2932,COLUMN(),0),"")</f>
        <v/>
      </c>
      <c r="R12" s="57" t="str">
        <f>IFERROR(VLOOKUP($C12,'يومية  1'!$A$6:$S$2932,COLUMN(),0),"")</f>
        <v/>
      </c>
      <c r="S12" s="58" t="str">
        <f>IFERROR(VLOOKUP($C12,'يومية  1'!$A$6:$S$2932,COLUMN(),0),"")</f>
        <v/>
      </c>
    </row>
    <row r="13" spans="1:19" ht="26.25" customHeight="1" x14ac:dyDescent="0.2">
      <c r="A13" s="18" t="str">
        <f t="shared" si="0"/>
        <v/>
      </c>
      <c r="B13" s="18" t="str">
        <f>IF($E$2='يومية  1'!E6:E265,'يومية  1'!A6:A265,"")</f>
        <v/>
      </c>
      <c r="C13" s="18" t="str">
        <f t="shared" si="1"/>
        <v/>
      </c>
      <c r="D13" s="59" t="str">
        <f>IFERROR(VLOOKUP($C13,'يومية  1'!$A$6:$S$2932,COLUMN(),0),"")</f>
        <v/>
      </c>
      <c r="E13" s="37" t="str">
        <f>IFERROR(VLOOKUP($C13,'يومية  1'!$A$6:$S$2932,COLUMN(),0),"")</f>
        <v/>
      </c>
      <c r="F13" s="35" t="str">
        <f>IFERROR(VLOOKUP($C13,'يومية  1'!$A$6:$S$2932,COLUMN(),0),"")</f>
        <v/>
      </c>
      <c r="G13" s="35" t="str">
        <f>IFERROR(VLOOKUP($C13,'يومية  1'!$A$6:$S$2932,COLUMN(),0),"")</f>
        <v/>
      </c>
      <c r="H13" s="35" t="str">
        <f>IFERROR(VLOOKUP($C13,'يومية  1'!$A$6:$S$2932,COLUMN(),0),"")</f>
        <v/>
      </c>
      <c r="I13" s="35" t="str">
        <f>IFERROR(VLOOKUP($C13,'يومية  1'!$A$6:$S$2932,COLUMN(),0),"")</f>
        <v/>
      </c>
      <c r="J13" s="35" t="str">
        <f>IFERROR(VLOOKUP($C13,'يومية  1'!$A$6:$S$2932,COLUMN(),0),"")</f>
        <v/>
      </c>
      <c r="K13" s="110" t="str">
        <f>IFERROR(VLOOKUP($C13,'يومية  1'!$A$6:$S$2932,COLUMN(),0),"")</f>
        <v/>
      </c>
      <c r="L13" s="35" t="str">
        <f>IFERROR(VLOOKUP($C13,'يومية  1'!$A$6:$S$2932,COLUMN(),0),"")</f>
        <v/>
      </c>
      <c r="M13" s="35" t="str">
        <f>IFERROR(VLOOKUP($C13,'يومية  1'!$A$6:$S$2932,COLUMN(),0),"")</f>
        <v/>
      </c>
      <c r="N13" s="60" t="str">
        <f>IFERROR(VLOOKUP($C13,'يومية  1'!$A$6:$S$2932,COLUMN(),0),"")</f>
        <v/>
      </c>
      <c r="O13" s="61" t="str">
        <f>IFERROR(VLOOKUP($C13,'يومية  1'!$A$6:$S$2932,COLUMN(),0),"")</f>
        <v/>
      </c>
      <c r="P13" s="61" t="str">
        <f>IFERROR(VLOOKUP($C13,'يومية  1'!$A$6:$S$2932,COLUMN(),0),"")</f>
        <v/>
      </c>
      <c r="Q13" s="60" t="str">
        <f>IFERROR(VLOOKUP($C13,'يومية  1'!$A$6:$S$2932,COLUMN(),0),"")</f>
        <v/>
      </c>
      <c r="R13" s="62" t="str">
        <f>IFERROR(VLOOKUP($C13,'يومية  1'!$A$6:$S$2932,COLUMN(),0),"")</f>
        <v/>
      </c>
      <c r="S13" s="63" t="str">
        <f>IFERROR(VLOOKUP($C13,'يومية  1'!$A$6:$S$2932,COLUMN(),0),"")</f>
        <v/>
      </c>
    </row>
    <row r="14" spans="1:19" ht="26.25" customHeight="1" x14ac:dyDescent="0.2">
      <c r="A14" s="18" t="str">
        <f t="shared" si="0"/>
        <v/>
      </c>
      <c r="B14" s="18" t="str">
        <f>IF($E$2='يومية  1'!E7:E265,'يومية  1'!A7:A265,"")</f>
        <v/>
      </c>
      <c r="C14" s="18" t="str">
        <f t="shared" si="1"/>
        <v/>
      </c>
      <c r="D14" s="53" t="str">
        <f>IFERROR(VLOOKUP($C14,'يومية  1'!$A$6:$S$2932,COLUMN(),0),"")</f>
        <v/>
      </c>
      <c r="E14" s="36" t="str">
        <f>IFERROR(VLOOKUP($C14,'يومية  1'!$A$6:$S$2932,COLUMN(),0),"")</f>
        <v/>
      </c>
      <c r="F14" s="33" t="str">
        <f>IFERROR(VLOOKUP($C14,'يومية  1'!$A$6:$S$2932,COLUMN(),0),"")</f>
        <v/>
      </c>
      <c r="G14" s="33" t="str">
        <f>IFERROR(VLOOKUP($C14,'يومية  1'!$A$6:$S$2932,COLUMN(),0),"")</f>
        <v/>
      </c>
      <c r="H14" s="33" t="str">
        <f>IFERROR(VLOOKUP($C14,'يومية  1'!$A$6:$S$2932,COLUMN(),0),"")</f>
        <v/>
      </c>
      <c r="I14" s="33" t="str">
        <f>IFERROR(VLOOKUP($C14,'يومية  1'!$A$6:$S$2932,COLUMN(),0),"")</f>
        <v/>
      </c>
      <c r="J14" s="33" t="str">
        <f>IFERROR(VLOOKUP($C14,'يومية  1'!$A$6:$S$2932,COLUMN(),0),"")</f>
        <v/>
      </c>
      <c r="K14" s="109" t="str">
        <f>IFERROR(VLOOKUP($C14,'يومية  1'!$A$6:$S$2932,COLUMN(),0),"")</f>
        <v/>
      </c>
      <c r="L14" s="54" t="str">
        <f>IFERROR(VLOOKUP($C14,'يومية  1'!$A$6:$S$2932,COLUMN(),0),"")</f>
        <v/>
      </c>
      <c r="M14" s="33" t="str">
        <f>IFERROR(VLOOKUP($C14,'يومية  1'!$A$6:$S$2932,COLUMN(),0),"")</f>
        <v/>
      </c>
      <c r="N14" s="55" t="str">
        <f>IFERROR(VLOOKUP($C14,'يومية  1'!$A$6:$S$2932,COLUMN(),0),"")</f>
        <v/>
      </c>
      <c r="O14" s="56" t="str">
        <f>IFERROR(VLOOKUP($C14,'يومية  1'!$A$6:$S$2932,COLUMN(),0),"")</f>
        <v/>
      </c>
      <c r="P14" s="56" t="str">
        <f>IFERROR(VLOOKUP($C14,'يومية  1'!$A$6:$S$2932,COLUMN(),0),"")</f>
        <v/>
      </c>
      <c r="Q14" s="55" t="str">
        <f>IFERROR(VLOOKUP($C14,'يومية  1'!$A$6:$S$2932,COLUMN(),0),"")</f>
        <v/>
      </c>
      <c r="R14" s="57" t="str">
        <f>IFERROR(VLOOKUP($C14,'يومية  1'!$A$6:$S$2932,COLUMN(),0),"")</f>
        <v/>
      </c>
      <c r="S14" s="58" t="str">
        <f>IFERROR(VLOOKUP($C14,'يومية  1'!$A$6:$S$2932,COLUMN(),0),"")</f>
        <v/>
      </c>
    </row>
    <row r="15" spans="1:19" ht="26.25" customHeight="1" x14ac:dyDescent="0.2">
      <c r="A15" s="18" t="str">
        <f t="shared" si="0"/>
        <v/>
      </c>
      <c r="B15" s="18" t="str">
        <f>IF($E$2='يومية  1'!E8:E265,'يومية  1'!A8:A265,"")</f>
        <v/>
      </c>
      <c r="C15" s="18" t="str">
        <f t="shared" si="1"/>
        <v/>
      </c>
      <c r="D15" s="59" t="str">
        <f>IFERROR(VLOOKUP($C15,'يومية  1'!$A$6:$S$2932,COLUMN(),0),"")</f>
        <v/>
      </c>
      <c r="E15" s="37" t="str">
        <f>IFERROR(VLOOKUP($C15,'يومية  1'!$A$6:$S$2932,COLUMN(),0),"")</f>
        <v/>
      </c>
      <c r="F15" s="35" t="str">
        <f>IFERROR(VLOOKUP($C15,'يومية  1'!$A$6:$S$2932,COLUMN(),0),"")</f>
        <v/>
      </c>
      <c r="G15" s="35" t="str">
        <f>IFERROR(VLOOKUP($C15,'يومية  1'!$A$6:$S$2932,COLUMN(),0),"")</f>
        <v/>
      </c>
      <c r="H15" s="35" t="str">
        <f>IFERROR(VLOOKUP($C15,'يومية  1'!$A$6:$S$2932,COLUMN(),0),"")</f>
        <v/>
      </c>
      <c r="I15" s="35" t="str">
        <f>IFERROR(VLOOKUP($C15,'يومية  1'!$A$6:$S$2932,COLUMN(),0),"")</f>
        <v/>
      </c>
      <c r="J15" s="35" t="str">
        <f>IFERROR(VLOOKUP($C15,'يومية  1'!$A$6:$S$2932,COLUMN(),0),"")</f>
        <v/>
      </c>
      <c r="K15" s="110" t="str">
        <f>IFERROR(VLOOKUP($C15,'يومية  1'!$A$6:$S$2932,COLUMN(),0),"")</f>
        <v/>
      </c>
      <c r="L15" s="35" t="str">
        <f>IFERROR(VLOOKUP($C15,'يومية  1'!$A$6:$S$2932,COLUMN(),0),"")</f>
        <v/>
      </c>
      <c r="M15" s="35" t="str">
        <f>IFERROR(VLOOKUP($C15,'يومية  1'!$A$6:$S$2932,COLUMN(),0),"")</f>
        <v/>
      </c>
      <c r="N15" s="60" t="str">
        <f>IFERROR(VLOOKUP($C15,'يومية  1'!$A$6:$S$2932,COLUMN(),0),"")</f>
        <v/>
      </c>
      <c r="O15" s="61" t="str">
        <f>IFERROR(VLOOKUP($C15,'يومية  1'!$A$6:$S$2932,COLUMN(),0),"")</f>
        <v/>
      </c>
      <c r="P15" s="61" t="str">
        <f>IFERROR(VLOOKUP($C15,'يومية  1'!$A$6:$S$2932,COLUMN(),0),"")</f>
        <v/>
      </c>
      <c r="Q15" s="60" t="str">
        <f>IFERROR(VLOOKUP($C15,'يومية  1'!$A$6:$S$2932,COLUMN(),0),"")</f>
        <v/>
      </c>
      <c r="R15" s="62" t="str">
        <f>IFERROR(VLOOKUP($C15,'يومية  1'!$A$6:$S$2932,COLUMN(),0),"")</f>
        <v/>
      </c>
      <c r="S15" s="63" t="str">
        <f>IFERROR(VLOOKUP($C15,'يومية  1'!$A$6:$S$2932,COLUMN(),0),"")</f>
        <v/>
      </c>
    </row>
    <row r="16" spans="1:19" ht="26.25" customHeight="1" x14ac:dyDescent="0.2">
      <c r="A16" s="18" t="str">
        <f t="shared" si="0"/>
        <v/>
      </c>
      <c r="B16" s="18" t="str">
        <f>IF($E$2='يومية  1'!E9:E265,'يومية  1'!A9:A265,"")</f>
        <v/>
      </c>
      <c r="C16" s="18" t="str">
        <f t="shared" si="1"/>
        <v/>
      </c>
      <c r="D16" s="53" t="str">
        <f>IFERROR(VLOOKUP($C16,'يومية  1'!$A$6:$S$2932,COLUMN(),0),"")</f>
        <v/>
      </c>
      <c r="E16" s="36" t="str">
        <f>IFERROR(VLOOKUP($C16,'يومية  1'!$A$6:$S$2932,COLUMN(),0),"")</f>
        <v/>
      </c>
      <c r="F16" s="33" t="str">
        <f>IFERROR(VLOOKUP($C16,'يومية  1'!$A$6:$S$2932,COLUMN(),0),"")</f>
        <v/>
      </c>
      <c r="G16" s="33" t="str">
        <f>IFERROR(VLOOKUP($C16,'يومية  1'!$A$6:$S$2932,COLUMN(),0),"")</f>
        <v/>
      </c>
      <c r="H16" s="33" t="str">
        <f>IFERROR(VLOOKUP($C16,'يومية  1'!$A$6:$S$2932,COLUMN(),0),"")</f>
        <v/>
      </c>
      <c r="I16" s="33" t="str">
        <f>IFERROR(VLOOKUP($C16,'يومية  1'!$A$6:$S$2932,COLUMN(),0),"")</f>
        <v/>
      </c>
      <c r="J16" s="33" t="str">
        <f>IFERROR(VLOOKUP($C16,'يومية  1'!$A$6:$S$2932,COLUMN(),0),"")</f>
        <v/>
      </c>
      <c r="K16" s="109" t="str">
        <f>IFERROR(VLOOKUP($C16,'يومية  1'!$A$6:$S$2932,COLUMN(),0),"")</f>
        <v/>
      </c>
      <c r="L16" s="54" t="str">
        <f>IFERROR(VLOOKUP($C16,'يومية  1'!$A$6:$S$2932,COLUMN(),0),"")</f>
        <v/>
      </c>
      <c r="M16" s="33" t="str">
        <f>IFERROR(VLOOKUP($C16,'يومية  1'!$A$6:$S$2932,COLUMN(),0),"")</f>
        <v/>
      </c>
      <c r="N16" s="55" t="str">
        <f>IFERROR(VLOOKUP($C16,'يومية  1'!$A$6:$S$2932,COLUMN(),0),"")</f>
        <v/>
      </c>
      <c r="O16" s="56" t="str">
        <f>IFERROR(VLOOKUP($C16,'يومية  1'!$A$6:$S$2932,COLUMN(),0),"")</f>
        <v/>
      </c>
      <c r="P16" s="56" t="str">
        <f>IFERROR(VLOOKUP($C16,'يومية  1'!$A$6:$S$2932,COLUMN(),0),"")</f>
        <v/>
      </c>
      <c r="Q16" s="55" t="str">
        <f>IFERROR(VLOOKUP($C16,'يومية  1'!$A$6:$S$2932,COLUMN(),0),"")</f>
        <v/>
      </c>
      <c r="R16" s="57" t="str">
        <f>IFERROR(VLOOKUP($C16,'يومية  1'!$A$6:$S$2932,COLUMN(),0),"")</f>
        <v/>
      </c>
      <c r="S16" s="58" t="str">
        <f>IFERROR(VLOOKUP($C16,'يومية  1'!$A$6:$S$2932,COLUMN(),0),"")</f>
        <v/>
      </c>
    </row>
    <row r="17" spans="1:19" ht="26.25" customHeight="1" x14ac:dyDescent="0.2">
      <c r="A17" s="18" t="str">
        <f t="shared" si="0"/>
        <v/>
      </c>
      <c r="B17" s="18" t="str">
        <f>IF($E$2='يومية  1'!E10:E265,'يومية  1'!A10:A265,"")</f>
        <v/>
      </c>
      <c r="C17" s="18" t="str">
        <f t="shared" si="1"/>
        <v/>
      </c>
      <c r="D17" s="59" t="str">
        <f>IFERROR(VLOOKUP($C17,'يومية  1'!$A$6:$S$2932,COLUMN(),0),"")</f>
        <v/>
      </c>
      <c r="E17" s="37" t="str">
        <f>IFERROR(VLOOKUP($C17,'يومية  1'!$A$6:$S$2932,COLUMN(),0),"")</f>
        <v/>
      </c>
      <c r="F17" s="35" t="str">
        <f>IFERROR(VLOOKUP($C17,'يومية  1'!$A$6:$S$2932,COLUMN(),0),"")</f>
        <v/>
      </c>
      <c r="G17" s="35" t="str">
        <f>IFERROR(VLOOKUP($C17,'يومية  1'!$A$6:$S$2932,COLUMN(),0),"")</f>
        <v/>
      </c>
      <c r="H17" s="35" t="str">
        <f>IFERROR(VLOOKUP($C17,'يومية  1'!$A$6:$S$2932,COLUMN(),0),"")</f>
        <v/>
      </c>
      <c r="I17" s="35" t="str">
        <f>IFERROR(VLOOKUP($C17,'يومية  1'!$A$6:$S$2932,COLUMN(),0),"")</f>
        <v/>
      </c>
      <c r="J17" s="35" t="str">
        <f>IFERROR(VLOOKUP($C17,'يومية  1'!$A$6:$S$2932,COLUMN(),0),"")</f>
        <v/>
      </c>
      <c r="K17" s="110" t="str">
        <f>IFERROR(VLOOKUP($C17,'يومية  1'!$A$6:$S$2932,COLUMN(),0),"")</f>
        <v/>
      </c>
      <c r="L17" s="35" t="str">
        <f>IFERROR(VLOOKUP($C17,'يومية  1'!$A$6:$S$2932,COLUMN(),0),"")</f>
        <v/>
      </c>
      <c r="M17" s="35" t="str">
        <f>IFERROR(VLOOKUP($C17,'يومية  1'!$A$6:$S$2932,COLUMN(),0),"")</f>
        <v/>
      </c>
      <c r="N17" s="60" t="str">
        <f>IFERROR(VLOOKUP($C17,'يومية  1'!$A$6:$S$2932,COLUMN(),0),"")</f>
        <v/>
      </c>
      <c r="O17" s="61" t="str">
        <f>IFERROR(VLOOKUP($C17,'يومية  1'!$A$6:$S$2932,COLUMN(),0),"")</f>
        <v/>
      </c>
      <c r="P17" s="61" t="str">
        <f>IFERROR(VLOOKUP($C17,'يومية  1'!$A$6:$S$2932,COLUMN(),0),"")</f>
        <v/>
      </c>
      <c r="Q17" s="60" t="str">
        <f>IFERROR(VLOOKUP($C17,'يومية  1'!$A$6:$S$2932,COLUMN(),0),"")</f>
        <v/>
      </c>
      <c r="R17" s="62" t="str">
        <f>IFERROR(VLOOKUP($C17,'يومية  1'!$A$6:$S$2932,COLUMN(),0),"")</f>
        <v/>
      </c>
      <c r="S17" s="63" t="str">
        <f>IFERROR(VLOOKUP($C17,'يومية  1'!$A$6:$S$2932,COLUMN(),0),"")</f>
        <v/>
      </c>
    </row>
    <row r="18" spans="1:19" ht="26.25" customHeight="1" x14ac:dyDescent="0.2">
      <c r="A18" s="18" t="str">
        <f t="shared" si="0"/>
        <v/>
      </c>
      <c r="B18" s="18" t="str">
        <f>IF($E$2='يومية  1'!E11:E265,'يومية  1'!A11:A265,"")</f>
        <v/>
      </c>
      <c r="C18" s="18" t="str">
        <f t="shared" si="1"/>
        <v/>
      </c>
      <c r="D18" s="53" t="str">
        <f>IFERROR(VLOOKUP($C18,'يومية  1'!$A$6:$S$2932,COLUMN(),0),"")</f>
        <v/>
      </c>
      <c r="E18" s="36" t="str">
        <f>IFERROR(VLOOKUP($C18,'يومية  1'!$A$6:$S$2932,COLUMN(),0),"")</f>
        <v/>
      </c>
      <c r="F18" s="33" t="str">
        <f>IFERROR(VLOOKUP($C18,'يومية  1'!$A$6:$S$2932,COLUMN(),0),"")</f>
        <v/>
      </c>
      <c r="G18" s="33" t="str">
        <f>IFERROR(VLOOKUP($C18,'يومية  1'!$A$6:$S$2932,COLUMN(),0),"")</f>
        <v/>
      </c>
      <c r="H18" s="33" t="str">
        <f>IFERROR(VLOOKUP($C18,'يومية  1'!$A$6:$S$2932,COLUMN(),0),"")</f>
        <v/>
      </c>
      <c r="I18" s="33" t="str">
        <f>IFERROR(VLOOKUP($C18,'يومية  1'!$A$6:$S$2932,COLUMN(),0),"")</f>
        <v/>
      </c>
      <c r="J18" s="33" t="str">
        <f>IFERROR(VLOOKUP($C18,'يومية  1'!$A$6:$S$2932,COLUMN(),0),"")</f>
        <v/>
      </c>
      <c r="K18" s="109" t="str">
        <f>IFERROR(VLOOKUP($C18,'يومية  1'!$A$6:$S$2932,COLUMN(),0),"")</f>
        <v/>
      </c>
      <c r="L18" s="54" t="str">
        <f>IFERROR(VLOOKUP($C18,'يومية  1'!$A$6:$S$2932,COLUMN(),0),"")</f>
        <v/>
      </c>
      <c r="M18" s="33" t="str">
        <f>IFERROR(VLOOKUP($C18,'يومية  1'!$A$6:$S$2932,COLUMN(),0),"")</f>
        <v/>
      </c>
      <c r="N18" s="55" t="str">
        <f>IFERROR(VLOOKUP($C18,'يومية  1'!$A$6:$S$2932,COLUMN(),0),"")</f>
        <v/>
      </c>
      <c r="O18" s="56" t="str">
        <f>IFERROR(VLOOKUP($C18,'يومية  1'!$A$6:$S$2932,COLUMN(),0),"")</f>
        <v/>
      </c>
      <c r="P18" s="56" t="str">
        <f>IFERROR(VLOOKUP($C18,'يومية  1'!$A$6:$S$2932,COLUMN(),0),"")</f>
        <v/>
      </c>
      <c r="Q18" s="55" t="str">
        <f>IFERROR(VLOOKUP($C18,'يومية  1'!$A$6:$S$2932,COLUMN(),0),"")</f>
        <v/>
      </c>
      <c r="R18" s="57" t="str">
        <f>IFERROR(VLOOKUP($C18,'يومية  1'!$A$6:$S$2932,COLUMN(),0),"")</f>
        <v/>
      </c>
      <c r="S18" s="58" t="str">
        <f>IFERROR(VLOOKUP($C18,'يومية  1'!$A$6:$S$2932,COLUMN(),0),"")</f>
        <v/>
      </c>
    </row>
    <row r="19" spans="1:19" ht="26.25" customHeight="1" x14ac:dyDescent="0.2">
      <c r="A19" s="18" t="str">
        <f t="shared" si="0"/>
        <v/>
      </c>
      <c r="B19" s="18" t="str">
        <f>IF($E$2='يومية  1'!E12:E265,'يومية  1'!A12:A265,"")</f>
        <v/>
      </c>
      <c r="C19" s="18" t="str">
        <f t="shared" si="1"/>
        <v/>
      </c>
      <c r="D19" s="59" t="str">
        <f>IFERROR(VLOOKUP($C19,'يومية  1'!$A$6:$S$2932,COLUMN(),0),"")</f>
        <v/>
      </c>
      <c r="E19" s="37" t="str">
        <f>IFERROR(VLOOKUP($C19,'يومية  1'!$A$6:$S$2932,COLUMN(),0),"")</f>
        <v/>
      </c>
      <c r="F19" s="35" t="str">
        <f>IFERROR(VLOOKUP($C19,'يومية  1'!$A$6:$S$2932,COLUMN(),0),"")</f>
        <v/>
      </c>
      <c r="G19" s="35" t="str">
        <f>IFERROR(VLOOKUP($C19,'يومية  1'!$A$6:$S$2932,COLUMN(),0),"")</f>
        <v/>
      </c>
      <c r="H19" s="35" t="str">
        <f>IFERROR(VLOOKUP($C19,'يومية  1'!$A$6:$S$2932,COLUMN(),0),"")</f>
        <v/>
      </c>
      <c r="I19" s="35" t="str">
        <f>IFERROR(VLOOKUP($C19,'يومية  1'!$A$6:$S$2932,COLUMN(),0),"")</f>
        <v/>
      </c>
      <c r="J19" s="35" t="str">
        <f>IFERROR(VLOOKUP($C19,'يومية  1'!$A$6:$S$2932,COLUMN(),0),"")</f>
        <v/>
      </c>
      <c r="K19" s="110" t="str">
        <f>IFERROR(VLOOKUP($C19,'يومية  1'!$A$6:$S$2932,COLUMN(),0),"")</f>
        <v/>
      </c>
      <c r="L19" s="35" t="str">
        <f>IFERROR(VLOOKUP($C19,'يومية  1'!$A$6:$S$2932,COLUMN(),0),"")</f>
        <v/>
      </c>
      <c r="M19" s="35" t="str">
        <f>IFERROR(VLOOKUP($C19,'يومية  1'!$A$6:$S$2932,COLUMN(),0),"")</f>
        <v/>
      </c>
      <c r="N19" s="60" t="str">
        <f>IFERROR(VLOOKUP($C19,'يومية  1'!$A$6:$S$2932,COLUMN(),0),"")</f>
        <v/>
      </c>
      <c r="O19" s="61" t="str">
        <f>IFERROR(VLOOKUP($C19,'يومية  1'!$A$6:$S$2932,COLUMN(),0),"")</f>
        <v/>
      </c>
      <c r="P19" s="61" t="str">
        <f>IFERROR(VLOOKUP($C19,'يومية  1'!$A$6:$S$2932,COLUMN(),0),"")</f>
        <v/>
      </c>
      <c r="Q19" s="60" t="str">
        <f>IFERROR(VLOOKUP($C19,'يومية  1'!$A$6:$S$2932,COLUMN(),0),"")</f>
        <v/>
      </c>
      <c r="R19" s="62" t="str">
        <f>IFERROR(VLOOKUP($C19,'يومية  1'!$A$6:$S$2932,COLUMN(),0),"")</f>
        <v/>
      </c>
      <c r="S19" s="63" t="str">
        <f>IFERROR(VLOOKUP($C19,'يومية  1'!$A$6:$S$2932,COLUMN(),0),"")</f>
        <v/>
      </c>
    </row>
    <row r="20" spans="1:19" ht="26.25" customHeight="1" x14ac:dyDescent="0.2">
      <c r="A20" s="18">
        <f t="shared" si="0"/>
        <v>20</v>
      </c>
      <c r="B20" s="18" t="str">
        <f>IF($E$2='يومية  1'!E13:E265,'يومية  1'!A13:A265,"")</f>
        <v>5عبدالموجود</v>
      </c>
      <c r="C20" s="18" t="str">
        <f t="shared" si="1"/>
        <v/>
      </c>
      <c r="D20" s="53" t="str">
        <f>IFERROR(VLOOKUP($C20,'يومية  1'!$A$6:$S$2932,COLUMN(),0),"")</f>
        <v/>
      </c>
      <c r="E20" s="36" t="str">
        <f>IFERROR(VLOOKUP($C20,'يومية  1'!$A$6:$S$2932,COLUMN(),0),"")</f>
        <v/>
      </c>
      <c r="F20" s="33" t="str">
        <f>IFERROR(VLOOKUP($C20,'يومية  1'!$A$6:$S$2932,COLUMN(),0),"")</f>
        <v/>
      </c>
      <c r="G20" s="33" t="str">
        <f>IFERROR(VLOOKUP($C20,'يومية  1'!$A$6:$S$2932,COLUMN(),0),"")</f>
        <v/>
      </c>
      <c r="H20" s="33" t="str">
        <f>IFERROR(VLOOKUP($C20,'يومية  1'!$A$6:$S$2932,COLUMN(),0),"")</f>
        <v/>
      </c>
      <c r="I20" s="33" t="str">
        <f>IFERROR(VLOOKUP($C20,'يومية  1'!$A$6:$S$2932,COLUMN(),0),"")</f>
        <v/>
      </c>
      <c r="J20" s="33" t="str">
        <f>IFERROR(VLOOKUP($C20,'يومية  1'!$A$6:$S$2932,COLUMN(),0),"")</f>
        <v/>
      </c>
      <c r="K20" s="109" t="str">
        <f>IFERROR(VLOOKUP($C20,'يومية  1'!$A$6:$S$2932,COLUMN(),0),"")</f>
        <v/>
      </c>
      <c r="L20" s="54" t="str">
        <f>IFERROR(VLOOKUP($C20,'يومية  1'!$A$6:$S$2932,COLUMN(),0),"")</f>
        <v/>
      </c>
      <c r="M20" s="33" t="str">
        <f>IFERROR(VLOOKUP($C20,'يومية  1'!$A$6:$S$2932,COLUMN(),0),"")</f>
        <v/>
      </c>
      <c r="N20" s="55" t="str">
        <f>IFERROR(VLOOKUP($C20,'يومية  1'!$A$6:$S$2932,COLUMN(),0),"")</f>
        <v/>
      </c>
      <c r="O20" s="56" t="str">
        <f>IFERROR(VLOOKUP($C20,'يومية  1'!$A$6:$S$2932,COLUMN(),0),"")</f>
        <v/>
      </c>
      <c r="P20" s="56" t="str">
        <f>IFERROR(VLOOKUP($C20,'يومية  1'!$A$6:$S$2932,COLUMN(),0),"")</f>
        <v/>
      </c>
      <c r="Q20" s="55" t="str">
        <f>IFERROR(VLOOKUP($C20,'يومية  1'!$A$6:$S$2932,COLUMN(),0),"")</f>
        <v/>
      </c>
      <c r="R20" s="57" t="str">
        <f>IFERROR(VLOOKUP($C20,'يومية  1'!$A$6:$S$2932,COLUMN(),0),"")</f>
        <v/>
      </c>
      <c r="S20" s="58" t="str">
        <f>IFERROR(VLOOKUP($C20,'يومية  1'!$A$6:$S$2932,COLUMN(),0),"")</f>
        <v/>
      </c>
    </row>
    <row r="21" spans="1:19" ht="26.25" customHeight="1" x14ac:dyDescent="0.2">
      <c r="A21" s="18">
        <f t="shared" si="0"/>
        <v>21</v>
      </c>
      <c r="B21" s="18" t="str">
        <f>IF($E$2='يومية  1'!E13:E265,'يومية  1'!A13:A265,"")</f>
        <v>4عبدالموجود</v>
      </c>
      <c r="C21" s="18" t="str">
        <f t="shared" si="1"/>
        <v/>
      </c>
      <c r="D21" s="59" t="str">
        <f>IFERROR(VLOOKUP($C21,'يومية  1'!$A$6:$S$2932,COLUMN(),0),"")</f>
        <v/>
      </c>
      <c r="E21" s="37" t="str">
        <f>IFERROR(VLOOKUP($C21,'يومية  1'!$A$6:$S$2932,COLUMN(),0),"")</f>
        <v/>
      </c>
      <c r="F21" s="35" t="str">
        <f>IFERROR(VLOOKUP($C21,'يومية  1'!$A$6:$S$2932,COLUMN(),0),"")</f>
        <v/>
      </c>
      <c r="G21" s="35" t="str">
        <f>IFERROR(VLOOKUP($C21,'يومية  1'!$A$6:$S$2932,COLUMN(),0),"")</f>
        <v/>
      </c>
      <c r="H21" s="35" t="str">
        <f>IFERROR(VLOOKUP($C21,'يومية  1'!$A$6:$S$2932,COLUMN(),0),"")</f>
        <v/>
      </c>
      <c r="I21" s="35" t="str">
        <f>IFERROR(VLOOKUP($C21,'يومية  1'!$A$6:$S$2932,COLUMN(),0),"")</f>
        <v/>
      </c>
      <c r="J21" s="35" t="str">
        <f>IFERROR(VLOOKUP($C21,'يومية  1'!$A$6:$S$2932,COLUMN(),0),"")</f>
        <v/>
      </c>
      <c r="K21" s="110" t="str">
        <f>IFERROR(VLOOKUP($C21,'يومية  1'!$A$6:$S$2932,COLUMN(),0),"")</f>
        <v/>
      </c>
      <c r="L21" s="35" t="str">
        <f>IFERROR(VLOOKUP($C21,'يومية  1'!$A$6:$S$2932,COLUMN(),0),"")</f>
        <v/>
      </c>
      <c r="M21" s="35" t="str">
        <f>IFERROR(VLOOKUP($C21,'يومية  1'!$A$6:$S$2932,COLUMN(),0),"")</f>
        <v/>
      </c>
      <c r="N21" s="60" t="str">
        <f>IFERROR(VLOOKUP($C21,'يومية  1'!$A$6:$S$2932,COLUMN(),0),"")</f>
        <v/>
      </c>
      <c r="O21" s="61" t="str">
        <f>IFERROR(VLOOKUP($C21,'يومية  1'!$A$6:$S$2932,COLUMN(),0),"")</f>
        <v/>
      </c>
      <c r="P21" s="61" t="str">
        <f>IFERROR(VLOOKUP($C21,'يومية  1'!$A$6:$S$2932,COLUMN(),0),"")</f>
        <v/>
      </c>
      <c r="Q21" s="60" t="str">
        <f>IFERROR(VLOOKUP($C21,'يومية  1'!$A$6:$S$2932,COLUMN(),0),"")</f>
        <v/>
      </c>
      <c r="R21" s="62" t="str">
        <f>IFERROR(VLOOKUP($C21,'يومية  1'!$A$6:$S$2932,COLUMN(),0),"")</f>
        <v/>
      </c>
      <c r="S21" s="63" t="str">
        <f>IFERROR(VLOOKUP($C21,'يومية  1'!$A$6:$S$2932,COLUMN(),0),"")</f>
        <v/>
      </c>
    </row>
    <row r="22" spans="1:19" ht="26.25" customHeight="1" x14ac:dyDescent="0.2">
      <c r="A22" s="18">
        <f t="shared" si="0"/>
        <v>22</v>
      </c>
      <c r="B22" s="18" t="str">
        <f>IF($E$2='يومية  1'!E14:E265,'يومية  1'!A14:A265,"")</f>
        <v>3عبدالموجود</v>
      </c>
      <c r="C22" s="18" t="str">
        <f t="shared" si="1"/>
        <v/>
      </c>
      <c r="D22" s="53" t="str">
        <f>IFERROR(VLOOKUP($C22,'يومية  1'!$A$6:$S$2932,COLUMN(),0),"")</f>
        <v/>
      </c>
      <c r="E22" s="36" t="str">
        <f>IFERROR(VLOOKUP($C22,'يومية  1'!$A$6:$S$2932,COLUMN(),0),"")</f>
        <v/>
      </c>
      <c r="F22" s="33" t="str">
        <f>IFERROR(VLOOKUP($C22,'يومية  1'!$A$6:$S$2932,COLUMN(),0),"")</f>
        <v/>
      </c>
      <c r="G22" s="33" t="str">
        <f>IFERROR(VLOOKUP($C22,'يومية  1'!$A$6:$S$2932,COLUMN(),0),"")</f>
        <v/>
      </c>
      <c r="H22" s="33" t="str">
        <f>IFERROR(VLOOKUP($C22,'يومية  1'!$A$6:$S$2932,COLUMN(),0),"")</f>
        <v/>
      </c>
      <c r="I22" s="33" t="str">
        <f>IFERROR(VLOOKUP($C22,'يومية  1'!$A$6:$S$2932,COLUMN(),0),"")</f>
        <v/>
      </c>
      <c r="J22" s="33" t="str">
        <f>IFERROR(VLOOKUP($C22,'يومية  1'!$A$6:$S$2932,COLUMN(),0),"")</f>
        <v/>
      </c>
      <c r="K22" s="109" t="str">
        <f>IFERROR(VLOOKUP($C22,'يومية  1'!$A$6:$S$2932,COLUMN(),0),"")</f>
        <v/>
      </c>
      <c r="L22" s="54" t="str">
        <f>IFERROR(VLOOKUP($C22,'يومية  1'!$A$6:$S$2932,COLUMN(),0),"")</f>
        <v/>
      </c>
      <c r="M22" s="33" t="str">
        <f>IFERROR(VLOOKUP($C22,'يومية  1'!$A$6:$S$2932,COLUMN(),0),"")</f>
        <v/>
      </c>
      <c r="N22" s="55" t="str">
        <f>IFERROR(VLOOKUP($C22,'يومية  1'!$A$6:$S$2932,COLUMN(),0),"")</f>
        <v/>
      </c>
      <c r="O22" s="56" t="str">
        <f>IFERROR(VLOOKUP($C22,'يومية  1'!$A$6:$S$2932,COLUMN(),0),"")</f>
        <v/>
      </c>
      <c r="P22" s="56" t="str">
        <f>IFERROR(VLOOKUP($C22,'يومية  1'!$A$6:$S$2932,COLUMN(),0),"")</f>
        <v/>
      </c>
      <c r="Q22" s="55" t="str">
        <f>IFERROR(VLOOKUP($C22,'يومية  1'!$A$6:$S$2932,COLUMN(),0),"")</f>
        <v/>
      </c>
      <c r="R22" s="57" t="str">
        <f>IFERROR(VLOOKUP($C22,'يومية  1'!$A$6:$S$2932,COLUMN(),0),"")</f>
        <v/>
      </c>
      <c r="S22" s="58" t="str">
        <f>IFERROR(VLOOKUP($C22,'يومية  1'!$A$6:$S$2932,COLUMN(),0),"")</f>
        <v/>
      </c>
    </row>
    <row r="23" spans="1:19" ht="26.25" customHeight="1" x14ac:dyDescent="0.2">
      <c r="A23" s="18">
        <f t="shared" si="0"/>
        <v>23</v>
      </c>
      <c r="B23" s="18" t="str">
        <f>IF($E$2='يومية  1'!E15:E265,'يومية  1'!A15:A265,"")</f>
        <v>2عبدالموجود</v>
      </c>
      <c r="C23" s="18" t="str">
        <f t="shared" si="1"/>
        <v/>
      </c>
      <c r="D23" s="59" t="str">
        <f>IFERROR(VLOOKUP($C23,'يومية  1'!$A$6:$S$2932,COLUMN(),0),"")</f>
        <v/>
      </c>
      <c r="E23" s="37" t="str">
        <f>IFERROR(VLOOKUP($C23,'يومية  1'!$A$6:$S$2932,COLUMN(),0),"")</f>
        <v/>
      </c>
      <c r="F23" s="35" t="str">
        <f>IFERROR(VLOOKUP($C23,'يومية  1'!$A$6:$S$2932,COLUMN(),0),"")</f>
        <v/>
      </c>
      <c r="G23" s="35" t="str">
        <f>IFERROR(VLOOKUP($C23,'يومية  1'!$A$6:$S$2932,COLUMN(),0),"")</f>
        <v/>
      </c>
      <c r="H23" s="35" t="str">
        <f>IFERROR(VLOOKUP($C23,'يومية  1'!$A$6:$S$2932,COLUMN(),0),"")</f>
        <v/>
      </c>
      <c r="I23" s="35" t="str">
        <f>IFERROR(VLOOKUP($C23,'يومية  1'!$A$6:$S$2932,COLUMN(),0),"")</f>
        <v/>
      </c>
      <c r="J23" s="35" t="str">
        <f>IFERROR(VLOOKUP($C23,'يومية  1'!$A$6:$S$2932,COLUMN(),0),"")</f>
        <v/>
      </c>
      <c r="K23" s="110" t="str">
        <f>IFERROR(VLOOKUP($C23,'يومية  1'!$A$6:$S$2932,COLUMN(),0),"")</f>
        <v/>
      </c>
      <c r="L23" s="35" t="str">
        <f>IFERROR(VLOOKUP($C23,'يومية  1'!$A$6:$S$2932,COLUMN(),0),"")</f>
        <v/>
      </c>
      <c r="M23" s="35" t="str">
        <f>IFERROR(VLOOKUP($C23,'يومية  1'!$A$6:$S$2932,COLUMN(),0),"")</f>
        <v/>
      </c>
      <c r="N23" s="60" t="str">
        <f>IFERROR(VLOOKUP($C23,'يومية  1'!$A$6:$S$2932,COLUMN(),0),"")</f>
        <v/>
      </c>
      <c r="O23" s="61" t="str">
        <f>IFERROR(VLOOKUP($C23,'يومية  1'!$A$6:$S$2932,COLUMN(),0),"")</f>
        <v/>
      </c>
      <c r="P23" s="61" t="str">
        <f>IFERROR(VLOOKUP($C23,'يومية  1'!$A$6:$S$2932,COLUMN(),0),"")</f>
        <v/>
      </c>
      <c r="Q23" s="60" t="str">
        <f>IFERROR(VLOOKUP($C23,'يومية  1'!$A$6:$S$2932,COLUMN(),0),"")</f>
        <v/>
      </c>
      <c r="R23" s="62" t="str">
        <f>IFERROR(VLOOKUP($C23,'يومية  1'!$A$6:$S$2932,COLUMN(),0),"")</f>
        <v/>
      </c>
      <c r="S23" s="63" t="str">
        <f>IFERROR(VLOOKUP($C23,'يومية  1'!$A$6:$S$2932,COLUMN(),0),"")</f>
        <v/>
      </c>
    </row>
    <row r="24" spans="1:19" ht="26.25" customHeight="1" x14ac:dyDescent="0.2">
      <c r="A24" s="18">
        <f t="shared" si="0"/>
        <v>24</v>
      </c>
      <c r="B24" s="18" t="str">
        <f>IF($E$2='يومية  1'!E16:E265,'يومية  1'!A16:A265,"")</f>
        <v>1عبدالموجود</v>
      </c>
      <c r="C24" s="18" t="str">
        <f t="shared" si="1"/>
        <v/>
      </c>
      <c r="D24" s="53" t="str">
        <f>IFERROR(VLOOKUP($C24,'يومية  1'!$A$6:$S$2932,COLUMN(),0),"")</f>
        <v/>
      </c>
      <c r="E24" s="36" t="str">
        <f>IFERROR(VLOOKUP($C24,'يومية  1'!$A$6:$S$2932,COLUMN(),0),"")</f>
        <v/>
      </c>
      <c r="F24" s="33" t="str">
        <f>IFERROR(VLOOKUP($C24,'يومية  1'!$A$6:$S$2932,COLUMN(),0),"")</f>
        <v/>
      </c>
      <c r="G24" s="33" t="str">
        <f>IFERROR(VLOOKUP($C24,'يومية  1'!$A$6:$S$2932,COLUMN(),0),"")</f>
        <v/>
      </c>
      <c r="H24" s="33" t="str">
        <f>IFERROR(VLOOKUP($C24,'يومية  1'!$A$6:$S$2932,COLUMN(),0),"")</f>
        <v/>
      </c>
      <c r="I24" s="33" t="str">
        <f>IFERROR(VLOOKUP($C24,'يومية  1'!$A$6:$S$2932,COLUMN(),0),"")</f>
        <v/>
      </c>
      <c r="J24" s="33" t="str">
        <f>IFERROR(VLOOKUP($C24,'يومية  1'!$A$6:$S$2932,COLUMN(),0),"")</f>
        <v/>
      </c>
      <c r="K24" s="109" t="str">
        <f>IFERROR(VLOOKUP($C24,'يومية  1'!$A$6:$S$2932,COLUMN(),0),"")</f>
        <v/>
      </c>
      <c r="L24" s="54" t="str">
        <f>IFERROR(VLOOKUP($C24,'يومية  1'!$A$6:$S$2932,COLUMN(),0),"")</f>
        <v/>
      </c>
      <c r="M24" s="33" t="str">
        <f>IFERROR(VLOOKUP($C24,'يومية  1'!$A$6:$S$2932,COLUMN(),0),"")</f>
        <v/>
      </c>
      <c r="N24" s="55" t="str">
        <f>IFERROR(VLOOKUP($C24,'يومية  1'!$A$6:$S$2932,COLUMN(),0),"")</f>
        <v/>
      </c>
      <c r="O24" s="56" t="str">
        <f>IFERROR(VLOOKUP($C24,'يومية  1'!$A$6:$S$2932,COLUMN(),0),"")</f>
        <v/>
      </c>
      <c r="P24" s="56" t="str">
        <f>IFERROR(VLOOKUP($C24,'يومية  1'!$A$6:$S$2932,COLUMN(),0),"")</f>
        <v/>
      </c>
      <c r="Q24" s="55" t="str">
        <f>IFERROR(VLOOKUP($C24,'يومية  1'!$A$6:$S$2932,COLUMN(),0),"")</f>
        <v/>
      </c>
      <c r="R24" s="57" t="str">
        <f>IFERROR(VLOOKUP($C24,'يومية  1'!$A$6:$S$2932,COLUMN(),0),"")</f>
        <v/>
      </c>
      <c r="S24" s="58" t="str">
        <f>IFERROR(VLOOKUP($C24,'يومية  1'!$A$6:$S$2932,COLUMN(),0),"")</f>
        <v/>
      </c>
    </row>
    <row r="25" spans="1:19" ht="26.25" customHeight="1" x14ac:dyDescent="0.2">
      <c r="A25" s="18" t="str">
        <f t="shared" si="0"/>
        <v/>
      </c>
      <c r="B25" s="18" t="str">
        <f>IF($E$2='يومية  1'!E17:E265,'يومية  1'!A17:A265,"")</f>
        <v/>
      </c>
      <c r="C25" s="18" t="str">
        <f t="shared" si="1"/>
        <v/>
      </c>
      <c r="D25" s="59" t="str">
        <f>IFERROR(VLOOKUP($C25,'يومية  1'!$A$6:$S$2932,COLUMN(),0),"")</f>
        <v/>
      </c>
      <c r="E25" s="37" t="str">
        <f>IFERROR(VLOOKUP($C25,'يومية  1'!$A$6:$S$2932,COLUMN(),0),"")</f>
        <v/>
      </c>
      <c r="F25" s="35" t="str">
        <f>IFERROR(VLOOKUP($C25,'يومية  1'!$A$6:$S$2932,COLUMN(),0),"")</f>
        <v/>
      </c>
      <c r="G25" s="35" t="str">
        <f>IFERROR(VLOOKUP($C25,'يومية  1'!$A$6:$S$2932,COLUMN(),0),"")</f>
        <v/>
      </c>
      <c r="H25" s="35" t="str">
        <f>IFERROR(VLOOKUP($C25,'يومية  1'!$A$6:$S$2932,COLUMN(),0),"")</f>
        <v/>
      </c>
      <c r="I25" s="35" t="str">
        <f>IFERROR(VLOOKUP($C25,'يومية  1'!$A$6:$S$2932,COLUMN(),0),"")</f>
        <v/>
      </c>
      <c r="J25" s="35" t="str">
        <f>IFERROR(VLOOKUP($C25,'يومية  1'!$A$6:$S$2932,COLUMN(),0),"")</f>
        <v/>
      </c>
      <c r="K25" s="110" t="str">
        <f>IFERROR(VLOOKUP($C25,'يومية  1'!$A$6:$S$2932,COLUMN(),0),"")</f>
        <v/>
      </c>
      <c r="L25" s="35" t="str">
        <f>IFERROR(VLOOKUP($C25,'يومية  1'!$A$6:$S$2932,COLUMN(),0),"")</f>
        <v/>
      </c>
      <c r="M25" s="35" t="str">
        <f>IFERROR(VLOOKUP($C25,'يومية  1'!$A$6:$S$2932,COLUMN(),0),"")</f>
        <v/>
      </c>
      <c r="N25" s="60" t="str">
        <f>IFERROR(VLOOKUP($C25,'يومية  1'!$A$6:$S$2932,COLUMN(),0),"")</f>
        <v/>
      </c>
      <c r="O25" s="61" t="str">
        <f>IFERROR(VLOOKUP($C25,'يومية  1'!$A$6:$S$2932,COLUMN(),0),"")</f>
        <v/>
      </c>
      <c r="P25" s="61" t="str">
        <f>IFERROR(VLOOKUP($C25,'يومية  1'!$A$6:$S$2932,COLUMN(),0),"")</f>
        <v/>
      </c>
      <c r="Q25" s="60" t="str">
        <f>IFERROR(VLOOKUP($C25,'يومية  1'!$A$6:$S$2932,COLUMN(),0),"")</f>
        <v/>
      </c>
      <c r="R25" s="62" t="str">
        <f>IFERROR(VLOOKUP($C25,'يومية  1'!$A$6:$S$2932,COLUMN(),0),"")</f>
        <v/>
      </c>
      <c r="S25" s="63" t="str">
        <f>IFERROR(VLOOKUP($C25,'يومية  1'!$A$6:$S$2932,COLUMN(),0),"")</f>
        <v/>
      </c>
    </row>
    <row r="26" spans="1:19" ht="26.25" customHeight="1" x14ac:dyDescent="0.2">
      <c r="A26" s="18" t="str">
        <f t="shared" si="0"/>
        <v/>
      </c>
      <c r="B26" s="18" t="str">
        <f>IF($E$2='يومية  1'!E17:E265,'يومية  1'!A17:A265,"")</f>
        <v/>
      </c>
      <c r="C26" s="18" t="str">
        <f t="shared" si="1"/>
        <v/>
      </c>
      <c r="D26" s="53" t="str">
        <f>IFERROR(VLOOKUP($C26,'يومية  1'!$A$6:$S$2932,COLUMN(),0),"")</f>
        <v/>
      </c>
      <c r="E26" s="36" t="str">
        <f>IFERROR(VLOOKUP($C26,'يومية  1'!$A$6:$S$2932,COLUMN(),0),"")</f>
        <v/>
      </c>
      <c r="F26" s="33" t="str">
        <f>IFERROR(VLOOKUP($C26,'يومية  1'!$A$6:$S$2932,COLUMN(),0),"")</f>
        <v/>
      </c>
      <c r="G26" s="33" t="str">
        <f>IFERROR(VLOOKUP($C26,'يومية  1'!$A$6:$S$2932,COLUMN(),0),"")</f>
        <v/>
      </c>
      <c r="H26" s="33" t="str">
        <f>IFERROR(VLOOKUP($C26,'يومية  1'!$A$6:$S$2932,COLUMN(),0),"")</f>
        <v/>
      </c>
      <c r="I26" s="33" t="str">
        <f>IFERROR(VLOOKUP($C26,'يومية  1'!$A$6:$S$2932,COLUMN(),0),"")</f>
        <v/>
      </c>
      <c r="J26" s="33" t="str">
        <f>IFERROR(VLOOKUP($C26,'يومية  1'!$A$6:$S$2932,COLUMN(),0),"")</f>
        <v/>
      </c>
      <c r="K26" s="109" t="str">
        <f>IFERROR(VLOOKUP($C26,'يومية  1'!$A$6:$S$2932,COLUMN(),0),"")</f>
        <v/>
      </c>
      <c r="L26" s="54" t="str">
        <f>IFERROR(VLOOKUP($C26,'يومية  1'!$A$6:$S$2932,COLUMN(),0),"")</f>
        <v/>
      </c>
      <c r="M26" s="33" t="str">
        <f>IFERROR(VLOOKUP($C26,'يومية  1'!$A$6:$S$2932,COLUMN(),0),"")</f>
        <v/>
      </c>
      <c r="N26" s="55" t="str">
        <f>IFERROR(VLOOKUP($C26,'يومية  1'!$A$6:$S$2932,COLUMN(),0),"")</f>
        <v/>
      </c>
      <c r="O26" s="56" t="str">
        <f>IFERROR(VLOOKUP($C26,'يومية  1'!$A$6:$S$2932,COLUMN(),0),"")</f>
        <v/>
      </c>
      <c r="P26" s="56" t="str">
        <f>IFERROR(VLOOKUP($C26,'يومية  1'!$A$6:$S$2932,COLUMN(),0),"")</f>
        <v/>
      </c>
      <c r="Q26" s="55" t="str">
        <f>IFERROR(VLOOKUP($C26,'يومية  1'!$A$6:$S$2932,COLUMN(),0),"")</f>
        <v/>
      </c>
      <c r="R26" s="57" t="str">
        <f>IFERROR(VLOOKUP($C26,'يومية  1'!$A$6:$S$2932,COLUMN(),0),"")</f>
        <v/>
      </c>
      <c r="S26" s="58" t="str">
        <f>IFERROR(VLOOKUP($C26,'يومية  1'!$A$6:$S$2932,COLUMN(),0),"")</f>
        <v/>
      </c>
    </row>
    <row r="27" spans="1:19" ht="26.25" customHeight="1" x14ac:dyDescent="0.2">
      <c r="A27" s="18" t="str">
        <f t="shared" si="0"/>
        <v/>
      </c>
      <c r="B27" s="18" t="str">
        <f>IF($E$2='يومية  1'!E17:E265,'يومية  1'!A17:A265,"")</f>
        <v/>
      </c>
      <c r="C27" s="18" t="str">
        <f t="shared" si="1"/>
        <v/>
      </c>
      <c r="D27" s="59" t="str">
        <f>IFERROR(VLOOKUP($C27,'يومية  1'!$A$6:$S$2932,COLUMN(),0),"")</f>
        <v/>
      </c>
      <c r="E27" s="37" t="str">
        <f>IFERROR(VLOOKUP($C27,'يومية  1'!$A$6:$S$2932,COLUMN(),0),"")</f>
        <v/>
      </c>
      <c r="F27" s="35" t="str">
        <f>IFERROR(VLOOKUP($C27,'يومية  1'!$A$6:$S$2932,COLUMN(),0),"")</f>
        <v/>
      </c>
      <c r="G27" s="35" t="str">
        <f>IFERROR(VLOOKUP($C27,'يومية  1'!$A$6:$S$2932,COLUMN(),0),"")</f>
        <v/>
      </c>
      <c r="H27" s="35" t="str">
        <f>IFERROR(VLOOKUP($C27,'يومية  1'!$A$6:$S$2932,COLUMN(),0),"")</f>
        <v/>
      </c>
      <c r="I27" s="35" t="str">
        <f>IFERROR(VLOOKUP($C27,'يومية  1'!$A$6:$S$2932,COLUMN(),0),"")</f>
        <v/>
      </c>
      <c r="J27" s="35" t="str">
        <f>IFERROR(VLOOKUP($C27,'يومية  1'!$A$6:$S$2932,COLUMN(),0),"")</f>
        <v/>
      </c>
      <c r="K27" s="110" t="str">
        <f>IFERROR(VLOOKUP($C27,'يومية  1'!$A$6:$S$2932,COLUMN(),0),"")</f>
        <v/>
      </c>
      <c r="L27" s="35" t="str">
        <f>IFERROR(VLOOKUP($C27,'يومية  1'!$A$6:$S$2932,COLUMN(),0),"")</f>
        <v/>
      </c>
      <c r="M27" s="35" t="str">
        <f>IFERROR(VLOOKUP($C27,'يومية  1'!$A$6:$S$2932,COLUMN(),0),"")</f>
        <v/>
      </c>
      <c r="N27" s="60" t="str">
        <f>IFERROR(VLOOKUP($C27,'يومية  1'!$A$6:$S$2932,COLUMN(),0),"")</f>
        <v/>
      </c>
      <c r="O27" s="61" t="str">
        <f>IFERROR(VLOOKUP($C27,'يومية  1'!$A$6:$S$2932,COLUMN(),0),"")</f>
        <v/>
      </c>
      <c r="P27" s="61" t="str">
        <f>IFERROR(VLOOKUP($C27,'يومية  1'!$A$6:$S$2932,COLUMN(),0),"")</f>
        <v/>
      </c>
      <c r="Q27" s="60" t="str">
        <f>IFERROR(VLOOKUP($C27,'يومية  1'!$A$6:$S$2932,COLUMN(),0),"")</f>
        <v/>
      </c>
      <c r="R27" s="62" t="str">
        <f>IFERROR(VLOOKUP($C27,'يومية  1'!$A$6:$S$2932,COLUMN(),0),"")</f>
        <v/>
      </c>
      <c r="S27" s="63" t="str">
        <f>IFERROR(VLOOKUP($C27,'يومية  1'!$A$6:$S$2932,COLUMN(),0),"")</f>
        <v/>
      </c>
    </row>
    <row r="28" spans="1:19" ht="26.25" customHeight="1" x14ac:dyDescent="0.2">
      <c r="A28" s="18" t="str">
        <f t="shared" si="0"/>
        <v/>
      </c>
      <c r="B28" s="18" t="str">
        <f>IF($E$2='يومية  1'!E17:E265,'يومية  1'!A17:A265,"")</f>
        <v/>
      </c>
      <c r="C28" s="18" t="str">
        <f t="shared" si="1"/>
        <v/>
      </c>
      <c r="D28" s="53" t="str">
        <f>IFERROR(VLOOKUP($C28,'يومية  1'!$A$6:$S$2932,COLUMN(),0),"")</f>
        <v/>
      </c>
      <c r="E28" s="36" t="str">
        <f>IFERROR(VLOOKUP($C28,'يومية  1'!$A$6:$S$2932,COLUMN(),0),"")</f>
        <v/>
      </c>
      <c r="F28" s="33" t="str">
        <f>IFERROR(VLOOKUP($C28,'يومية  1'!$A$6:$S$2932,COLUMN(),0),"")</f>
        <v/>
      </c>
      <c r="G28" s="33" t="str">
        <f>IFERROR(VLOOKUP($C28,'يومية  1'!$A$6:$S$2932,COLUMN(),0),"")</f>
        <v/>
      </c>
      <c r="H28" s="33" t="str">
        <f>IFERROR(VLOOKUP($C28,'يومية  1'!$A$6:$S$2932,COLUMN(),0),"")</f>
        <v/>
      </c>
      <c r="I28" s="33" t="str">
        <f>IFERROR(VLOOKUP($C28,'يومية  1'!$A$6:$S$2932,COLUMN(),0),"")</f>
        <v/>
      </c>
      <c r="J28" s="33" t="str">
        <f>IFERROR(VLOOKUP($C28,'يومية  1'!$A$6:$S$2932,COLUMN(),0),"")</f>
        <v/>
      </c>
      <c r="K28" s="109" t="str">
        <f>IFERROR(VLOOKUP($C28,'يومية  1'!$A$6:$S$2932,COLUMN(),0),"")</f>
        <v/>
      </c>
      <c r="L28" s="54" t="str">
        <f>IFERROR(VLOOKUP($C28,'يومية  1'!$A$6:$S$2932,COLUMN(),0),"")</f>
        <v/>
      </c>
      <c r="M28" s="33" t="str">
        <f>IFERROR(VLOOKUP($C28,'يومية  1'!$A$6:$S$2932,COLUMN(),0),"")</f>
        <v/>
      </c>
      <c r="N28" s="55" t="str">
        <f>IFERROR(VLOOKUP($C28,'يومية  1'!$A$6:$S$2932,COLUMN(),0),"")</f>
        <v/>
      </c>
      <c r="O28" s="56" t="str">
        <f>IFERROR(VLOOKUP($C28,'يومية  1'!$A$6:$S$2932,COLUMN(),0),"")</f>
        <v/>
      </c>
      <c r="P28" s="56" t="str">
        <f>IFERROR(VLOOKUP($C28,'يومية  1'!$A$6:$S$2932,COLUMN(),0),"")</f>
        <v/>
      </c>
      <c r="Q28" s="55" t="str">
        <f>IFERROR(VLOOKUP($C28,'يومية  1'!$A$6:$S$2932,COLUMN(),0),"")</f>
        <v/>
      </c>
      <c r="R28" s="57" t="str">
        <f>IFERROR(VLOOKUP($C28,'يومية  1'!$A$6:$S$2932,COLUMN(),0),"")</f>
        <v/>
      </c>
      <c r="S28" s="58" t="str">
        <f>IFERROR(VLOOKUP($C28,'يومية  1'!$A$6:$S$2932,COLUMN(),0),"")</f>
        <v/>
      </c>
    </row>
    <row r="29" spans="1:19" ht="26.25" customHeight="1" x14ac:dyDescent="0.2">
      <c r="A29" s="18" t="str">
        <f t="shared" si="0"/>
        <v/>
      </c>
      <c r="B29" s="18" t="str">
        <f>IF($E$2='يومية  1'!E17:E265,'يومية  1'!A17:A265,"")</f>
        <v/>
      </c>
      <c r="C29" s="18" t="str">
        <f t="shared" si="1"/>
        <v/>
      </c>
      <c r="D29" s="59" t="str">
        <f>IFERROR(VLOOKUP($C29,'يومية  1'!$A$6:$S$2932,COLUMN(),0),"")</f>
        <v/>
      </c>
      <c r="E29" s="37" t="str">
        <f>IFERROR(VLOOKUP($C29,'يومية  1'!$A$6:$S$2932,COLUMN(),0),"")</f>
        <v/>
      </c>
      <c r="F29" s="35" t="str">
        <f>IFERROR(VLOOKUP($C29,'يومية  1'!$A$6:$S$2932,COLUMN(),0),"")</f>
        <v/>
      </c>
      <c r="G29" s="35" t="str">
        <f>IFERROR(VLOOKUP($C29,'يومية  1'!$A$6:$S$2932,COLUMN(),0),"")</f>
        <v/>
      </c>
      <c r="H29" s="35" t="str">
        <f>IFERROR(VLOOKUP($C29,'يومية  1'!$A$6:$S$2932,COLUMN(),0),"")</f>
        <v/>
      </c>
      <c r="I29" s="35" t="str">
        <f>IFERROR(VLOOKUP($C29,'يومية  1'!$A$6:$S$2932,COLUMN(),0),"")</f>
        <v/>
      </c>
      <c r="J29" s="35" t="str">
        <f>IFERROR(VLOOKUP($C29,'يومية  1'!$A$6:$S$2932,COLUMN(),0),"")</f>
        <v/>
      </c>
      <c r="K29" s="110" t="str">
        <f>IFERROR(VLOOKUP($C29,'يومية  1'!$A$6:$S$2932,COLUMN(),0),"")</f>
        <v/>
      </c>
      <c r="L29" s="35" t="str">
        <f>IFERROR(VLOOKUP($C29,'يومية  1'!$A$6:$S$2932,COLUMN(),0),"")</f>
        <v/>
      </c>
      <c r="M29" s="35" t="str">
        <f>IFERROR(VLOOKUP($C29,'يومية  1'!$A$6:$S$2932,COLUMN(),0),"")</f>
        <v/>
      </c>
      <c r="N29" s="60" t="str">
        <f>IFERROR(VLOOKUP($C29,'يومية  1'!$A$6:$S$2932,COLUMN(),0),"")</f>
        <v/>
      </c>
      <c r="O29" s="61" t="str">
        <f>IFERROR(VLOOKUP($C29,'يومية  1'!$A$6:$S$2932,COLUMN(),0),"")</f>
        <v/>
      </c>
      <c r="P29" s="61" t="str">
        <f>IFERROR(VLOOKUP($C29,'يومية  1'!$A$6:$S$2932,COLUMN(),0),"")</f>
        <v/>
      </c>
      <c r="Q29" s="60" t="str">
        <f>IFERROR(VLOOKUP($C29,'يومية  1'!$A$6:$S$2932,COLUMN(),0),"")</f>
        <v/>
      </c>
      <c r="R29" s="62" t="str">
        <f>IFERROR(VLOOKUP($C29,'يومية  1'!$A$6:$S$2932,COLUMN(),0),"")</f>
        <v/>
      </c>
      <c r="S29" s="63" t="str">
        <f>IFERROR(VLOOKUP($C29,'يومية  1'!$A$6:$S$2932,COLUMN(),0),"")</f>
        <v/>
      </c>
    </row>
    <row r="30" spans="1:19" ht="26.25" customHeight="1" x14ac:dyDescent="0.2">
      <c r="A30" s="18" t="str">
        <f t="shared" si="0"/>
        <v/>
      </c>
      <c r="B30" s="18" t="str">
        <f>IF($E$2='يومية  1'!E17:E265,'يومية  1'!A17:A265,"")</f>
        <v/>
      </c>
      <c r="C30" s="18" t="str">
        <f t="shared" si="1"/>
        <v/>
      </c>
      <c r="D30" s="53" t="str">
        <f>IFERROR(VLOOKUP($C30,'يومية  1'!$A$6:$S$2932,COLUMN(),0),"")</f>
        <v/>
      </c>
      <c r="E30" s="36" t="str">
        <f>IFERROR(VLOOKUP($C30,'يومية  1'!$A$6:$S$2932,COLUMN(),0),"")</f>
        <v/>
      </c>
      <c r="F30" s="33" t="str">
        <f>IFERROR(VLOOKUP($C30,'يومية  1'!$A$6:$S$2932,COLUMN(),0),"")</f>
        <v/>
      </c>
      <c r="G30" s="33" t="str">
        <f>IFERROR(VLOOKUP($C30,'يومية  1'!$A$6:$S$2932,COLUMN(),0),"")</f>
        <v/>
      </c>
      <c r="H30" s="33" t="str">
        <f>IFERROR(VLOOKUP($C30,'يومية  1'!$A$6:$S$2932,COLUMN(),0),"")</f>
        <v/>
      </c>
      <c r="I30" s="33" t="str">
        <f>IFERROR(VLOOKUP($C30,'يومية  1'!$A$6:$S$2932,COLUMN(),0),"")</f>
        <v/>
      </c>
      <c r="J30" s="33" t="str">
        <f>IFERROR(VLOOKUP($C30,'يومية  1'!$A$6:$S$2932,COLUMN(),0),"")</f>
        <v/>
      </c>
      <c r="K30" s="109" t="str">
        <f>IFERROR(VLOOKUP($C30,'يومية  1'!$A$6:$S$2932,COLUMN(),0),"")</f>
        <v/>
      </c>
      <c r="L30" s="54" t="str">
        <f>IFERROR(VLOOKUP($C30,'يومية  1'!$A$6:$S$2932,COLUMN(),0),"")</f>
        <v/>
      </c>
      <c r="M30" s="33" t="str">
        <f>IFERROR(VLOOKUP($C30,'يومية  1'!$A$6:$S$2932,COLUMN(),0),"")</f>
        <v/>
      </c>
      <c r="N30" s="55" t="str">
        <f>IFERROR(VLOOKUP($C30,'يومية  1'!$A$6:$S$2932,COLUMN(),0),"")</f>
        <v/>
      </c>
      <c r="O30" s="56" t="str">
        <f>IFERROR(VLOOKUP($C30,'يومية  1'!$A$6:$S$2932,COLUMN(),0),"")</f>
        <v/>
      </c>
      <c r="P30" s="56" t="str">
        <f>IFERROR(VLOOKUP($C30,'يومية  1'!$A$6:$S$2932,COLUMN(),0),"")</f>
        <v/>
      </c>
      <c r="Q30" s="55" t="str">
        <f>IFERROR(VLOOKUP($C30,'يومية  1'!$A$6:$S$2932,COLUMN(),0),"")</f>
        <v/>
      </c>
      <c r="R30" s="57" t="str">
        <f>IFERROR(VLOOKUP($C30,'يومية  1'!$A$6:$S$2932,COLUMN(),0),"")</f>
        <v/>
      </c>
      <c r="S30" s="58" t="str">
        <f>IFERROR(VLOOKUP($C30,'يومية  1'!$A$6:$S$2932,COLUMN(),0),"")</f>
        <v/>
      </c>
    </row>
    <row r="31" spans="1:19" ht="26.25" customHeight="1" x14ac:dyDescent="0.2">
      <c r="A31" s="18" t="str">
        <f t="shared" si="0"/>
        <v/>
      </c>
      <c r="B31" s="18" t="str">
        <f>IF($E$2='يومية  1'!E17:E265,'يومية  1'!A17:A265,"")</f>
        <v/>
      </c>
      <c r="C31" s="18" t="str">
        <f t="shared" si="1"/>
        <v/>
      </c>
      <c r="D31" s="59" t="str">
        <f>IFERROR(VLOOKUP($C31,'يومية  1'!$A$6:$S$2932,COLUMN(),0),"")</f>
        <v/>
      </c>
      <c r="E31" s="37" t="str">
        <f>IFERROR(VLOOKUP($C31,'يومية  1'!$A$6:$S$2932,COLUMN(),0),"")</f>
        <v/>
      </c>
      <c r="F31" s="35" t="str">
        <f>IFERROR(VLOOKUP($C31,'يومية  1'!$A$6:$S$2932,COLUMN(),0),"")</f>
        <v/>
      </c>
      <c r="G31" s="35" t="str">
        <f>IFERROR(VLOOKUP($C31,'يومية  1'!$A$6:$S$2932,COLUMN(),0),"")</f>
        <v/>
      </c>
      <c r="H31" s="35" t="str">
        <f>IFERROR(VLOOKUP($C31,'يومية  1'!$A$6:$S$2932,COLUMN(),0),"")</f>
        <v/>
      </c>
      <c r="I31" s="35" t="str">
        <f>IFERROR(VLOOKUP($C31,'يومية  1'!$A$6:$S$2932,COLUMN(),0),"")</f>
        <v/>
      </c>
      <c r="J31" s="35" t="str">
        <f>IFERROR(VLOOKUP($C31,'يومية  1'!$A$6:$S$2932,COLUMN(),0),"")</f>
        <v/>
      </c>
      <c r="K31" s="110" t="str">
        <f>IFERROR(VLOOKUP($C31,'يومية  1'!$A$6:$S$2932,COLUMN(),0),"")</f>
        <v/>
      </c>
      <c r="L31" s="35" t="str">
        <f>IFERROR(VLOOKUP($C31,'يومية  1'!$A$6:$S$2932,COLUMN(),0),"")</f>
        <v/>
      </c>
      <c r="M31" s="35" t="str">
        <f>IFERROR(VLOOKUP($C31,'يومية  1'!$A$6:$S$2932,COLUMN(),0),"")</f>
        <v/>
      </c>
      <c r="N31" s="60" t="str">
        <f>IFERROR(VLOOKUP($C31,'يومية  1'!$A$6:$S$2932,COLUMN(),0),"")</f>
        <v/>
      </c>
      <c r="O31" s="61" t="str">
        <f>IFERROR(VLOOKUP($C31,'يومية  1'!$A$6:$S$2932,COLUMN(),0),"")</f>
        <v/>
      </c>
      <c r="P31" s="61" t="str">
        <f>IFERROR(VLOOKUP($C31,'يومية  1'!$A$6:$S$2932,COLUMN(),0),"")</f>
        <v/>
      </c>
      <c r="Q31" s="60" t="str">
        <f>IFERROR(VLOOKUP($C31,'يومية  1'!$A$6:$S$2932,COLUMN(),0),"")</f>
        <v/>
      </c>
      <c r="R31" s="62" t="str">
        <f>IFERROR(VLOOKUP($C31,'يومية  1'!$A$6:$S$2932,COLUMN(),0),"")</f>
        <v/>
      </c>
      <c r="S31" s="63" t="str">
        <f>IFERROR(VLOOKUP($C31,'يومية  1'!$A$6:$S$2932,COLUMN(),0),"")</f>
        <v/>
      </c>
    </row>
    <row r="32" spans="1:19" ht="26.25" customHeight="1" x14ac:dyDescent="0.2">
      <c r="A32" s="18" t="str">
        <f t="shared" si="0"/>
        <v/>
      </c>
      <c r="B32" s="18" t="str">
        <f>IF($E$2='يومية  1'!E18:E265,'يومية  1'!A18:A265,"")</f>
        <v/>
      </c>
      <c r="C32" s="18" t="str">
        <f t="shared" si="1"/>
        <v/>
      </c>
      <c r="D32" s="53" t="str">
        <f>IFERROR(VLOOKUP($C32,'يومية  1'!$A$6:$S$2932,COLUMN(),0),"")</f>
        <v/>
      </c>
      <c r="E32" s="36" t="str">
        <f>IFERROR(VLOOKUP($C32,'يومية  1'!$A$6:$S$2932,COLUMN(),0),"")</f>
        <v/>
      </c>
      <c r="F32" s="33" t="str">
        <f>IFERROR(VLOOKUP($C32,'يومية  1'!$A$6:$S$2932,COLUMN(),0),"")</f>
        <v/>
      </c>
      <c r="G32" s="33" t="str">
        <f>IFERROR(VLOOKUP($C32,'يومية  1'!$A$6:$S$2932,COLUMN(),0),"")</f>
        <v/>
      </c>
      <c r="H32" s="33" t="str">
        <f>IFERROR(VLOOKUP($C32,'يومية  1'!$A$6:$S$2932,COLUMN(),0),"")</f>
        <v/>
      </c>
      <c r="I32" s="33" t="str">
        <f>IFERROR(VLOOKUP($C32,'يومية  1'!$A$6:$S$2932,COLUMN(),0),"")</f>
        <v/>
      </c>
      <c r="J32" s="33" t="str">
        <f>IFERROR(VLOOKUP($C32,'يومية  1'!$A$6:$S$2932,COLUMN(),0),"")</f>
        <v/>
      </c>
      <c r="K32" s="109" t="str">
        <f>IFERROR(VLOOKUP($C32,'يومية  1'!$A$6:$S$2932,COLUMN(),0),"")</f>
        <v/>
      </c>
      <c r="L32" s="54" t="str">
        <f>IFERROR(VLOOKUP($C32,'يومية  1'!$A$6:$S$2932,COLUMN(),0),"")</f>
        <v/>
      </c>
      <c r="M32" s="33" t="str">
        <f>IFERROR(VLOOKUP($C32,'يومية  1'!$A$6:$S$2932,COLUMN(),0),"")</f>
        <v/>
      </c>
      <c r="N32" s="55" t="str">
        <f>IFERROR(VLOOKUP($C32,'يومية  1'!$A$6:$S$2932,COLUMN(),0),"")</f>
        <v/>
      </c>
      <c r="O32" s="56" t="str">
        <f>IFERROR(VLOOKUP($C32,'يومية  1'!$A$6:$S$2932,COLUMN(),0),"")</f>
        <v/>
      </c>
      <c r="P32" s="56" t="str">
        <f>IFERROR(VLOOKUP($C32,'يومية  1'!$A$6:$S$2932,COLUMN(),0),"")</f>
        <v/>
      </c>
      <c r="Q32" s="55" t="str">
        <f>IFERROR(VLOOKUP($C32,'يومية  1'!$A$6:$S$2932,COLUMN(),0),"")</f>
        <v/>
      </c>
      <c r="R32" s="57" t="str">
        <f>IFERROR(VLOOKUP($C32,'يومية  1'!$A$6:$S$2932,COLUMN(),0),"")</f>
        <v/>
      </c>
      <c r="S32" s="58" t="str">
        <f>IFERROR(VLOOKUP($C32,'يومية  1'!$A$6:$S$2932,COLUMN(),0),"")</f>
        <v/>
      </c>
    </row>
    <row r="33" spans="1:19" ht="26.25" customHeight="1" x14ac:dyDescent="0.2">
      <c r="A33" s="18" t="str">
        <f t="shared" si="0"/>
        <v/>
      </c>
      <c r="B33" s="18" t="str">
        <f>IF($E$2='يومية  1'!E19:E265,'يومية  1'!A19:A265,"")</f>
        <v/>
      </c>
      <c r="C33" s="18" t="str">
        <f t="shared" si="1"/>
        <v/>
      </c>
      <c r="D33" s="59" t="str">
        <f>IFERROR(VLOOKUP($C33,'يومية  1'!$A$6:$S$2932,COLUMN(),0),"")</f>
        <v/>
      </c>
      <c r="E33" s="37" t="str">
        <f>IFERROR(VLOOKUP($C33,'يومية  1'!$A$6:$S$2932,COLUMN(),0),"")</f>
        <v/>
      </c>
      <c r="F33" s="35" t="str">
        <f>IFERROR(VLOOKUP($C33,'يومية  1'!$A$6:$S$2932,COLUMN(),0),"")</f>
        <v/>
      </c>
      <c r="G33" s="35" t="str">
        <f>IFERROR(VLOOKUP($C33,'يومية  1'!$A$6:$S$2932,COLUMN(),0),"")</f>
        <v/>
      </c>
      <c r="H33" s="35" t="str">
        <f>IFERROR(VLOOKUP($C33,'يومية  1'!$A$6:$S$2932,COLUMN(),0),"")</f>
        <v/>
      </c>
      <c r="I33" s="35" t="str">
        <f>IFERROR(VLOOKUP($C33,'يومية  1'!$A$6:$S$2932,COLUMN(),0),"")</f>
        <v/>
      </c>
      <c r="J33" s="35" t="str">
        <f>IFERROR(VLOOKUP($C33,'يومية  1'!$A$6:$S$2932,COLUMN(),0),"")</f>
        <v/>
      </c>
      <c r="K33" s="110" t="str">
        <f>IFERROR(VLOOKUP($C33,'يومية  1'!$A$6:$S$2932,COLUMN(),0),"")</f>
        <v/>
      </c>
      <c r="L33" s="35" t="str">
        <f>IFERROR(VLOOKUP($C33,'يومية  1'!$A$6:$S$2932,COLUMN(),0),"")</f>
        <v/>
      </c>
      <c r="M33" s="35" t="str">
        <f>IFERROR(VLOOKUP($C33,'يومية  1'!$A$6:$S$2932,COLUMN(),0),"")</f>
        <v/>
      </c>
      <c r="N33" s="60" t="str">
        <f>IFERROR(VLOOKUP($C33,'يومية  1'!$A$6:$S$2932,COLUMN(),0),"")</f>
        <v/>
      </c>
      <c r="O33" s="61" t="str">
        <f>IFERROR(VLOOKUP($C33,'يومية  1'!$A$6:$S$2932,COLUMN(),0),"")</f>
        <v/>
      </c>
      <c r="P33" s="61" t="str">
        <f>IFERROR(VLOOKUP($C33,'يومية  1'!$A$6:$S$2932,COLUMN(),0),"")</f>
        <v/>
      </c>
      <c r="Q33" s="60" t="str">
        <f>IFERROR(VLOOKUP($C33,'يومية  1'!$A$6:$S$2932,COLUMN(),0),"")</f>
        <v/>
      </c>
      <c r="R33" s="62" t="str">
        <f>IFERROR(VLOOKUP($C33,'يومية  1'!$A$6:$S$2932,COLUMN(),0),"")</f>
        <v/>
      </c>
      <c r="S33" s="63" t="str">
        <f>IFERROR(VLOOKUP($C33,'يومية  1'!$A$6:$S$2932,COLUMN(),0),"")</f>
        <v/>
      </c>
    </row>
    <row r="34" spans="1:19" ht="26.25" customHeight="1" x14ac:dyDescent="0.2">
      <c r="A34" s="18" t="str">
        <f t="shared" si="0"/>
        <v/>
      </c>
      <c r="B34" s="18" t="str">
        <f>IF($E$2='يومية  1'!E20:E265,'يومية  1'!A20:A265,"")</f>
        <v/>
      </c>
      <c r="C34" s="18" t="str">
        <f t="shared" si="1"/>
        <v/>
      </c>
      <c r="D34" s="53" t="str">
        <f>IFERROR(VLOOKUP($C34,'يومية  1'!$A$6:$S$2932,COLUMN(),0),"")</f>
        <v/>
      </c>
      <c r="E34" s="36" t="str">
        <f>IFERROR(VLOOKUP($C34,'يومية  1'!$A$6:$S$2932,COLUMN(),0),"")</f>
        <v/>
      </c>
      <c r="F34" s="33" t="str">
        <f>IFERROR(VLOOKUP($C34,'يومية  1'!$A$6:$S$2932,COLUMN(),0),"")</f>
        <v/>
      </c>
      <c r="G34" s="33" t="str">
        <f>IFERROR(VLOOKUP($C34,'يومية  1'!$A$6:$S$2932,COLUMN(),0),"")</f>
        <v/>
      </c>
      <c r="H34" s="33" t="str">
        <f>IFERROR(VLOOKUP($C34,'يومية  1'!$A$6:$S$2932,COLUMN(),0),"")</f>
        <v/>
      </c>
      <c r="I34" s="33" t="str">
        <f>IFERROR(VLOOKUP($C34,'يومية  1'!$A$6:$S$2932,COLUMN(),0),"")</f>
        <v/>
      </c>
      <c r="J34" s="33" t="str">
        <f>IFERROR(VLOOKUP($C34,'يومية  1'!$A$6:$S$2932,COLUMN(),0),"")</f>
        <v/>
      </c>
      <c r="K34" s="109" t="str">
        <f>IFERROR(VLOOKUP($C34,'يومية  1'!$A$6:$S$2932,COLUMN(),0),"")</f>
        <v/>
      </c>
      <c r="L34" s="54" t="str">
        <f>IFERROR(VLOOKUP($C34,'يومية  1'!$A$6:$S$2932,COLUMN(),0),"")</f>
        <v/>
      </c>
      <c r="M34" s="33" t="str">
        <f>IFERROR(VLOOKUP($C34,'يومية  1'!$A$6:$S$2932,COLUMN(),0),"")</f>
        <v/>
      </c>
      <c r="N34" s="55" t="str">
        <f>IFERROR(VLOOKUP($C34,'يومية  1'!$A$6:$S$2932,COLUMN(),0),"")</f>
        <v/>
      </c>
      <c r="O34" s="56" t="str">
        <f>IFERROR(VLOOKUP($C34,'يومية  1'!$A$6:$S$2932,COLUMN(),0),"")</f>
        <v/>
      </c>
      <c r="P34" s="56" t="str">
        <f>IFERROR(VLOOKUP($C34,'يومية  1'!$A$6:$S$2932,COLUMN(),0),"")</f>
        <v/>
      </c>
      <c r="Q34" s="55" t="str">
        <f>IFERROR(VLOOKUP($C34,'يومية  1'!$A$6:$S$2932,COLUMN(),0),"")</f>
        <v/>
      </c>
      <c r="R34" s="57" t="str">
        <f>IFERROR(VLOOKUP($C34,'يومية  1'!$A$6:$S$2932,COLUMN(),0),"")</f>
        <v/>
      </c>
      <c r="S34" s="58" t="str">
        <f>IFERROR(VLOOKUP($C34,'يومية  1'!$A$6:$S$2932,COLUMN(),0),"")</f>
        <v/>
      </c>
    </row>
    <row r="35" spans="1:19" ht="26.25" customHeight="1" x14ac:dyDescent="0.2">
      <c r="A35" s="18" t="str">
        <f t="shared" si="0"/>
        <v/>
      </c>
      <c r="B35" s="18" t="str">
        <f>IF($E$2='يومية  1'!E20:E265,'يومية  1'!A20:A265,"")</f>
        <v/>
      </c>
      <c r="C35" s="18" t="str">
        <f t="shared" si="1"/>
        <v/>
      </c>
      <c r="D35" s="59" t="str">
        <f>IFERROR(VLOOKUP($C35,'يومية  1'!$A$6:$S$2932,COLUMN(),0),"")</f>
        <v/>
      </c>
      <c r="E35" s="37" t="str">
        <f>IFERROR(VLOOKUP($C35,'يومية  1'!$A$6:$S$2932,COLUMN(),0),"")</f>
        <v/>
      </c>
      <c r="F35" s="35" t="str">
        <f>IFERROR(VLOOKUP($C35,'يومية  1'!$A$6:$S$2932,COLUMN(),0),"")</f>
        <v/>
      </c>
      <c r="G35" s="35" t="str">
        <f>IFERROR(VLOOKUP($C35,'يومية  1'!$A$6:$S$2932,COLUMN(),0),"")</f>
        <v/>
      </c>
      <c r="H35" s="35" t="str">
        <f>IFERROR(VLOOKUP($C35,'يومية  1'!$A$6:$S$2932,COLUMN(),0),"")</f>
        <v/>
      </c>
      <c r="I35" s="35" t="str">
        <f>IFERROR(VLOOKUP($C35,'يومية  1'!$A$6:$S$2932,COLUMN(),0),"")</f>
        <v/>
      </c>
      <c r="J35" s="35" t="str">
        <f>IFERROR(VLOOKUP($C35,'يومية  1'!$A$6:$S$2932,COLUMN(),0),"")</f>
        <v/>
      </c>
      <c r="K35" s="110" t="str">
        <f>IFERROR(VLOOKUP($C35,'يومية  1'!$A$6:$S$2932,COLUMN(),0),"")</f>
        <v/>
      </c>
      <c r="L35" s="35" t="str">
        <f>IFERROR(VLOOKUP($C35,'يومية  1'!$A$6:$S$2932,COLUMN(),0),"")</f>
        <v/>
      </c>
      <c r="M35" s="35" t="str">
        <f>IFERROR(VLOOKUP($C35,'يومية  1'!$A$6:$S$2932,COLUMN(),0),"")</f>
        <v/>
      </c>
      <c r="N35" s="60" t="str">
        <f>IFERROR(VLOOKUP($C35,'يومية  1'!$A$6:$S$2932,COLUMN(),0),"")</f>
        <v/>
      </c>
      <c r="O35" s="61" t="str">
        <f>IFERROR(VLOOKUP($C35,'يومية  1'!$A$6:$S$2932,COLUMN(),0),"")</f>
        <v/>
      </c>
      <c r="P35" s="61" t="str">
        <f>IFERROR(VLOOKUP($C35,'يومية  1'!$A$6:$S$2932,COLUMN(),0),"")</f>
        <v/>
      </c>
      <c r="Q35" s="60" t="str">
        <f>IFERROR(VLOOKUP($C35,'يومية  1'!$A$6:$S$2932,COLUMN(),0),"")</f>
        <v/>
      </c>
      <c r="R35" s="62" t="str">
        <f>IFERROR(VLOOKUP($C35,'يومية  1'!$A$6:$S$2932,COLUMN(),0),"")</f>
        <v/>
      </c>
      <c r="S35" s="63" t="str">
        <f>IFERROR(VLOOKUP($C35,'يومية  1'!$A$6:$S$2932,COLUMN(),0),"")</f>
        <v/>
      </c>
    </row>
    <row r="36" spans="1:19" ht="26.25" customHeight="1" x14ac:dyDescent="0.2">
      <c r="A36" s="18" t="str">
        <f t="shared" si="0"/>
        <v/>
      </c>
      <c r="B36" s="18" t="str">
        <f>IF($E$2='يومية  1'!E20:E265,'يومية  1'!A20:A265,"")</f>
        <v/>
      </c>
      <c r="C36" s="18" t="str">
        <f t="shared" si="1"/>
        <v/>
      </c>
      <c r="D36" s="53" t="str">
        <f>IFERROR(VLOOKUP($C36,'يومية  1'!$A$6:$S$2932,COLUMN(),0),"")</f>
        <v/>
      </c>
      <c r="E36" s="36" t="str">
        <f>IFERROR(VLOOKUP($C36,'يومية  1'!$A$6:$S$2932,COLUMN(),0),"")</f>
        <v/>
      </c>
      <c r="F36" s="33" t="str">
        <f>IFERROR(VLOOKUP($C36,'يومية  1'!$A$6:$S$2932,COLUMN(),0),"")</f>
        <v/>
      </c>
      <c r="G36" s="33" t="str">
        <f>IFERROR(VLOOKUP($C36,'يومية  1'!$A$6:$S$2932,COLUMN(),0),"")</f>
        <v/>
      </c>
      <c r="H36" s="33" t="str">
        <f>IFERROR(VLOOKUP($C36,'يومية  1'!$A$6:$S$2932,COLUMN(),0),"")</f>
        <v/>
      </c>
      <c r="I36" s="33" t="str">
        <f>IFERROR(VLOOKUP($C36,'يومية  1'!$A$6:$S$2932,COLUMN(),0),"")</f>
        <v/>
      </c>
      <c r="J36" s="33" t="str">
        <f>IFERROR(VLOOKUP($C36,'يومية  1'!$A$6:$S$2932,COLUMN(),0),"")</f>
        <v/>
      </c>
      <c r="K36" s="109" t="str">
        <f>IFERROR(VLOOKUP($C36,'يومية  1'!$A$6:$S$2932,COLUMN(),0),"")</f>
        <v/>
      </c>
      <c r="L36" s="54" t="str">
        <f>IFERROR(VLOOKUP($C36,'يومية  1'!$A$6:$S$2932,COLUMN(),0),"")</f>
        <v/>
      </c>
      <c r="M36" s="33" t="str">
        <f>IFERROR(VLOOKUP($C36,'يومية  1'!$A$6:$S$2932,COLUMN(),0),"")</f>
        <v/>
      </c>
      <c r="N36" s="55" t="str">
        <f>IFERROR(VLOOKUP($C36,'يومية  1'!$A$6:$S$2932,COLUMN(),0),"")</f>
        <v/>
      </c>
      <c r="O36" s="56" t="str">
        <f>IFERROR(VLOOKUP($C36,'يومية  1'!$A$6:$S$2932,COLUMN(),0),"")</f>
        <v/>
      </c>
      <c r="P36" s="56" t="str">
        <f>IFERROR(VLOOKUP($C36,'يومية  1'!$A$6:$S$2932,COLUMN(),0),"")</f>
        <v/>
      </c>
      <c r="Q36" s="55" t="str">
        <f>IFERROR(VLOOKUP($C36,'يومية  1'!$A$6:$S$2932,COLUMN(),0),"")</f>
        <v/>
      </c>
      <c r="R36" s="57" t="str">
        <f>IFERROR(VLOOKUP($C36,'يومية  1'!$A$6:$S$2932,COLUMN(),0),"")</f>
        <v/>
      </c>
      <c r="S36" s="58" t="str">
        <f>IFERROR(VLOOKUP($C36,'يومية  1'!$A$6:$S$2932,COLUMN(),0),"")</f>
        <v/>
      </c>
    </row>
    <row r="37" spans="1:19" ht="26.25" customHeight="1" x14ac:dyDescent="0.2">
      <c r="A37" s="18" t="str">
        <f t="shared" si="0"/>
        <v/>
      </c>
      <c r="B37" s="18" t="str">
        <f>IF($E$2='يومية  1'!E20:E265,'يومية  1'!A20:A265,"")</f>
        <v/>
      </c>
      <c r="C37" s="18" t="str">
        <f t="shared" si="1"/>
        <v/>
      </c>
      <c r="D37" s="59" t="str">
        <f>IFERROR(VLOOKUP($C37,'يومية  1'!$A$6:$S$2932,COLUMN(),0),"")</f>
        <v/>
      </c>
      <c r="E37" s="37" t="str">
        <f>IFERROR(VLOOKUP($C37,'يومية  1'!$A$6:$S$2932,COLUMN(),0),"")</f>
        <v/>
      </c>
      <c r="F37" s="35" t="str">
        <f>IFERROR(VLOOKUP($C37,'يومية  1'!$A$6:$S$2932,COLUMN(),0),"")</f>
        <v/>
      </c>
      <c r="G37" s="35" t="str">
        <f>IFERROR(VLOOKUP($C37,'يومية  1'!$A$6:$S$2932,COLUMN(),0),"")</f>
        <v/>
      </c>
      <c r="H37" s="35" t="str">
        <f>IFERROR(VLOOKUP($C37,'يومية  1'!$A$6:$S$2932,COLUMN(),0),"")</f>
        <v/>
      </c>
      <c r="I37" s="35" t="str">
        <f>IFERROR(VLOOKUP($C37,'يومية  1'!$A$6:$S$2932,COLUMN(),0),"")</f>
        <v/>
      </c>
      <c r="J37" s="35" t="str">
        <f>IFERROR(VLOOKUP($C37,'يومية  1'!$A$6:$S$2932,COLUMN(),0),"")</f>
        <v/>
      </c>
      <c r="K37" s="110" t="str">
        <f>IFERROR(VLOOKUP($C37,'يومية  1'!$A$6:$S$2932,COLUMN(),0),"")</f>
        <v/>
      </c>
      <c r="L37" s="35" t="str">
        <f>IFERROR(VLOOKUP($C37,'يومية  1'!$A$6:$S$2932,COLUMN(),0),"")</f>
        <v/>
      </c>
      <c r="M37" s="35" t="str">
        <f>IFERROR(VLOOKUP($C37,'يومية  1'!$A$6:$S$2932,COLUMN(),0),"")</f>
        <v/>
      </c>
      <c r="N37" s="60" t="str">
        <f>IFERROR(VLOOKUP($C37,'يومية  1'!$A$6:$S$2932,COLUMN(),0),"")</f>
        <v/>
      </c>
      <c r="O37" s="61" t="str">
        <f>IFERROR(VLOOKUP($C37,'يومية  1'!$A$6:$S$2932,COLUMN(),0),"")</f>
        <v/>
      </c>
      <c r="P37" s="61" t="str">
        <f>IFERROR(VLOOKUP($C37,'يومية  1'!$A$6:$S$2932,COLUMN(),0),"")</f>
        <v/>
      </c>
      <c r="Q37" s="60" t="str">
        <f>IFERROR(VLOOKUP($C37,'يومية  1'!$A$6:$S$2932,COLUMN(),0),"")</f>
        <v/>
      </c>
      <c r="R37" s="62" t="str">
        <f>IFERROR(VLOOKUP($C37,'يومية  1'!$A$6:$S$2932,COLUMN(),0),"")</f>
        <v/>
      </c>
      <c r="S37" s="63" t="str">
        <f>IFERROR(VLOOKUP($C37,'يومية  1'!$A$6:$S$2932,COLUMN(),0),"")</f>
        <v/>
      </c>
    </row>
    <row r="38" spans="1:19" ht="26.25" customHeight="1" x14ac:dyDescent="0.2">
      <c r="A38" s="18" t="str">
        <f t="shared" si="0"/>
        <v/>
      </c>
      <c r="B38" s="18" t="str">
        <f>IF($E$2='يومية  1'!E20:E265,'يومية  1'!A20:A265,"")</f>
        <v/>
      </c>
      <c r="C38" s="18" t="str">
        <f t="shared" si="1"/>
        <v/>
      </c>
      <c r="D38" s="53" t="str">
        <f>IFERROR(VLOOKUP($C38,'يومية  1'!$A$6:$S$2932,COLUMN(),0),"")</f>
        <v/>
      </c>
      <c r="E38" s="36" t="str">
        <f>IFERROR(VLOOKUP($C38,'يومية  1'!$A$6:$S$2932,COLUMN(),0),"")</f>
        <v/>
      </c>
      <c r="F38" s="33" t="str">
        <f>IFERROR(VLOOKUP($C38,'يومية  1'!$A$6:$S$2932,COLUMN(),0),"")</f>
        <v/>
      </c>
      <c r="G38" s="33" t="str">
        <f>IFERROR(VLOOKUP($C38,'يومية  1'!$A$6:$S$2932,COLUMN(),0),"")</f>
        <v/>
      </c>
      <c r="H38" s="33" t="str">
        <f>IFERROR(VLOOKUP($C38,'يومية  1'!$A$6:$S$2932,COLUMN(),0),"")</f>
        <v/>
      </c>
      <c r="I38" s="33" t="str">
        <f>IFERROR(VLOOKUP($C38,'يومية  1'!$A$6:$S$2932,COLUMN(),0),"")</f>
        <v/>
      </c>
      <c r="J38" s="33" t="str">
        <f>IFERROR(VLOOKUP($C38,'يومية  1'!$A$6:$S$2932,COLUMN(),0),"")</f>
        <v/>
      </c>
      <c r="K38" s="109" t="str">
        <f>IFERROR(VLOOKUP($C38,'يومية  1'!$A$6:$S$2932,COLUMN(),0),"")</f>
        <v/>
      </c>
      <c r="L38" s="54" t="str">
        <f>IFERROR(VLOOKUP($C38,'يومية  1'!$A$6:$S$2932,COLUMN(),0),"")</f>
        <v/>
      </c>
      <c r="M38" s="33" t="str">
        <f>IFERROR(VLOOKUP($C38,'يومية  1'!$A$6:$S$2932,COLUMN(),0),"")</f>
        <v/>
      </c>
      <c r="N38" s="55" t="str">
        <f>IFERROR(VLOOKUP($C38,'يومية  1'!$A$6:$S$2932,COLUMN(),0),"")</f>
        <v/>
      </c>
      <c r="O38" s="56" t="str">
        <f>IFERROR(VLOOKUP($C38,'يومية  1'!$A$6:$S$2932,COLUMN(),0),"")</f>
        <v/>
      </c>
      <c r="P38" s="56" t="str">
        <f>IFERROR(VLOOKUP($C38,'يومية  1'!$A$6:$S$2932,COLUMN(),0),"")</f>
        <v/>
      </c>
      <c r="Q38" s="55" t="str">
        <f>IFERROR(VLOOKUP($C38,'يومية  1'!$A$6:$S$2932,COLUMN(),0),"")</f>
        <v/>
      </c>
      <c r="R38" s="57" t="str">
        <f>IFERROR(VLOOKUP($C38,'يومية  1'!$A$6:$S$2932,COLUMN(),0),"")</f>
        <v/>
      </c>
      <c r="S38" s="58" t="str">
        <f>IFERROR(VLOOKUP($C38,'يومية  1'!$A$6:$S$2932,COLUMN(),0),"")</f>
        <v/>
      </c>
    </row>
    <row r="39" spans="1:19" ht="26.25" customHeight="1" x14ac:dyDescent="0.2">
      <c r="A39" s="18" t="str">
        <f t="shared" si="0"/>
        <v/>
      </c>
      <c r="B39" s="18" t="str">
        <f>IF($E$2='يومية  1'!E20:E265,'يومية  1'!A20:A265,"")</f>
        <v/>
      </c>
      <c r="C39" s="18" t="str">
        <f t="shared" si="1"/>
        <v/>
      </c>
      <c r="D39" s="59" t="str">
        <f>IFERROR(VLOOKUP($C39,'يومية  1'!$A$6:$S$2932,COLUMN(),0),"")</f>
        <v/>
      </c>
      <c r="E39" s="37" t="str">
        <f>IFERROR(VLOOKUP($C39,'يومية  1'!$A$6:$S$2932,COLUMN(),0),"")</f>
        <v/>
      </c>
      <c r="F39" s="35" t="str">
        <f>IFERROR(VLOOKUP($C39,'يومية  1'!$A$6:$S$2932,COLUMN(),0),"")</f>
        <v/>
      </c>
      <c r="G39" s="35" t="str">
        <f>IFERROR(VLOOKUP($C39,'يومية  1'!$A$6:$S$2932,COLUMN(),0),"")</f>
        <v/>
      </c>
      <c r="H39" s="35" t="str">
        <f>IFERROR(VLOOKUP($C39,'يومية  1'!$A$6:$S$2932,COLUMN(),0),"")</f>
        <v/>
      </c>
      <c r="I39" s="35" t="str">
        <f>IFERROR(VLOOKUP($C39,'يومية  1'!$A$6:$S$2932,COLUMN(),0),"")</f>
        <v/>
      </c>
      <c r="J39" s="35" t="str">
        <f>IFERROR(VLOOKUP($C39,'يومية  1'!$A$6:$S$2932,COLUMN(),0),"")</f>
        <v/>
      </c>
      <c r="K39" s="110" t="str">
        <f>IFERROR(VLOOKUP($C39,'يومية  1'!$A$6:$S$2932,COLUMN(),0),"")</f>
        <v/>
      </c>
      <c r="L39" s="35" t="str">
        <f>IFERROR(VLOOKUP($C39,'يومية  1'!$A$6:$S$2932,COLUMN(),0),"")</f>
        <v/>
      </c>
      <c r="M39" s="35" t="str">
        <f>IFERROR(VLOOKUP($C39,'يومية  1'!$A$6:$S$2932,COLUMN(),0),"")</f>
        <v/>
      </c>
      <c r="N39" s="60" t="str">
        <f>IFERROR(VLOOKUP($C39,'يومية  1'!$A$6:$S$2932,COLUMN(),0),"")</f>
        <v/>
      </c>
      <c r="O39" s="61" t="str">
        <f>IFERROR(VLOOKUP($C39,'يومية  1'!$A$6:$S$2932,COLUMN(),0),"")</f>
        <v/>
      </c>
      <c r="P39" s="61" t="str">
        <f>IFERROR(VLOOKUP($C39,'يومية  1'!$A$6:$S$2932,COLUMN(),0),"")</f>
        <v/>
      </c>
      <c r="Q39" s="60" t="str">
        <f>IFERROR(VLOOKUP($C39,'يومية  1'!$A$6:$S$2932,COLUMN(),0),"")</f>
        <v/>
      </c>
      <c r="R39" s="62" t="str">
        <f>IFERROR(VLOOKUP($C39,'يومية  1'!$A$6:$S$2932,COLUMN(),0),"")</f>
        <v/>
      </c>
      <c r="S39" s="63" t="str">
        <f>IFERROR(VLOOKUP($C39,'يومية  1'!$A$6:$S$2932,COLUMN(),0),"")</f>
        <v/>
      </c>
    </row>
    <row r="40" spans="1:19" ht="26.25" customHeight="1" x14ac:dyDescent="0.2">
      <c r="A40" s="18" t="str">
        <f t="shared" si="0"/>
        <v/>
      </c>
      <c r="B40" s="18" t="str">
        <f>IF($E$2='يومية  1'!E20:E265,'يومية  1'!A20:A265,"")</f>
        <v/>
      </c>
      <c r="C40" s="18" t="str">
        <f t="shared" si="1"/>
        <v/>
      </c>
      <c r="D40" s="53" t="str">
        <f>IFERROR(VLOOKUP($C40,'يومية  1'!$A$6:$S$2932,COLUMN(),0),"")</f>
        <v/>
      </c>
      <c r="E40" s="36" t="str">
        <f>IFERROR(VLOOKUP($C40,'يومية  1'!$A$6:$S$2932,COLUMN(),0),"")</f>
        <v/>
      </c>
      <c r="F40" s="33" t="str">
        <f>IFERROR(VLOOKUP($C40,'يومية  1'!$A$6:$S$2932,COLUMN(),0),"")</f>
        <v/>
      </c>
      <c r="G40" s="33" t="str">
        <f>IFERROR(VLOOKUP($C40,'يومية  1'!$A$6:$S$2932,COLUMN(),0),"")</f>
        <v/>
      </c>
      <c r="H40" s="33" t="str">
        <f>IFERROR(VLOOKUP($C40,'يومية  1'!$A$6:$S$2932,COLUMN(),0),"")</f>
        <v/>
      </c>
      <c r="I40" s="33" t="str">
        <f>IFERROR(VLOOKUP($C40,'يومية  1'!$A$6:$S$2932,COLUMN(),0),"")</f>
        <v/>
      </c>
      <c r="J40" s="33" t="str">
        <f>IFERROR(VLOOKUP($C40,'يومية  1'!$A$6:$S$2932,COLUMN(),0),"")</f>
        <v/>
      </c>
      <c r="K40" s="109" t="str">
        <f>IFERROR(VLOOKUP($C40,'يومية  1'!$A$6:$S$2932,COLUMN(),0),"")</f>
        <v/>
      </c>
      <c r="L40" s="54" t="str">
        <f>IFERROR(VLOOKUP($C40,'يومية  1'!$A$6:$S$2932,COLUMN(),0),"")</f>
        <v/>
      </c>
      <c r="M40" s="33" t="str">
        <f>IFERROR(VLOOKUP($C40,'يومية  1'!$A$6:$S$2932,COLUMN(),0),"")</f>
        <v/>
      </c>
      <c r="N40" s="55" t="str">
        <f>IFERROR(VLOOKUP($C40,'يومية  1'!$A$6:$S$2932,COLUMN(),0),"")</f>
        <v/>
      </c>
      <c r="O40" s="56" t="str">
        <f>IFERROR(VLOOKUP($C40,'يومية  1'!$A$6:$S$2932,COLUMN(),0),"")</f>
        <v/>
      </c>
      <c r="P40" s="56" t="str">
        <f>IFERROR(VLOOKUP($C40,'يومية  1'!$A$6:$S$2932,COLUMN(),0),"")</f>
        <v/>
      </c>
      <c r="Q40" s="55" t="str">
        <f>IFERROR(VLOOKUP($C40,'يومية  1'!$A$6:$S$2932,COLUMN(),0),"")</f>
        <v/>
      </c>
      <c r="R40" s="57" t="str">
        <f>IFERROR(VLOOKUP($C40,'يومية  1'!$A$6:$S$2932,COLUMN(),0),"")</f>
        <v/>
      </c>
      <c r="S40" s="58" t="str">
        <f>IFERROR(VLOOKUP($C40,'يومية  1'!$A$6:$S$2932,COLUMN(),0),"")</f>
        <v/>
      </c>
    </row>
    <row r="41" spans="1:19" ht="26.25" customHeight="1" x14ac:dyDescent="0.2">
      <c r="A41" s="18" t="str">
        <f t="shared" si="0"/>
        <v/>
      </c>
      <c r="B41" s="18" t="str">
        <f>IF($E$2='يومية  1'!E20:E265,'يومية  1'!A20:A265,"")</f>
        <v/>
      </c>
      <c r="C41" s="18" t="str">
        <f t="shared" si="1"/>
        <v/>
      </c>
      <c r="D41" s="59" t="str">
        <f>IFERROR(VLOOKUP($C41,'يومية  1'!$A$6:$S$2932,COLUMN(),0),"")</f>
        <v/>
      </c>
      <c r="E41" s="37" t="str">
        <f>IFERROR(VLOOKUP($C41,'يومية  1'!$A$6:$S$2932,COLUMN(),0),"")</f>
        <v/>
      </c>
      <c r="F41" s="35" t="str">
        <f>IFERROR(VLOOKUP($C41,'يومية  1'!$A$6:$S$2932,COLUMN(),0),"")</f>
        <v/>
      </c>
      <c r="G41" s="35" t="str">
        <f>IFERROR(VLOOKUP($C41,'يومية  1'!$A$6:$S$2932,COLUMN(),0),"")</f>
        <v/>
      </c>
      <c r="H41" s="35" t="str">
        <f>IFERROR(VLOOKUP($C41,'يومية  1'!$A$6:$S$2932,COLUMN(),0),"")</f>
        <v/>
      </c>
      <c r="I41" s="35" t="str">
        <f>IFERROR(VLOOKUP($C41,'يومية  1'!$A$6:$S$2932,COLUMN(),0),"")</f>
        <v/>
      </c>
      <c r="J41" s="35" t="str">
        <f>IFERROR(VLOOKUP($C41,'يومية  1'!$A$6:$S$2932,COLUMN(),0),"")</f>
        <v/>
      </c>
      <c r="K41" s="110" t="str">
        <f>IFERROR(VLOOKUP($C41,'يومية  1'!$A$6:$S$2932,COLUMN(),0),"")</f>
        <v/>
      </c>
      <c r="L41" s="35" t="str">
        <f>IFERROR(VLOOKUP($C41,'يومية  1'!$A$6:$S$2932,COLUMN(),0),"")</f>
        <v/>
      </c>
      <c r="M41" s="35" t="str">
        <f>IFERROR(VLOOKUP($C41,'يومية  1'!$A$6:$S$2932,COLUMN(),0),"")</f>
        <v/>
      </c>
      <c r="N41" s="60" t="str">
        <f>IFERROR(VLOOKUP($C41,'يومية  1'!$A$6:$S$2932,COLUMN(),0),"")</f>
        <v/>
      </c>
      <c r="O41" s="61" t="str">
        <f>IFERROR(VLOOKUP($C41,'يومية  1'!$A$6:$S$2932,COLUMN(),0),"")</f>
        <v/>
      </c>
      <c r="P41" s="61" t="str">
        <f>IFERROR(VLOOKUP($C41,'يومية  1'!$A$6:$S$2932,COLUMN(),0),"")</f>
        <v/>
      </c>
      <c r="Q41" s="60" t="str">
        <f>IFERROR(VLOOKUP($C41,'يومية  1'!$A$6:$S$2932,COLUMN(),0),"")</f>
        <v/>
      </c>
      <c r="R41" s="62" t="str">
        <f>IFERROR(VLOOKUP($C41,'يومية  1'!$A$6:$S$2932,COLUMN(),0),"")</f>
        <v/>
      </c>
      <c r="S41" s="63" t="str">
        <f>IFERROR(VLOOKUP($C41,'يومية  1'!$A$6:$S$2932,COLUMN(),0),"")</f>
        <v/>
      </c>
    </row>
    <row r="42" spans="1:19" ht="26.25" customHeight="1" x14ac:dyDescent="0.2">
      <c r="A42" s="18" t="str">
        <f t="shared" si="0"/>
        <v/>
      </c>
      <c r="B42" s="18" t="str">
        <f>IF($E$2='يومية  1'!E20:E265,'يومية  1'!A20:A265,"")</f>
        <v/>
      </c>
      <c r="C42" s="18" t="str">
        <f t="shared" si="1"/>
        <v/>
      </c>
      <c r="D42" s="53" t="str">
        <f>IFERROR(VLOOKUP($C42,'يومية  1'!$A$6:$S$2932,COLUMN(),0),"")</f>
        <v/>
      </c>
      <c r="E42" s="36" t="str">
        <f>IFERROR(VLOOKUP($C42,'يومية  1'!$A$6:$S$2932,COLUMN(),0),"")</f>
        <v/>
      </c>
      <c r="F42" s="33" t="str">
        <f>IFERROR(VLOOKUP($C42,'يومية  1'!$A$6:$S$2932,COLUMN(),0),"")</f>
        <v/>
      </c>
      <c r="G42" s="33" t="str">
        <f>IFERROR(VLOOKUP($C42,'يومية  1'!$A$6:$S$2932,COLUMN(),0),"")</f>
        <v/>
      </c>
      <c r="H42" s="33" t="str">
        <f>IFERROR(VLOOKUP($C42,'يومية  1'!$A$6:$S$2932,COLUMN(),0),"")</f>
        <v/>
      </c>
      <c r="I42" s="33" t="str">
        <f>IFERROR(VLOOKUP($C42,'يومية  1'!$A$6:$S$2932,COLUMN(),0),"")</f>
        <v/>
      </c>
      <c r="J42" s="33" t="str">
        <f>IFERROR(VLOOKUP($C42,'يومية  1'!$A$6:$S$2932,COLUMN(),0),"")</f>
        <v/>
      </c>
      <c r="K42" s="109" t="str">
        <f>IFERROR(VLOOKUP($C42,'يومية  1'!$A$6:$S$2932,COLUMN(),0),"")</f>
        <v/>
      </c>
      <c r="L42" s="54" t="str">
        <f>IFERROR(VLOOKUP($C42,'يومية  1'!$A$6:$S$2932,COLUMN(),0),"")</f>
        <v/>
      </c>
      <c r="M42" s="33" t="str">
        <f>IFERROR(VLOOKUP($C42,'يومية  1'!$A$6:$S$2932,COLUMN(),0),"")</f>
        <v/>
      </c>
      <c r="N42" s="55" t="str">
        <f>IFERROR(VLOOKUP($C42,'يومية  1'!$A$6:$S$2932,COLUMN(),0),"")</f>
        <v/>
      </c>
      <c r="O42" s="56" t="str">
        <f>IFERROR(VLOOKUP($C42,'يومية  1'!$A$6:$S$2932,COLUMN(),0),"")</f>
        <v/>
      </c>
      <c r="P42" s="56" t="str">
        <f>IFERROR(VLOOKUP($C42,'يومية  1'!$A$6:$S$2932,COLUMN(),0),"")</f>
        <v/>
      </c>
      <c r="Q42" s="55" t="str">
        <f>IFERROR(VLOOKUP($C42,'يومية  1'!$A$6:$S$2932,COLUMN(),0),"")</f>
        <v/>
      </c>
      <c r="R42" s="57" t="str">
        <f>IFERROR(VLOOKUP($C42,'يومية  1'!$A$6:$S$2932,COLUMN(),0),"")</f>
        <v/>
      </c>
      <c r="S42" s="58" t="str">
        <f>IFERROR(VLOOKUP($C42,'يومية  1'!$A$6:$S$2932,COLUMN(),0),"")</f>
        <v/>
      </c>
    </row>
    <row r="43" spans="1:19" ht="26.25" customHeight="1" x14ac:dyDescent="0.2">
      <c r="A43" s="18" t="str">
        <f t="shared" si="0"/>
        <v/>
      </c>
      <c r="B43" s="18" t="str">
        <f>IF($E$2='يومية  1'!E20:E265,'يومية  1'!A20:A265,"")</f>
        <v/>
      </c>
      <c r="C43" s="18" t="str">
        <f t="shared" si="1"/>
        <v/>
      </c>
      <c r="D43" s="59" t="str">
        <f>IFERROR(VLOOKUP($C43,'يومية  1'!$A$6:$S$2932,COLUMN(),0),"")</f>
        <v/>
      </c>
      <c r="E43" s="37" t="str">
        <f>IFERROR(VLOOKUP($C43,'يومية  1'!$A$6:$S$2932,COLUMN(),0),"")</f>
        <v/>
      </c>
      <c r="F43" s="35" t="str">
        <f>IFERROR(VLOOKUP($C43,'يومية  1'!$A$6:$S$2932,COLUMN(),0),"")</f>
        <v/>
      </c>
      <c r="G43" s="35" t="str">
        <f>IFERROR(VLOOKUP($C43,'يومية  1'!$A$6:$S$2932,COLUMN(),0),"")</f>
        <v/>
      </c>
      <c r="H43" s="35" t="str">
        <f>IFERROR(VLOOKUP($C43,'يومية  1'!$A$6:$S$2932,COLUMN(),0),"")</f>
        <v/>
      </c>
      <c r="I43" s="35" t="str">
        <f>IFERROR(VLOOKUP($C43,'يومية  1'!$A$6:$S$2932,COLUMN(),0),"")</f>
        <v/>
      </c>
      <c r="J43" s="35" t="str">
        <f>IFERROR(VLOOKUP($C43,'يومية  1'!$A$6:$S$2932,COLUMN(),0),"")</f>
        <v/>
      </c>
      <c r="K43" s="110" t="str">
        <f>IFERROR(VLOOKUP($C43,'يومية  1'!$A$6:$S$2932,COLUMN(),0),"")</f>
        <v/>
      </c>
      <c r="L43" s="35" t="str">
        <f>IFERROR(VLOOKUP($C43,'يومية  1'!$A$6:$S$2932,COLUMN(),0),"")</f>
        <v/>
      </c>
      <c r="M43" s="35" t="str">
        <f>IFERROR(VLOOKUP($C43,'يومية  1'!$A$6:$S$2932,COLUMN(),0),"")</f>
        <v/>
      </c>
      <c r="N43" s="60" t="str">
        <f>IFERROR(VLOOKUP($C43,'يومية  1'!$A$6:$S$2932,COLUMN(),0),"")</f>
        <v/>
      </c>
      <c r="O43" s="61" t="str">
        <f>IFERROR(VLOOKUP($C43,'يومية  1'!$A$6:$S$2932,COLUMN(),0),"")</f>
        <v/>
      </c>
      <c r="P43" s="61" t="str">
        <f>IFERROR(VLOOKUP($C43,'يومية  1'!$A$6:$S$2932,COLUMN(),0),"")</f>
        <v/>
      </c>
      <c r="Q43" s="60" t="str">
        <f>IFERROR(VLOOKUP($C43,'يومية  1'!$A$6:$S$2932,COLUMN(),0),"")</f>
        <v/>
      </c>
      <c r="R43" s="62" t="str">
        <f>IFERROR(VLOOKUP($C43,'يومية  1'!$A$6:$S$2932,COLUMN(),0),"")</f>
        <v/>
      </c>
      <c r="S43" s="63" t="str">
        <f>IFERROR(VLOOKUP($C43,'يومية  1'!$A$6:$S$2932,COLUMN(),0),"")</f>
        <v/>
      </c>
    </row>
    <row r="44" spans="1:19" ht="26.25" customHeight="1" x14ac:dyDescent="0.2">
      <c r="A44" s="18" t="str">
        <f t="shared" si="0"/>
        <v/>
      </c>
      <c r="B44" s="18" t="str">
        <f>IF($E$2='يومية  1'!E20:E265,'يومية  1'!A20:A265,"")</f>
        <v/>
      </c>
      <c r="C44" s="18" t="str">
        <f t="shared" si="1"/>
        <v/>
      </c>
      <c r="D44" s="53" t="str">
        <f>IFERROR(VLOOKUP($C44,'يومية  1'!$A$6:$S$2932,COLUMN(),0),"")</f>
        <v/>
      </c>
      <c r="E44" s="36" t="str">
        <f>IFERROR(VLOOKUP($C44,'يومية  1'!$A$6:$S$2932,COLUMN(),0),"")</f>
        <v/>
      </c>
      <c r="F44" s="33" t="str">
        <f>IFERROR(VLOOKUP($C44,'يومية  1'!$A$6:$S$2932,COLUMN(),0),"")</f>
        <v/>
      </c>
      <c r="G44" s="33" t="str">
        <f>IFERROR(VLOOKUP($C44,'يومية  1'!$A$6:$S$2932,COLUMN(),0),"")</f>
        <v/>
      </c>
      <c r="H44" s="33" t="str">
        <f>IFERROR(VLOOKUP($C44,'يومية  1'!$A$6:$S$2932,COLUMN(),0),"")</f>
        <v/>
      </c>
      <c r="I44" s="33" t="str">
        <f>IFERROR(VLOOKUP($C44,'يومية  1'!$A$6:$S$2932,COLUMN(),0),"")</f>
        <v/>
      </c>
      <c r="J44" s="33" t="str">
        <f>IFERROR(VLOOKUP($C44,'يومية  1'!$A$6:$S$2932,COLUMN(),0),"")</f>
        <v/>
      </c>
      <c r="K44" s="109" t="str">
        <f>IFERROR(VLOOKUP($C44,'يومية  1'!$A$6:$S$2932,COLUMN(),0),"")</f>
        <v/>
      </c>
      <c r="L44" s="54" t="str">
        <f>IFERROR(VLOOKUP($C44,'يومية  1'!$A$6:$S$2932,COLUMN(),0),"")</f>
        <v/>
      </c>
      <c r="M44" s="33" t="str">
        <f>IFERROR(VLOOKUP($C44,'يومية  1'!$A$6:$S$2932,COLUMN(),0),"")</f>
        <v/>
      </c>
      <c r="N44" s="55" t="str">
        <f>IFERROR(VLOOKUP($C44,'يومية  1'!$A$6:$S$2932,COLUMN(),0),"")</f>
        <v/>
      </c>
      <c r="O44" s="56" t="str">
        <f>IFERROR(VLOOKUP($C44,'يومية  1'!$A$6:$S$2932,COLUMN(),0),"")</f>
        <v/>
      </c>
      <c r="P44" s="56" t="str">
        <f>IFERROR(VLOOKUP($C44,'يومية  1'!$A$6:$S$2932,COLUMN(),0),"")</f>
        <v/>
      </c>
      <c r="Q44" s="55" t="str">
        <f>IFERROR(VLOOKUP($C44,'يومية  1'!$A$6:$S$2932,COLUMN(),0),"")</f>
        <v/>
      </c>
      <c r="R44" s="57" t="str">
        <f>IFERROR(VLOOKUP($C44,'يومية  1'!$A$6:$S$2932,COLUMN(),0),"")</f>
        <v/>
      </c>
      <c r="S44" s="58" t="str">
        <f>IFERROR(VLOOKUP($C44,'يومية  1'!$A$6:$S$2932,COLUMN(),0),"")</f>
        <v/>
      </c>
    </row>
    <row r="45" spans="1:19" s="19" customFormat="1" ht="26.25" customHeight="1" x14ac:dyDescent="0.2">
      <c r="A45" s="18" t="str">
        <f t="shared" si="0"/>
        <v/>
      </c>
      <c r="B45" s="18" t="str">
        <f>IF($E$2='يومية  1'!E20:E265,'يومية  1'!A20:A265,"")</f>
        <v/>
      </c>
      <c r="C45" s="18" t="str">
        <f t="shared" si="1"/>
        <v/>
      </c>
      <c r="D45" s="59" t="str">
        <f>IFERROR(VLOOKUP($C45,'يومية  1'!$A$6:$S$2932,COLUMN(),0),"")</f>
        <v/>
      </c>
      <c r="E45" s="37" t="str">
        <f>IFERROR(VLOOKUP($C45,'يومية  1'!$A$6:$S$2932,COLUMN(),0),"")</f>
        <v/>
      </c>
      <c r="F45" s="35" t="str">
        <f>IFERROR(VLOOKUP($C45,'يومية  1'!$A$6:$S$2932,COLUMN(),0),"")</f>
        <v/>
      </c>
      <c r="G45" s="35" t="str">
        <f>IFERROR(VLOOKUP($C45,'يومية  1'!$A$6:$S$2932,COLUMN(),0),"")</f>
        <v/>
      </c>
      <c r="H45" s="35" t="str">
        <f>IFERROR(VLOOKUP($C45,'يومية  1'!$A$6:$S$2932,COLUMN(),0),"")</f>
        <v/>
      </c>
      <c r="I45" s="35" t="str">
        <f>IFERROR(VLOOKUP($C45,'يومية  1'!$A$6:$S$2932,COLUMN(),0),"")</f>
        <v/>
      </c>
      <c r="J45" s="35" t="str">
        <f>IFERROR(VLOOKUP($C45,'يومية  1'!$A$6:$S$2932,COLUMN(),0),"")</f>
        <v/>
      </c>
      <c r="K45" s="110" t="str">
        <f>IFERROR(VLOOKUP($C45,'يومية  1'!$A$6:$S$2932,COLUMN(),0),"")</f>
        <v/>
      </c>
      <c r="L45" s="35" t="str">
        <f>IFERROR(VLOOKUP($C45,'يومية  1'!$A$6:$S$2932,COLUMN(),0),"")</f>
        <v/>
      </c>
      <c r="M45" s="35" t="str">
        <f>IFERROR(VLOOKUP($C45,'يومية  1'!$A$6:$S$2932,COLUMN(),0),"")</f>
        <v/>
      </c>
      <c r="N45" s="60" t="str">
        <f>IFERROR(VLOOKUP($C45,'يومية  1'!$A$6:$S$2932,COLUMN(),0),"")</f>
        <v/>
      </c>
      <c r="O45" s="61" t="str">
        <f>IFERROR(VLOOKUP($C45,'يومية  1'!$A$6:$S$2932,COLUMN(),0),"")</f>
        <v/>
      </c>
      <c r="P45" s="61" t="str">
        <f>IFERROR(VLOOKUP($C45,'يومية  1'!$A$6:$S$2932,COLUMN(),0),"")</f>
        <v/>
      </c>
      <c r="Q45" s="60" t="str">
        <f>IFERROR(VLOOKUP($C45,'يومية  1'!$A$6:$S$2932,COLUMN(),0),"")</f>
        <v/>
      </c>
      <c r="R45" s="62" t="str">
        <f>IFERROR(VLOOKUP($C45,'يومية  1'!$A$6:$S$2932,COLUMN(),0),"")</f>
        <v/>
      </c>
      <c r="S45" s="63" t="str">
        <f>IFERROR(VLOOKUP($C45,'يومية  1'!$A$6:$S$2932,COLUMN(),0),"")</f>
        <v/>
      </c>
    </row>
    <row r="46" spans="1:19" ht="26.25" customHeight="1" x14ac:dyDescent="0.2">
      <c r="A46" s="18" t="str">
        <f t="shared" si="0"/>
        <v/>
      </c>
      <c r="B46" s="18" t="str">
        <f>IF($E$2='يومية  1'!E20:E265,'يومية  1'!A20:A265,"")</f>
        <v/>
      </c>
      <c r="C46" s="18" t="str">
        <f t="shared" si="1"/>
        <v/>
      </c>
      <c r="D46" s="53" t="str">
        <f>IFERROR(VLOOKUP($C46,'يومية  1'!$A$6:$S$2932,COLUMN(),0),"")</f>
        <v/>
      </c>
      <c r="E46" s="36" t="str">
        <f>IFERROR(VLOOKUP($C46,'يومية  1'!$A$6:$S$2932,COLUMN(),0),"")</f>
        <v/>
      </c>
      <c r="F46" s="33" t="str">
        <f>IFERROR(VLOOKUP($C46,'يومية  1'!$A$6:$S$2932,COLUMN(),0),"")</f>
        <v/>
      </c>
      <c r="G46" s="33" t="str">
        <f>IFERROR(VLOOKUP($C46,'يومية  1'!$A$6:$S$2932,COLUMN(),0),"")</f>
        <v/>
      </c>
      <c r="H46" s="33" t="str">
        <f>IFERROR(VLOOKUP($C46,'يومية  1'!$A$6:$S$2932,COLUMN(),0),"")</f>
        <v/>
      </c>
      <c r="I46" s="33" t="str">
        <f>IFERROR(VLOOKUP($C46,'يومية  1'!$A$6:$S$2932,COLUMN(),0),"")</f>
        <v/>
      </c>
      <c r="J46" s="33" t="str">
        <f>IFERROR(VLOOKUP($C46,'يومية  1'!$A$6:$S$2932,COLUMN(),0),"")</f>
        <v/>
      </c>
      <c r="K46" s="109" t="str">
        <f>IFERROR(VLOOKUP($C46,'يومية  1'!$A$6:$S$2932,COLUMN(),0),"")</f>
        <v/>
      </c>
      <c r="L46" s="54" t="str">
        <f>IFERROR(VLOOKUP($C46,'يومية  1'!$A$6:$S$2932,COLUMN(),0),"")</f>
        <v/>
      </c>
      <c r="M46" s="33" t="str">
        <f>IFERROR(VLOOKUP($C46,'يومية  1'!$A$6:$S$2932,COLUMN(),0),"")</f>
        <v/>
      </c>
      <c r="N46" s="55" t="str">
        <f>IFERROR(VLOOKUP($C46,'يومية  1'!$A$6:$S$2932,COLUMN(),0),"")</f>
        <v/>
      </c>
      <c r="O46" s="56" t="str">
        <f>IFERROR(VLOOKUP($C46,'يومية  1'!$A$6:$S$2932,COLUMN(),0),"")</f>
        <v/>
      </c>
      <c r="P46" s="56" t="str">
        <f>IFERROR(VLOOKUP($C46,'يومية  1'!$A$6:$S$2932,COLUMN(),0),"")</f>
        <v/>
      </c>
      <c r="Q46" s="55" t="str">
        <f>IFERROR(VLOOKUP($C46,'يومية  1'!$A$6:$S$2932,COLUMN(),0),"")</f>
        <v/>
      </c>
      <c r="R46" s="57" t="str">
        <f>IFERROR(VLOOKUP($C46,'يومية  1'!$A$6:$S$2932,COLUMN(),0),"")</f>
        <v/>
      </c>
      <c r="S46" s="58" t="str">
        <f>IFERROR(VLOOKUP($C46,'يومية  1'!$A$6:$S$2932,COLUMN(),0),"")</f>
        <v/>
      </c>
    </row>
    <row r="47" spans="1:19" ht="26.25" customHeight="1" x14ac:dyDescent="0.2">
      <c r="A47" s="18" t="str">
        <f t="shared" si="0"/>
        <v/>
      </c>
      <c r="B47" s="18" t="str">
        <f>IF($E$2='يومية  1'!E20:E265,'يومية  1'!A20:A265,"")</f>
        <v/>
      </c>
      <c r="C47" s="18" t="str">
        <f t="shared" si="1"/>
        <v/>
      </c>
      <c r="D47" s="59" t="str">
        <f>IFERROR(VLOOKUP($C47,'يومية  1'!$A$6:$S$2932,COLUMN(),0),"")</f>
        <v/>
      </c>
      <c r="E47" s="37" t="str">
        <f>IFERROR(VLOOKUP($C47,'يومية  1'!$A$6:$S$2932,COLUMN(),0),"")</f>
        <v/>
      </c>
      <c r="F47" s="35" t="str">
        <f>IFERROR(VLOOKUP($C47,'يومية  1'!$A$6:$S$2932,COLUMN(),0),"")</f>
        <v/>
      </c>
      <c r="G47" s="35" t="str">
        <f>IFERROR(VLOOKUP($C47,'يومية  1'!$A$6:$S$2932,COLUMN(),0),"")</f>
        <v/>
      </c>
      <c r="H47" s="35" t="str">
        <f>IFERROR(VLOOKUP($C47,'يومية  1'!$A$6:$S$2932,COLUMN(),0),"")</f>
        <v/>
      </c>
      <c r="I47" s="35" t="str">
        <f>IFERROR(VLOOKUP($C47,'يومية  1'!$A$6:$S$2932,COLUMN(),0),"")</f>
        <v/>
      </c>
      <c r="J47" s="35" t="str">
        <f>IFERROR(VLOOKUP($C47,'يومية  1'!$A$6:$S$2932,COLUMN(),0),"")</f>
        <v/>
      </c>
      <c r="K47" s="110" t="str">
        <f>IFERROR(VLOOKUP($C47,'يومية  1'!$A$6:$S$2932,COLUMN(),0),"")</f>
        <v/>
      </c>
      <c r="L47" s="35" t="str">
        <f>IFERROR(VLOOKUP($C47,'يومية  1'!$A$6:$S$2932,COLUMN(),0),"")</f>
        <v/>
      </c>
      <c r="M47" s="35" t="str">
        <f>IFERROR(VLOOKUP($C47,'يومية  1'!$A$6:$S$2932,COLUMN(),0),"")</f>
        <v/>
      </c>
      <c r="N47" s="60" t="str">
        <f>IFERROR(VLOOKUP($C47,'يومية  1'!$A$6:$S$2932,COLUMN(),0),"")</f>
        <v/>
      </c>
      <c r="O47" s="61" t="str">
        <f>IFERROR(VLOOKUP($C47,'يومية  1'!$A$6:$S$2932,COLUMN(),0),"")</f>
        <v/>
      </c>
      <c r="P47" s="61" t="str">
        <f>IFERROR(VLOOKUP($C47,'يومية  1'!$A$6:$S$2932,COLUMN(),0),"")</f>
        <v/>
      </c>
      <c r="Q47" s="60" t="str">
        <f>IFERROR(VLOOKUP($C47,'يومية  1'!$A$6:$S$2932,COLUMN(),0),"")</f>
        <v/>
      </c>
      <c r="R47" s="62" t="str">
        <f>IFERROR(VLOOKUP($C47,'يومية  1'!$A$6:$S$2932,COLUMN(),0),"")</f>
        <v/>
      </c>
      <c r="S47" s="63" t="str">
        <f>IFERROR(VLOOKUP($C47,'يومية  1'!$A$6:$S$2932,COLUMN(),0),"")</f>
        <v/>
      </c>
    </row>
    <row r="48" spans="1:19" ht="26.25" customHeight="1" x14ac:dyDescent="0.2">
      <c r="A48" s="18" t="str">
        <f t="shared" si="0"/>
        <v/>
      </c>
      <c r="B48" s="18" t="str">
        <f>IF($E$2='يومية  1'!E20:E265,'يومية  1'!A20:A265,"")</f>
        <v/>
      </c>
      <c r="C48" s="18" t="str">
        <f t="shared" si="1"/>
        <v/>
      </c>
      <c r="D48" s="53" t="str">
        <f>IFERROR(VLOOKUP($C48,'يومية  1'!$A$6:$S$2932,COLUMN(),0),"")</f>
        <v/>
      </c>
      <c r="E48" s="36" t="str">
        <f>IFERROR(VLOOKUP($C48,'يومية  1'!$A$6:$S$2932,COLUMN(),0),"")</f>
        <v/>
      </c>
      <c r="F48" s="33" t="str">
        <f>IFERROR(VLOOKUP($C48,'يومية  1'!$A$6:$S$2932,COLUMN(),0),"")</f>
        <v/>
      </c>
      <c r="G48" s="33" t="str">
        <f>IFERROR(VLOOKUP($C48,'يومية  1'!$A$6:$S$2932,COLUMN(),0),"")</f>
        <v/>
      </c>
      <c r="H48" s="33" t="str">
        <f>IFERROR(VLOOKUP($C48,'يومية  1'!$A$6:$S$2932,COLUMN(),0),"")</f>
        <v/>
      </c>
      <c r="I48" s="33" t="str">
        <f>IFERROR(VLOOKUP($C48,'يومية  1'!$A$6:$S$2932,COLUMN(),0),"")</f>
        <v/>
      </c>
      <c r="J48" s="33" t="str">
        <f>IFERROR(VLOOKUP($C48,'يومية  1'!$A$6:$S$2932,COLUMN(),0),"")</f>
        <v/>
      </c>
      <c r="K48" s="109" t="str">
        <f>IFERROR(VLOOKUP($C48,'يومية  1'!$A$6:$S$2932,COLUMN(),0),"")</f>
        <v/>
      </c>
      <c r="L48" s="54" t="str">
        <f>IFERROR(VLOOKUP($C48,'يومية  1'!$A$6:$S$2932,COLUMN(),0),"")</f>
        <v/>
      </c>
      <c r="M48" s="33" t="str">
        <f>IFERROR(VLOOKUP($C48,'يومية  1'!$A$6:$S$2932,COLUMN(),0),"")</f>
        <v/>
      </c>
      <c r="N48" s="55" t="str">
        <f>IFERROR(VLOOKUP($C48,'يومية  1'!$A$6:$S$2932,COLUMN(),0),"")</f>
        <v/>
      </c>
      <c r="O48" s="56" t="str">
        <f>IFERROR(VLOOKUP($C48,'يومية  1'!$A$6:$S$2932,COLUMN(),0),"")</f>
        <v/>
      </c>
      <c r="P48" s="56" t="str">
        <f>IFERROR(VLOOKUP($C48,'يومية  1'!$A$6:$S$2932,COLUMN(),0),"")</f>
        <v/>
      </c>
      <c r="Q48" s="55" t="str">
        <f>IFERROR(VLOOKUP($C48,'يومية  1'!$A$6:$S$2932,COLUMN(),0),"")</f>
        <v/>
      </c>
      <c r="R48" s="57" t="str">
        <f>IFERROR(VLOOKUP($C48,'يومية  1'!$A$6:$S$2932,COLUMN(),0),"")</f>
        <v/>
      </c>
      <c r="S48" s="58" t="str">
        <f>IFERROR(VLOOKUP($C48,'يومية  1'!$A$6:$S$2932,COLUMN(),0),"")</f>
        <v/>
      </c>
    </row>
    <row r="49" spans="1:19" ht="26.25" customHeight="1" x14ac:dyDescent="0.2">
      <c r="A49" s="18" t="str">
        <f t="shared" si="0"/>
        <v/>
      </c>
      <c r="B49" s="18" t="str">
        <f>IF($E$2='يومية  1'!E20:E265,'يومية  1'!A20:A265,"")</f>
        <v/>
      </c>
      <c r="C49" s="18" t="str">
        <f t="shared" si="1"/>
        <v/>
      </c>
      <c r="D49" s="59" t="str">
        <f>IFERROR(VLOOKUP($C49,'يومية  1'!$A$6:$S$2932,COLUMN(),0),"")</f>
        <v/>
      </c>
      <c r="E49" s="37" t="str">
        <f>IFERROR(VLOOKUP($C49,'يومية  1'!$A$6:$S$2932,COLUMN(),0),"")</f>
        <v/>
      </c>
      <c r="F49" s="35" t="str">
        <f>IFERROR(VLOOKUP($C49,'يومية  1'!$A$6:$S$2932,COLUMN(),0),"")</f>
        <v/>
      </c>
      <c r="G49" s="35" t="str">
        <f>IFERROR(VLOOKUP($C49,'يومية  1'!$A$6:$S$2932,COLUMN(),0),"")</f>
        <v/>
      </c>
      <c r="H49" s="35" t="str">
        <f>IFERROR(VLOOKUP($C49,'يومية  1'!$A$6:$S$2932,COLUMN(),0),"")</f>
        <v/>
      </c>
      <c r="I49" s="35" t="str">
        <f>IFERROR(VLOOKUP($C49,'يومية  1'!$A$6:$S$2932,COLUMN(),0),"")</f>
        <v/>
      </c>
      <c r="J49" s="35" t="str">
        <f>IFERROR(VLOOKUP($C49,'يومية  1'!$A$6:$S$2932,COLUMN(),0),"")</f>
        <v/>
      </c>
      <c r="K49" s="110" t="str">
        <f>IFERROR(VLOOKUP($C49,'يومية  1'!$A$6:$S$2932,COLUMN(),0),"")</f>
        <v/>
      </c>
      <c r="L49" s="35" t="str">
        <f>IFERROR(VLOOKUP($C49,'يومية  1'!$A$6:$S$2932,COLUMN(),0),"")</f>
        <v/>
      </c>
      <c r="M49" s="35" t="str">
        <f>IFERROR(VLOOKUP($C49,'يومية  1'!$A$6:$S$2932,COLUMN(),0),"")</f>
        <v/>
      </c>
      <c r="N49" s="60" t="str">
        <f>IFERROR(VLOOKUP($C49,'يومية  1'!$A$6:$S$2932,COLUMN(),0),"")</f>
        <v/>
      </c>
      <c r="O49" s="61" t="str">
        <f>IFERROR(VLOOKUP($C49,'يومية  1'!$A$6:$S$2932,COLUMN(),0),"")</f>
        <v/>
      </c>
      <c r="P49" s="61" t="str">
        <f>IFERROR(VLOOKUP($C49,'يومية  1'!$A$6:$S$2932,COLUMN(),0),"")</f>
        <v/>
      </c>
      <c r="Q49" s="60" t="str">
        <f>IFERROR(VLOOKUP($C49,'يومية  1'!$A$6:$S$2932,COLUMN(),0),"")</f>
        <v/>
      </c>
      <c r="R49" s="62" t="str">
        <f>IFERROR(VLOOKUP($C49,'يومية  1'!$A$6:$S$2932,COLUMN(),0),"")</f>
        <v/>
      </c>
      <c r="S49" s="63" t="str">
        <f>IFERROR(VLOOKUP($C49,'يومية  1'!$A$6:$S$2932,COLUMN(),0),"")</f>
        <v/>
      </c>
    </row>
    <row r="50" spans="1:19" ht="26.25" customHeight="1" x14ac:dyDescent="0.2">
      <c r="A50" s="18" t="str">
        <f t="shared" si="0"/>
        <v/>
      </c>
      <c r="B50" s="18" t="str">
        <f>IF($E$2='يومية  1'!E20:E265,'يومية  1'!A20:A265,"")</f>
        <v/>
      </c>
      <c r="C50" s="18" t="str">
        <f t="shared" si="1"/>
        <v/>
      </c>
      <c r="D50" s="53" t="str">
        <f>IFERROR(VLOOKUP($C50,'يومية  1'!$A$6:$S$2932,COLUMN(),0),"")</f>
        <v/>
      </c>
      <c r="E50" s="36" t="str">
        <f>IFERROR(VLOOKUP($C50,'يومية  1'!$A$6:$S$2932,COLUMN(),0),"")</f>
        <v/>
      </c>
      <c r="F50" s="33" t="str">
        <f>IFERROR(VLOOKUP($C50,'يومية  1'!$A$6:$S$2932,COLUMN(),0),"")</f>
        <v/>
      </c>
      <c r="G50" s="33" t="str">
        <f>IFERROR(VLOOKUP($C50,'يومية  1'!$A$6:$S$2932,COLUMN(),0),"")</f>
        <v/>
      </c>
      <c r="H50" s="33" t="str">
        <f>IFERROR(VLOOKUP($C50,'يومية  1'!$A$6:$S$2932,COLUMN(),0),"")</f>
        <v/>
      </c>
      <c r="I50" s="33" t="str">
        <f>IFERROR(VLOOKUP($C50,'يومية  1'!$A$6:$S$2932,COLUMN(),0),"")</f>
        <v/>
      </c>
      <c r="J50" s="33" t="str">
        <f>IFERROR(VLOOKUP($C50,'يومية  1'!$A$6:$S$2932,COLUMN(),0),"")</f>
        <v/>
      </c>
      <c r="K50" s="109" t="str">
        <f>IFERROR(VLOOKUP($C50,'يومية  1'!$A$6:$S$2932,COLUMN(),0),"")</f>
        <v/>
      </c>
      <c r="L50" s="54" t="str">
        <f>IFERROR(VLOOKUP($C50,'يومية  1'!$A$6:$S$2932,COLUMN(),0),"")</f>
        <v/>
      </c>
      <c r="M50" s="33" t="str">
        <f>IFERROR(VLOOKUP($C50,'يومية  1'!$A$6:$S$2932,COLUMN(),0),"")</f>
        <v/>
      </c>
      <c r="N50" s="55" t="str">
        <f>IFERROR(VLOOKUP($C50,'يومية  1'!$A$6:$S$2932,COLUMN(),0),"")</f>
        <v/>
      </c>
      <c r="O50" s="56" t="str">
        <f>IFERROR(VLOOKUP($C50,'يومية  1'!$A$6:$S$2932,COLUMN(),0),"")</f>
        <v/>
      </c>
      <c r="P50" s="56" t="str">
        <f>IFERROR(VLOOKUP($C50,'يومية  1'!$A$6:$S$2932,COLUMN(),0),"")</f>
        <v/>
      </c>
      <c r="Q50" s="55" t="str">
        <f>IFERROR(VLOOKUP($C50,'يومية  1'!$A$6:$S$2932,COLUMN(),0),"")</f>
        <v/>
      </c>
      <c r="R50" s="57" t="str">
        <f>IFERROR(VLOOKUP($C50,'يومية  1'!$A$6:$S$2932,COLUMN(),0),"")</f>
        <v/>
      </c>
      <c r="S50" s="58" t="str">
        <f>IFERROR(VLOOKUP($C50,'يومية  1'!$A$6:$S$2932,COLUMN(),0),"")</f>
        <v/>
      </c>
    </row>
    <row r="51" spans="1:19" ht="26.25" customHeight="1" x14ac:dyDescent="0.2">
      <c r="A51" s="18" t="str">
        <f t="shared" si="0"/>
        <v/>
      </c>
      <c r="B51" s="18" t="str">
        <f>IF($E$2='يومية  1'!E20:E265,'يومية  1'!A20:A265,"")</f>
        <v/>
      </c>
      <c r="C51" s="18" t="str">
        <f t="shared" si="1"/>
        <v/>
      </c>
      <c r="D51" s="59" t="str">
        <f>IFERROR(VLOOKUP($C51,'يومية  1'!$A$6:$S$2932,COLUMN(),0),"")</f>
        <v/>
      </c>
      <c r="E51" s="37" t="str">
        <f>IFERROR(VLOOKUP($C51,'يومية  1'!$A$6:$S$2932,COLUMN(),0),"")</f>
        <v/>
      </c>
      <c r="F51" s="35" t="str">
        <f>IFERROR(VLOOKUP($C51,'يومية  1'!$A$6:$S$2932,COLUMN(),0),"")</f>
        <v/>
      </c>
      <c r="G51" s="35" t="str">
        <f>IFERROR(VLOOKUP($C51,'يومية  1'!$A$6:$S$2932,COLUMN(),0),"")</f>
        <v/>
      </c>
      <c r="H51" s="35" t="str">
        <f>IFERROR(VLOOKUP($C51,'يومية  1'!$A$6:$S$2932,COLUMN(),0),"")</f>
        <v/>
      </c>
      <c r="I51" s="35" t="str">
        <f>IFERROR(VLOOKUP($C51,'يومية  1'!$A$6:$S$2932,COLUMN(),0),"")</f>
        <v/>
      </c>
      <c r="J51" s="35" t="str">
        <f>IFERROR(VLOOKUP($C51,'يومية  1'!$A$6:$S$2932,COLUMN(),0),"")</f>
        <v/>
      </c>
      <c r="K51" s="110" t="str">
        <f>IFERROR(VLOOKUP($C51,'يومية  1'!$A$6:$S$2932,COLUMN(),0),"")</f>
        <v/>
      </c>
      <c r="L51" s="35" t="str">
        <f>IFERROR(VLOOKUP($C51,'يومية  1'!$A$6:$S$2932,COLUMN(),0),"")</f>
        <v/>
      </c>
      <c r="M51" s="35" t="str">
        <f>IFERROR(VLOOKUP($C51,'يومية  1'!$A$6:$S$2932,COLUMN(),0),"")</f>
        <v/>
      </c>
      <c r="N51" s="60" t="str">
        <f>IFERROR(VLOOKUP($C51,'يومية  1'!$A$6:$S$2932,COLUMN(),0),"")</f>
        <v/>
      </c>
      <c r="O51" s="61" t="str">
        <f>IFERROR(VLOOKUP($C51,'يومية  1'!$A$6:$S$2932,COLUMN(),0),"")</f>
        <v/>
      </c>
      <c r="P51" s="61" t="str">
        <f>IFERROR(VLOOKUP($C51,'يومية  1'!$A$6:$S$2932,COLUMN(),0),"")</f>
        <v/>
      </c>
      <c r="Q51" s="60" t="str">
        <f>IFERROR(VLOOKUP($C51,'يومية  1'!$A$6:$S$2932,COLUMN(),0),"")</f>
        <v/>
      </c>
      <c r="R51" s="62" t="str">
        <f>IFERROR(VLOOKUP($C51,'يومية  1'!$A$6:$S$2932,COLUMN(),0),"")</f>
        <v/>
      </c>
      <c r="S51" s="63" t="str">
        <f>IFERROR(VLOOKUP($C51,'يومية  1'!$A$6:$S$2932,COLUMN(),0),"")</f>
        <v/>
      </c>
    </row>
    <row r="52" spans="1:19" ht="26.25" customHeight="1" x14ac:dyDescent="0.2">
      <c r="A52" s="18" t="str">
        <f t="shared" si="0"/>
        <v/>
      </c>
      <c r="B52" s="18" t="str">
        <f>IF($E$2='يومية  1'!E20:E265,'يومية  1'!A20:A265,"")</f>
        <v/>
      </c>
      <c r="C52" s="18" t="str">
        <f t="shared" si="1"/>
        <v/>
      </c>
      <c r="D52" s="53" t="str">
        <f>IFERROR(VLOOKUP($C52,'يومية  1'!$A$6:$S$2932,COLUMN(),0),"")</f>
        <v/>
      </c>
      <c r="E52" s="36" t="str">
        <f>IFERROR(VLOOKUP($C52,'يومية  1'!$A$6:$S$2932,COLUMN(),0),"")</f>
        <v/>
      </c>
      <c r="F52" s="33" t="str">
        <f>IFERROR(VLOOKUP($C52,'يومية  1'!$A$6:$S$2932,COLUMN(),0),"")</f>
        <v/>
      </c>
      <c r="G52" s="33" t="str">
        <f>IFERROR(VLOOKUP($C52,'يومية  1'!$A$6:$S$2932,COLUMN(),0),"")</f>
        <v/>
      </c>
      <c r="H52" s="33" t="str">
        <f>IFERROR(VLOOKUP($C52,'يومية  1'!$A$6:$S$2932,COLUMN(),0),"")</f>
        <v/>
      </c>
      <c r="I52" s="33" t="str">
        <f>IFERROR(VLOOKUP($C52,'يومية  1'!$A$6:$S$2932,COLUMN(),0),"")</f>
        <v/>
      </c>
      <c r="J52" s="33" t="str">
        <f>IFERROR(VLOOKUP($C52,'يومية  1'!$A$6:$S$2932,COLUMN(),0),"")</f>
        <v/>
      </c>
      <c r="K52" s="109" t="str">
        <f>IFERROR(VLOOKUP($C52,'يومية  1'!$A$6:$S$2932,COLUMN(),0),"")</f>
        <v/>
      </c>
      <c r="L52" s="54" t="str">
        <f>IFERROR(VLOOKUP($C52,'يومية  1'!$A$6:$S$2932,COLUMN(),0),"")</f>
        <v/>
      </c>
      <c r="M52" s="33" t="str">
        <f>IFERROR(VLOOKUP($C52,'يومية  1'!$A$6:$S$2932,COLUMN(),0),"")</f>
        <v/>
      </c>
      <c r="N52" s="55" t="str">
        <f>IFERROR(VLOOKUP($C52,'يومية  1'!$A$6:$S$2932,COLUMN(),0),"")</f>
        <v/>
      </c>
      <c r="O52" s="56" t="str">
        <f>IFERROR(VLOOKUP($C52,'يومية  1'!$A$6:$S$2932,COLUMN(),0),"")</f>
        <v/>
      </c>
      <c r="P52" s="56" t="str">
        <f>IFERROR(VLOOKUP($C52,'يومية  1'!$A$6:$S$2932,COLUMN(),0),"")</f>
        <v/>
      </c>
      <c r="Q52" s="55" t="str">
        <f>IFERROR(VLOOKUP($C52,'يومية  1'!$A$6:$S$2932,COLUMN(),0),"")</f>
        <v/>
      </c>
      <c r="R52" s="57" t="str">
        <f>IFERROR(VLOOKUP($C52,'يومية  1'!$A$6:$S$2932,COLUMN(),0),"")</f>
        <v/>
      </c>
      <c r="S52" s="58" t="str">
        <f>IFERROR(VLOOKUP($C52,'يومية  1'!$A$6:$S$2932,COLUMN(),0),"")</f>
        <v/>
      </c>
    </row>
    <row r="53" spans="1:19" ht="26.25" customHeight="1" x14ac:dyDescent="0.2">
      <c r="A53" s="18" t="str">
        <f t="shared" si="0"/>
        <v/>
      </c>
      <c r="B53" s="18" t="str">
        <f>IF($E$2='يومية  1'!E20:E265,'يومية  1'!A20:A265,"")</f>
        <v/>
      </c>
      <c r="C53" s="18" t="str">
        <f t="shared" si="1"/>
        <v/>
      </c>
      <c r="D53" s="59" t="str">
        <f>IFERROR(VLOOKUP($C53,'يومية  1'!$A$6:$S$2932,COLUMN(),0),"")</f>
        <v/>
      </c>
      <c r="E53" s="37" t="str">
        <f>IFERROR(VLOOKUP($C53,'يومية  1'!$A$6:$S$2932,COLUMN(),0),"")</f>
        <v/>
      </c>
      <c r="F53" s="35" t="str">
        <f>IFERROR(VLOOKUP($C53,'يومية  1'!$A$6:$S$2932,COLUMN(),0),"")</f>
        <v/>
      </c>
      <c r="G53" s="35" t="str">
        <f>IFERROR(VLOOKUP($C53,'يومية  1'!$A$6:$S$2932,COLUMN(),0),"")</f>
        <v/>
      </c>
      <c r="H53" s="35" t="str">
        <f>IFERROR(VLOOKUP($C53,'يومية  1'!$A$6:$S$2932,COLUMN(),0),"")</f>
        <v/>
      </c>
      <c r="I53" s="35" t="str">
        <f>IFERROR(VLOOKUP($C53,'يومية  1'!$A$6:$S$2932,COLUMN(),0),"")</f>
        <v/>
      </c>
      <c r="J53" s="35" t="str">
        <f>IFERROR(VLOOKUP($C53,'يومية  1'!$A$6:$S$2932,COLUMN(),0),"")</f>
        <v/>
      </c>
      <c r="K53" s="110" t="str">
        <f>IFERROR(VLOOKUP($C53,'يومية  1'!$A$6:$S$2932,COLUMN(),0),"")</f>
        <v/>
      </c>
      <c r="L53" s="35" t="str">
        <f>IFERROR(VLOOKUP($C53,'يومية  1'!$A$6:$S$2932,COLUMN(),0),"")</f>
        <v/>
      </c>
      <c r="M53" s="35" t="str">
        <f>IFERROR(VLOOKUP($C53,'يومية  1'!$A$6:$S$2932,COLUMN(),0),"")</f>
        <v/>
      </c>
      <c r="N53" s="60" t="str">
        <f>IFERROR(VLOOKUP($C53,'يومية  1'!$A$6:$S$2932,COLUMN(),0),"")</f>
        <v/>
      </c>
      <c r="O53" s="61" t="str">
        <f>IFERROR(VLOOKUP($C53,'يومية  1'!$A$6:$S$2932,COLUMN(),0),"")</f>
        <v/>
      </c>
      <c r="P53" s="61" t="str">
        <f>IFERROR(VLOOKUP($C53,'يومية  1'!$A$6:$S$2932,COLUMN(),0),"")</f>
        <v/>
      </c>
      <c r="Q53" s="60" t="str">
        <f>IFERROR(VLOOKUP($C53,'يومية  1'!$A$6:$S$2932,COLUMN(),0),"")</f>
        <v/>
      </c>
      <c r="R53" s="62" t="str">
        <f>IFERROR(VLOOKUP($C53,'يومية  1'!$A$6:$S$2932,COLUMN(),0),"")</f>
        <v/>
      </c>
      <c r="S53" s="63" t="str">
        <f>IFERROR(VLOOKUP($C53,'يومية  1'!$A$6:$S$2932,COLUMN(),0),"")</f>
        <v/>
      </c>
    </row>
    <row r="54" spans="1:19" ht="26.25" customHeight="1" x14ac:dyDescent="0.2">
      <c r="A54" s="18" t="str">
        <f t="shared" si="0"/>
        <v/>
      </c>
      <c r="B54" s="18" t="str">
        <f>IF($E$2='يومية  1'!E20:E265,'يومية  1'!A20:A265,"")</f>
        <v/>
      </c>
      <c r="C54" s="18" t="str">
        <f t="shared" si="1"/>
        <v/>
      </c>
      <c r="D54" s="53" t="str">
        <f>IFERROR(VLOOKUP($C54,'يومية  1'!$A$6:$S$2932,COLUMN(),0),"")</f>
        <v/>
      </c>
      <c r="E54" s="36" t="str">
        <f>IFERROR(VLOOKUP($C54,'يومية  1'!$A$6:$S$2932,COLUMN(),0),"")</f>
        <v/>
      </c>
      <c r="F54" s="33" t="str">
        <f>IFERROR(VLOOKUP($C54,'يومية  1'!$A$6:$S$2932,COLUMN(),0),"")</f>
        <v/>
      </c>
      <c r="G54" s="33" t="str">
        <f>IFERROR(VLOOKUP($C54,'يومية  1'!$A$6:$S$2932,COLUMN(),0),"")</f>
        <v/>
      </c>
      <c r="H54" s="33" t="str">
        <f>IFERROR(VLOOKUP($C54,'يومية  1'!$A$6:$S$2932,COLUMN(),0),"")</f>
        <v/>
      </c>
      <c r="I54" s="33" t="str">
        <f>IFERROR(VLOOKUP($C54,'يومية  1'!$A$6:$S$2932,COLUMN(),0),"")</f>
        <v/>
      </c>
      <c r="J54" s="33" t="str">
        <f>IFERROR(VLOOKUP($C54,'يومية  1'!$A$6:$S$2932,COLUMN(),0),"")</f>
        <v/>
      </c>
      <c r="K54" s="109" t="str">
        <f>IFERROR(VLOOKUP($C54,'يومية  1'!$A$6:$S$2932,COLUMN(),0),"")</f>
        <v/>
      </c>
      <c r="L54" s="54" t="str">
        <f>IFERROR(VLOOKUP($C54,'يومية  1'!$A$6:$S$2932,COLUMN(),0),"")</f>
        <v/>
      </c>
      <c r="M54" s="33" t="str">
        <f>IFERROR(VLOOKUP($C54,'يومية  1'!$A$6:$S$2932,COLUMN(),0),"")</f>
        <v/>
      </c>
      <c r="N54" s="55" t="str">
        <f>IFERROR(VLOOKUP($C54,'يومية  1'!$A$6:$S$2932,COLUMN(),0),"")</f>
        <v/>
      </c>
      <c r="O54" s="56" t="str">
        <f>IFERROR(VLOOKUP($C54,'يومية  1'!$A$6:$S$2932,COLUMN(),0),"")</f>
        <v/>
      </c>
      <c r="P54" s="56" t="str">
        <f>IFERROR(VLOOKUP($C54,'يومية  1'!$A$6:$S$2932,COLUMN(),0),"")</f>
        <v/>
      </c>
      <c r="Q54" s="55" t="str">
        <f>IFERROR(VLOOKUP($C54,'يومية  1'!$A$6:$S$2932,COLUMN(),0),"")</f>
        <v/>
      </c>
      <c r="R54" s="57" t="str">
        <f>IFERROR(VLOOKUP($C54,'يومية  1'!$A$6:$S$2932,COLUMN(),0),"")</f>
        <v/>
      </c>
      <c r="S54" s="58" t="str">
        <f>IFERROR(VLOOKUP($C54,'يومية  1'!$A$6:$S$2932,COLUMN(),0),"")</f>
        <v/>
      </c>
    </row>
    <row r="55" spans="1:19" ht="26.25" customHeight="1" x14ac:dyDescent="0.2">
      <c r="A55" s="18" t="str">
        <f t="shared" si="0"/>
        <v/>
      </c>
      <c r="B55" s="18" t="str">
        <f>IF($E$2='يومية  1'!E20:E265,'يومية  1'!A20:A265,"")</f>
        <v/>
      </c>
      <c r="C55" s="18" t="str">
        <f t="shared" si="1"/>
        <v/>
      </c>
      <c r="D55" s="59" t="str">
        <f>IFERROR(VLOOKUP($C55,'يومية  1'!$A$6:$S$2932,COLUMN(),0),"")</f>
        <v/>
      </c>
      <c r="E55" s="37" t="str">
        <f>IFERROR(VLOOKUP($C55,'يومية  1'!$A$6:$S$2932,COLUMN(),0),"")</f>
        <v/>
      </c>
      <c r="F55" s="35" t="str">
        <f>IFERROR(VLOOKUP($C55,'يومية  1'!$A$6:$S$2932,COLUMN(),0),"")</f>
        <v/>
      </c>
      <c r="G55" s="35" t="str">
        <f>IFERROR(VLOOKUP($C55,'يومية  1'!$A$6:$S$2932,COLUMN(),0),"")</f>
        <v/>
      </c>
      <c r="H55" s="35" t="str">
        <f>IFERROR(VLOOKUP($C55,'يومية  1'!$A$6:$S$2932,COLUMN(),0),"")</f>
        <v/>
      </c>
      <c r="I55" s="35" t="str">
        <f>IFERROR(VLOOKUP($C55,'يومية  1'!$A$6:$S$2932,COLUMN(),0),"")</f>
        <v/>
      </c>
      <c r="J55" s="35" t="str">
        <f>IFERROR(VLOOKUP($C55,'يومية  1'!$A$6:$S$2932,COLUMN(),0),"")</f>
        <v/>
      </c>
      <c r="K55" s="110" t="str">
        <f>IFERROR(VLOOKUP($C55,'يومية  1'!$A$6:$S$2932,COLUMN(),0),"")</f>
        <v/>
      </c>
      <c r="L55" s="35" t="str">
        <f>IFERROR(VLOOKUP($C55,'يومية  1'!$A$6:$S$2932,COLUMN(),0),"")</f>
        <v/>
      </c>
      <c r="M55" s="35" t="str">
        <f>IFERROR(VLOOKUP($C55,'يومية  1'!$A$6:$S$2932,COLUMN(),0),"")</f>
        <v/>
      </c>
      <c r="N55" s="60" t="str">
        <f>IFERROR(VLOOKUP($C55,'يومية  1'!$A$6:$S$2932,COLUMN(),0),"")</f>
        <v/>
      </c>
      <c r="O55" s="61" t="str">
        <f>IFERROR(VLOOKUP($C55,'يومية  1'!$A$6:$S$2932,COLUMN(),0),"")</f>
        <v/>
      </c>
      <c r="P55" s="61" t="str">
        <f>IFERROR(VLOOKUP($C55,'يومية  1'!$A$6:$S$2932,COLUMN(),0),"")</f>
        <v/>
      </c>
      <c r="Q55" s="60" t="str">
        <f>IFERROR(VLOOKUP($C55,'يومية  1'!$A$6:$S$2932,COLUMN(),0),"")</f>
        <v/>
      </c>
      <c r="R55" s="62" t="str">
        <f>IFERROR(VLOOKUP($C55,'يومية  1'!$A$6:$S$2932,COLUMN(),0),"")</f>
        <v/>
      </c>
      <c r="S55" s="63" t="str">
        <f>IFERROR(VLOOKUP($C55,'يومية  1'!$A$6:$S$2932,COLUMN(),0),"")</f>
        <v/>
      </c>
    </row>
    <row r="56" spans="1:19" ht="26.25" customHeight="1" x14ac:dyDescent="0.2">
      <c r="A56" s="18" t="str">
        <f t="shared" si="0"/>
        <v/>
      </c>
      <c r="B56" s="18" t="str">
        <f>IF($E$2='يومية  1'!E21:E265,'يومية  1'!A21:A265,"")</f>
        <v/>
      </c>
      <c r="C56" s="18" t="str">
        <f t="shared" si="1"/>
        <v/>
      </c>
      <c r="D56" s="53" t="str">
        <f>IFERROR(VLOOKUP($C56,'يومية  1'!$A$6:$S$2932,COLUMN(),0),"")</f>
        <v/>
      </c>
      <c r="E56" s="36" t="str">
        <f>IFERROR(VLOOKUP($C56,'يومية  1'!$A$6:$S$2932,COLUMN(),0),"")</f>
        <v/>
      </c>
      <c r="F56" s="33" t="str">
        <f>IFERROR(VLOOKUP($C56,'يومية  1'!$A$6:$S$2932,COLUMN(),0),"")</f>
        <v/>
      </c>
      <c r="G56" s="33" t="str">
        <f>IFERROR(VLOOKUP($C56,'يومية  1'!$A$6:$S$2932,COLUMN(),0),"")</f>
        <v/>
      </c>
      <c r="H56" s="33" t="str">
        <f>IFERROR(VLOOKUP($C56,'يومية  1'!$A$6:$S$2932,COLUMN(),0),"")</f>
        <v/>
      </c>
      <c r="I56" s="33" t="str">
        <f>IFERROR(VLOOKUP($C56,'يومية  1'!$A$6:$S$2932,COLUMN(),0),"")</f>
        <v/>
      </c>
      <c r="J56" s="33" t="str">
        <f>IFERROR(VLOOKUP($C56,'يومية  1'!$A$6:$S$2932,COLUMN(),0),"")</f>
        <v/>
      </c>
      <c r="K56" s="109" t="str">
        <f>IFERROR(VLOOKUP($C56,'يومية  1'!$A$6:$S$2932,COLUMN(),0),"")</f>
        <v/>
      </c>
      <c r="L56" s="54" t="str">
        <f>IFERROR(VLOOKUP($C56,'يومية  1'!$A$6:$S$2932,COLUMN(),0),"")</f>
        <v/>
      </c>
      <c r="M56" s="33" t="str">
        <f>IFERROR(VLOOKUP($C56,'يومية  1'!$A$6:$S$2932,COLUMN(),0),"")</f>
        <v/>
      </c>
      <c r="N56" s="55" t="str">
        <f>IFERROR(VLOOKUP($C56,'يومية  1'!$A$6:$S$2932,COLUMN(),0),"")</f>
        <v/>
      </c>
      <c r="O56" s="56" t="str">
        <f>IFERROR(VLOOKUP($C56,'يومية  1'!$A$6:$S$2932,COLUMN(),0),"")</f>
        <v/>
      </c>
      <c r="P56" s="56" t="str">
        <f>IFERROR(VLOOKUP($C56,'يومية  1'!$A$6:$S$2932,COLUMN(),0),"")</f>
        <v/>
      </c>
      <c r="Q56" s="55" t="str">
        <f>IFERROR(VLOOKUP($C56,'يومية  1'!$A$6:$S$2932,COLUMN(),0),"")</f>
        <v/>
      </c>
      <c r="R56" s="57" t="str">
        <f>IFERROR(VLOOKUP($C56,'يومية  1'!$A$6:$S$2932,COLUMN(),0),"")</f>
        <v/>
      </c>
      <c r="S56" s="58" t="str">
        <f>IFERROR(VLOOKUP($C56,'يومية  1'!$A$6:$S$2932,COLUMN(),0),"")</f>
        <v/>
      </c>
    </row>
    <row r="57" spans="1:19" ht="26.25" customHeight="1" x14ac:dyDescent="0.2">
      <c r="A57" s="18" t="str">
        <f t="shared" si="0"/>
        <v/>
      </c>
      <c r="B57" s="18" t="str">
        <f>IF($E$2='يومية  1'!E21:E265,'يومية  1'!A21:A265,"")</f>
        <v/>
      </c>
      <c r="C57" s="18" t="str">
        <f t="shared" si="1"/>
        <v/>
      </c>
      <c r="D57" s="59" t="str">
        <f>IFERROR(VLOOKUP($C57,'يومية  1'!$A$6:$S$2932,COLUMN(),0),"")</f>
        <v/>
      </c>
      <c r="E57" s="37" t="str">
        <f>IFERROR(VLOOKUP($C57,'يومية  1'!$A$6:$S$2932,COLUMN(),0),"")</f>
        <v/>
      </c>
      <c r="F57" s="35" t="str">
        <f>IFERROR(VLOOKUP($C57,'يومية  1'!$A$6:$S$2932,COLUMN(),0),"")</f>
        <v/>
      </c>
      <c r="G57" s="35" t="str">
        <f>IFERROR(VLOOKUP($C57,'يومية  1'!$A$6:$S$2932,COLUMN(),0),"")</f>
        <v/>
      </c>
      <c r="H57" s="35" t="str">
        <f>IFERROR(VLOOKUP($C57,'يومية  1'!$A$6:$S$2932,COLUMN(),0),"")</f>
        <v/>
      </c>
      <c r="I57" s="35" t="str">
        <f>IFERROR(VLOOKUP($C57,'يومية  1'!$A$6:$S$2932,COLUMN(),0),"")</f>
        <v/>
      </c>
      <c r="J57" s="35" t="str">
        <f>IFERROR(VLOOKUP($C57,'يومية  1'!$A$6:$S$2932,COLUMN(),0),"")</f>
        <v/>
      </c>
      <c r="K57" s="110" t="str">
        <f>IFERROR(VLOOKUP($C57,'يومية  1'!$A$6:$S$2932,COLUMN(),0),"")</f>
        <v/>
      </c>
      <c r="L57" s="35" t="str">
        <f>IFERROR(VLOOKUP($C57,'يومية  1'!$A$6:$S$2932,COLUMN(),0),"")</f>
        <v/>
      </c>
      <c r="M57" s="35" t="str">
        <f>IFERROR(VLOOKUP($C57,'يومية  1'!$A$6:$S$2932,COLUMN(),0),"")</f>
        <v/>
      </c>
      <c r="N57" s="60" t="str">
        <f>IFERROR(VLOOKUP($C57,'يومية  1'!$A$6:$S$2932,COLUMN(),0),"")</f>
        <v/>
      </c>
      <c r="O57" s="61" t="str">
        <f>IFERROR(VLOOKUP($C57,'يومية  1'!$A$6:$S$2932,COLUMN(),0),"")</f>
        <v/>
      </c>
      <c r="P57" s="61" t="str">
        <f>IFERROR(VLOOKUP($C57,'يومية  1'!$A$6:$S$2932,COLUMN(),0),"")</f>
        <v/>
      </c>
      <c r="Q57" s="60" t="str">
        <f>IFERROR(VLOOKUP($C57,'يومية  1'!$A$6:$S$2932,COLUMN(),0),"")</f>
        <v/>
      </c>
      <c r="R57" s="62" t="str">
        <f>IFERROR(VLOOKUP($C57,'يومية  1'!$A$6:$S$2932,COLUMN(),0),"")</f>
        <v/>
      </c>
      <c r="S57" s="63" t="str">
        <f>IFERROR(VLOOKUP($C57,'يومية  1'!$A$6:$S$2932,COLUMN(),0),"")</f>
        <v/>
      </c>
    </row>
    <row r="58" spans="1:19" ht="26.25" customHeight="1" x14ac:dyDescent="0.2">
      <c r="A58" s="18" t="str">
        <f t="shared" si="0"/>
        <v/>
      </c>
      <c r="B58" s="18" t="str">
        <f>IF($E$2='يومية  1'!E21:E265,'يومية  1'!A21:A265,"")</f>
        <v/>
      </c>
      <c r="C58" s="18" t="str">
        <f t="shared" si="1"/>
        <v/>
      </c>
      <c r="D58" s="53" t="str">
        <f>IFERROR(VLOOKUP($C58,'يومية  1'!$A$6:$S$2932,COLUMN(),0),"")</f>
        <v/>
      </c>
      <c r="E58" s="36" t="str">
        <f>IFERROR(VLOOKUP($C58,'يومية  1'!$A$6:$S$2932,COLUMN(),0),"")</f>
        <v/>
      </c>
      <c r="F58" s="33" t="str">
        <f>IFERROR(VLOOKUP($C58,'يومية  1'!$A$6:$S$2932,COLUMN(),0),"")</f>
        <v/>
      </c>
      <c r="G58" s="33" t="str">
        <f>IFERROR(VLOOKUP($C58,'يومية  1'!$A$6:$S$2932,COLUMN(),0),"")</f>
        <v/>
      </c>
      <c r="H58" s="33" t="str">
        <f>IFERROR(VLOOKUP($C58,'يومية  1'!$A$6:$S$2932,COLUMN(),0),"")</f>
        <v/>
      </c>
      <c r="I58" s="33" t="str">
        <f>IFERROR(VLOOKUP($C58,'يومية  1'!$A$6:$S$2932,COLUMN(),0),"")</f>
        <v/>
      </c>
      <c r="J58" s="33" t="str">
        <f>IFERROR(VLOOKUP($C58,'يومية  1'!$A$6:$S$2932,COLUMN(),0),"")</f>
        <v/>
      </c>
      <c r="K58" s="109" t="str">
        <f>IFERROR(VLOOKUP($C58,'يومية  1'!$A$6:$S$2932,COLUMN(),0),"")</f>
        <v/>
      </c>
      <c r="L58" s="54" t="str">
        <f>IFERROR(VLOOKUP($C58,'يومية  1'!$A$6:$S$2932,COLUMN(),0),"")</f>
        <v/>
      </c>
      <c r="M58" s="33" t="str">
        <f>IFERROR(VLOOKUP($C58,'يومية  1'!$A$6:$S$2932,COLUMN(),0),"")</f>
        <v/>
      </c>
      <c r="N58" s="55" t="str">
        <f>IFERROR(VLOOKUP($C58,'يومية  1'!$A$6:$S$2932,COLUMN(),0),"")</f>
        <v/>
      </c>
      <c r="O58" s="56" t="str">
        <f>IFERROR(VLOOKUP($C58,'يومية  1'!$A$6:$S$2932,COLUMN(),0),"")</f>
        <v/>
      </c>
      <c r="P58" s="56" t="str">
        <f>IFERROR(VLOOKUP($C58,'يومية  1'!$A$6:$S$2932,COLUMN(),0),"")</f>
        <v/>
      </c>
      <c r="Q58" s="55" t="str">
        <f>IFERROR(VLOOKUP($C58,'يومية  1'!$A$6:$S$2932,COLUMN(),0),"")</f>
        <v/>
      </c>
      <c r="R58" s="57" t="str">
        <f>IFERROR(VLOOKUP($C58,'يومية  1'!$A$6:$S$2932,COLUMN(),0),"")</f>
        <v/>
      </c>
      <c r="S58" s="58" t="str">
        <f>IFERROR(VLOOKUP($C58,'يومية  1'!$A$6:$S$2932,COLUMN(),0),"")</f>
        <v/>
      </c>
    </row>
    <row r="59" spans="1:19" ht="26.25" customHeight="1" x14ac:dyDescent="0.2">
      <c r="A59" s="18" t="str">
        <f t="shared" si="0"/>
        <v/>
      </c>
      <c r="B59" s="18" t="str">
        <f>IF($E$2='يومية  1'!E21:E265,'يومية  1'!A21:A265,"")</f>
        <v/>
      </c>
      <c r="C59" s="18" t="str">
        <f t="shared" si="1"/>
        <v/>
      </c>
      <c r="D59" s="59" t="str">
        <f>IFERROR(VLOOKUP($C59,'يومية  1'!$A$6:$S$2932,COLUMN(),0),"")</f>
        <v/>
      </c>
      <c r="E59" s="37" t="str">
        <f>IFERROR(VLOOKUP($C59,'يومية  1'!$A$6:$S$2932,COLUMN(),0),"")</f>
        <v/>
      </c>
      <c r="F59" s="35" t="str">
        <f>IFERROR(VLOOKUP($C59,'يومية  1'!$A$6:$S$2932,COLUMN(),0),"")</f>
        <v/>
      </c>
      <c r="G59" s="35" t="str">
        <f>IFERROR(VLOOKUP($C59,'يومية  1'!$A$6:$S$2932,COLUMN(),0),"")</f>
        <v/>
      </c>
      <c r="H59" s="35" t="str">
        <f>IFERROR(VLOOKUP($C59,'يومية  1'!$A$6:$S$2932,COLUMN(),0),"")</f>
        <v/>
      </c>
      <c r="I59" s="35" t="str">
        <f>IFERROR(VLOOKUP($C59,'يومية  1'!$A$6:$S$2932,COLUMN(),0),"")</f>
        <v/>
      </c>
      <c r="J59" s="35" t="str">
        <f>IFERROR(VLOOKUP($C59,'يومية  1'!$A$6:$S$2932,COLUMN(),0),"")</f>
        <v/>
      </c>
      <c r="K59" s="110" t="str">
        <f>IFERROR(VLOOKUP($C59,'يومية  1'!$A$6:$S$2932,COLUMN(),0),"")</f>
        <v/>
      </c>
      <c r="L59" s="35" t="str">
        <f>IFERROR(VLOOKUP($C59,'يومية  1'!$A$6:$S$2932,COLUMN(),0),"")</f>
        <v/>
      </c>
      <c r="M59" s="35" t="str">
        <f>IFERROR(VLOOKUP($C59,'يومية  1'!$A$6:$S$2932,COLUMN(),0),"")</f>
        <v/>
      </c>
      <c r="N59" s="60" t="str">
        <f>IFERROR(VLOOKUP($C59,'يومية  1'!$A$6:$S$2932,COLUMN(),0),"")</f>
        <v/>
      </c>
      <c r="O59" s="61" t="str">
        <f>IFERROR(VLOOKUP($C59,'يومية  1'!$A$6:$S$2932,COLUMN(),0),"")</f>
        <v/>
      </c>
      <c r="P59" s="61" t="str">
        <f>IFERROR(VLOOKUP($C59,'يومية  1'!$A$6:$S$2932,COLUMN(),0),"")</f>
        <v/>
      </c>
      <c r="Q59" s="60" t="str">
        <f>IFERROR(VLOOKUP($C59,'يومية  1'!$A$6:$S$2932,COLUMN(),0),"")</f>
        <v/>
      </c>
      <c r="R59" s="62" t="str">
        <f>IFERROR(VLOOKUP($C59,'يومية  1'!$A$6:$S$2932,COLUMN(),0),"")</f>
        <v/>
      </c>
      <c r="S59" s="63" t="str">
        <f>IFERROR(VLOOKUP($C59,'يومية  1'!$A$6:$S$2932,COLUMN(),0),"")</f>
        <v/>
      </c>
    </row>
    <row r="60" spans="1:19" ht="26.25" customHeight="1" x14ac:dyDescent="0.2">
      <c r="A60" s="18" t="str">
        <f t="shared" si="0"/>
        <v/>
      </c>
      <c r="B60" s="18" t="str">
        <f>IF($E$2='يومية  1'!E21:E265,'يومية  1'!A21:A265,"")</f>
        <v/>
      </c>
      <c r="C60" s="18" t="str">
        <f t="shared" si="1"/>
        <v/>
      </c>
      <c r="D60" s="53" t="str">
        <f>IFERROR(VLOOKUP($C60,'يومية  1'!$A$6:$S$2932,COLUMN(),0),"")</f>
        <v/>
      </c>
      <c r="E60" s="36" t="str">
        <f>IFERROR(VLOOKUP($C60,'يومية  1'!$A$6:$S$2932,COLUMN(),0),"")</f>
        <v/>
      </c>
      <c r="F60" s="33" t="str">
        <f>IFERROR(VLOOKUP($C60,'يومية  1'!$A$6:$S$2932,COLUMN(),0),"")</f>
        <v/>
      </c>
      <c r="G60" s="33" t="str">
        <f>IFERROR(VLOOKUP($C60,'يومية  1'!$A$6:$S$2932,COLUMN(),0),"")</f>
        <v/>
      </c>
      <c r="H60" s="33" t="str">
        <f>IFERROR(VLOOKUP($C60,'يومية  1'!$A$6:$S$2932,COLUMN(),0),"")</f>
        <v/>
      </c>
      <c r="I60" s="33" t="str">
        <f>IFERROR(VLOOKUP($C60,'يومية  1'!$A$6:$S$2932,COLUMN(),0),"")</f>
        <v/>
      </c>
      <c r="J60" s="33" t="str">
        <f>IFERROR(VLOOKUP($C60,'يومية  1'!$A$6:$S$2932,COLUMN(),0),"")</f>
        <v/>
      </c>
      <c r="K60" s="109" t="str">
        <f>IFERROR(VLOOKUP($C60,'يومية  1'!$A$6:$S$2932,COLUMN(),0),"")</f>
        <v/>
      </c>
      <c r="L60" s="54" t="str">
        <f>IFERROR(VLOOKUP($C60,'يومية  1'!$A$6:$S$2932,COLUMN(),0),"")</f>
        <v/>
      </c>
      <c r="M60" s="33" t="str">
        <f>IFERROR(VLOOKUP($C60,'يومية  1'!$A$6:$S$2932,COLUMN(),0),"")</f>
        <v/>
      </c>
      <c r="N60" s="55" t="str">
        <f>IFERROR(VLOOKUP($C60,'يومية  1'!$A$6:$S$2932,COLUMN(),0),"")</f>
        <v/>
      </c>
      <c r="O60" s="56" t="str">
        <f>IFERROR(VLOOKUP($C60,'يومية  1'!$A$6:$S$2932,COLUMN(),0),"")</f>
        <v/>
      </c>
      <c r="P60" s="56" t="str">
        <f>IFERROR(VLOOKUP($C60,'يومية  1'!$A$6:$S$2932,COLUMN(),0),"")</f>
        <v/>
      </c>
      <c r="Q60" s="55" t="str">
        <f>IFERROR(VLOOKUP($C60,'يومية  1'!$A$6:$S$2932,COLUMN(),0),"")</f>
        <v/>
      </c>
      <c r="R60" s="57" t="str">
        <f>IFERROR(VLOOKUP($C60,'يومية  1'!$A$6:$S$2932,COLUMN(),0),"")</f>
        <v/>
      </c>
      <c r="S60" s="58" t="str">
        <f>IFERROR(VLOOKUP($C60,'يومية  1'!$A$6:$S$2932,COLUMN(),0),"")</f>
        <v/>
      </c>
    </row>
    <row r="61" spans="1:19" ht="26.25" customHeight="1" x14ac:dyDescent="0.2">
      <c r="A61" s="18" t="str">
        <f t="shared" si="0"/>
        <v/>
      </c>
      <c r="B61" s="18" t="str">
        <f>IF($E$2='يومية  1'!E22:E265,'يومية  1'!A22:A265,"")</f>
        <v/>
      </c>
      <c r="C61" s="18" t="str">
        <f t="shared" si="1"/>
        <v/>
      </c>
      <c r="D61" s="59" t="str">
        <f>IFERROR(VLOOKUP($C61,'يومية  1'!$A$6:$S$2932,COLUMN(),0),"")</f>
        <v/>
      </c>
      <c r="E61" s="37" t="str">
        <f>IFERROR(VLOOKUP($C61,'يومية  1'!$A$6:$S$2932,COLUMN(),0),"")</f>
        <v/>
      </c>
      <c r="F61" s="35" t="str">
        <f>IFERROR(VLOOKUP($C61,'يومية  1'!$A$6:$S$2932,COLUMN(),0),"")</f>
        <v/>
      </c>
      <c r="G61" s="35" t="str">
        <f>IFERROR(VLOOKUP($C61,'يومية  1'!$A$6:$S$2932,COLUMN(),0),"")</f>
        <v/>
      </c>
      <c r="H61" s="35" t="str">
        <f>IFERROR(VLOOKUP($C61,'يومية  1'!$A$6:$S$2932,COLUMN(),0),"")</f>
        <v/>
      </c>
      <c r="I61" s="35" t="str">
        <f>IFERROR(VLOOKUP($C61,'يومية  1'!$A$6:$S$2932,COLUMN(),0),"")</f>
        <v/>
      </c>
      <c r="J61" s="35" t="str">
        <f>IFERROR(VLOOKUP($C61,'يومية  1'!$A$6:$S$2932,COLUMN(),0),"")</f>
        <v/>
      </c>
      <c r="K61" s="110" t="str">
        <f>IFERROR(VLOOKUP($C61,'يومية  1'!$A$6:$S$2932,COLUMN(),0),"")</f>
        <v/>
      </c>
      <c r="L61" s="35" t="str">
        <f>IFERROR(VLOOKUP($C61,'يومية  1'!$A$6:$S$2932,COLUMN(),0),"")</f>
        <v/>
      </c>
      <c r="M61" s="35" t="str">
        <f>IFERROR(VLOOKUP($C61,'يومية  1'!$A$6:$S$2932,COLUMN(),0),"")</f>
        <v/>
      </c>
      <c r="N61" s="60" t="str">
        <f>IFERROR(VLOOKUP($C61,'يومية  1'!$A$6:$S$2932,COLUMN(),0),"")</f>
        <v/>
      </c>
      <c r="O61" s="61" t="str">
        <f>IFERROR(VLOOKUP($C61,'يومية  1'!$A$6:$S$2932,COLUMN(),0),"")</f>
        <v/>
      </c>
      <c r="P61" s="61" t="str">
        <f>IFERROR(VLOOKUP($C61,'يومية  1'!$A$6:$S$2932,COLUMN(),0),"")</f>
        <v/>
      </c>
      <c r="Q61" s="60" t="str">
        <f>IFERROR(VLOOKUP($C61,'يومية  1'!$A$6:$S$2932,COLUMN(),0),"")</f>
        <v/>
      </c>
      <c r="R61" s="62" t="str">
        <f>IFERROR(VLOOKUP($C61,'يومية  1'!$A$6:$S$2932,COLUMN(),0),"")</f>
        <v/>
      </c>
      <c r="S61" s="63" t="str">
        <f>IFERROR(VLOOKUP($C61,'يومية  1'!$A$6:$S$2932,COLUMN(),0),"")</f>
        <v/>
      </c>
    </row>
    <row r="62" spans="1:19" ht="26.25" customHeight="1" x14ac:dyDescent="0.2">
      <c r="A62" s="18" t="str">
        <f t="shared" si="0"/>
        <v/>
      </c>
      <c r="B62" s="18" t="str">
        <f>IF($E$2='يومية  1'!E23:E265,'يومية  1'!A23:A265,"")</f>
        <v/>
      </c>
      <c r="C62" s="18" t="str">
        <f t="shared" si="1"/>
        <v/>
      </c>
      <c r="D62" s="53" t="str">
        <f>IFERROR(VLOOKUP($C62,'يومية  1'!$A$6:$S$2932,COLUMN(),0),"")</f>
        <v/>
      </c>
      <c r="E62" s="36" t="str">
        <f>IFERROR(VLOOKUP($C62,'يومية  1'!$A$6:$S$2932,COLUMN(),0),"")</f>
        <v/>
      </c>
      <c r="F62" s="33" t="str">
        <f>IFERROR(VLOOKUP($C62,'يومية  1'!$A$6:$S$2932,COLUMN(),0),"")</f>
        <v/>
      </c>
      <c r="G62" s="33" t="str">
        <f>IFERROR(VLOOKUP($C62,'يومية  1'!$A$6:$S$2932,COLUMN(),0),"")</f>
        <v/>
      </c>
      <c r="H62" s="33" t="str">
        <f>IFERROR(VLOOKUP($C62,'يومية  1'!$A$6:$S$2932,COLUMN(),0),"")</f>
        <v/>
      </c>
      <c r="I62" s="33" t="str">
        <f>IFERROR(VLOOKUP($C62,'يومية  1'!$A$6:$S$2932,COLUMN(),0),"")</f>
        <v/>
      </c>
      <c r="J62" s="33" t="str">
        <f>IFERROR(VLOOKUP($C62,'يومية  1'!$A$6:$S$2932,COLUMN(),0),"")</f>
        <v/>
      </c>
      <c r="K62" s="109" t="str">
        <f>IFERROR(VLOOKUP($C62,'يومية  1'!$A$6:$S$2932,COLUMN(),0),"")</f>
        <v/>
      </c>
      <c r="L62" s="54" t="str">
        <f>IFERROR(VLOOKUP($C62,'يومية  1'!$A$6:$S$2932,COLUMN(),0),"")</f>
        <v/>
      </c>
      <c r="M62" s="33" t="str">
        <f>IFERROR(VLOOKUP($C62,'يومية  1'!$A$6:$S$2932,COLUMN(),0),"")</f>
        <v/>
      </c>
      <c r="N62" s="55" t="str">
        <f>IFERROR(VLOOKUP($C62,'يومية  1'!$A$6:$S$2932,COLUMN(),0),"")</f>
        <v/>
      </c>
      <c r="O62" s="56" t="str">
        <f>IFERROR(VLOOKUP($C62,'يومية  1'!$A$6:$S$2932,COLUMN(),0),"")</f>
        <v/>
      </c>
      <c r="P62" s="56" t="str">
        <f>IFERROR(VLOOKUP($C62,'يومية  1'!$A$6:$S$2932,COLUMN(),0),"")</f>
        <v/>
      </c>
      <c r="Q62" s="55" t="str">
        <f>IFERROR(VLOOKUP($C62,'يومية  1'!$A$6:$S$2932,COLUMN(),0),"")</f>
        <v/>
      </c>
      <c r="R62" s="57" t="str">
        <f>IFERROR(VLOOKUP($C62,'يومية  1'!$A$6:$S$2932,COLUMN(),0),"")</f>
        <v/>
      </c>
      <c r="S62" s="58" t="str">
        <f>IFERROR(VLOOKUP($C62,'يومية  1'!$A$6:$S$2932,COLUMN(),0),"")</f>
        <v/>
      </c>
    </row>
    <row r="63" spans="1:19" ht="26.25" customHeight="1" x14ac:dyDescent="0.2">
      <c r="A63" s="18" t="str">
        <f t="shared" si="0"/>
        <v/>
      </c>
      <c r="B63" s="18" t="str">
        <f>IF($E$2='يومية  1'!E24:E265,'يومية  1'!A24:A265,"")</f>
        <v/>
      </c>
      <c r="C63" s="18" t="str">
        <f t="shared" si="1"/>
        <v/>
      </c>
      <c r="D63" s="59" t="str">
        <f>IFERROR(VLOOKUP($C63,'يومية  1'!$A$6:$S$2932,COLUMN(),0),"")</f>
        <v/>
      </c>
      <c r="E63" s="37" t="str">
        <f>IFERROR(VLOOKUP($C63,'يومية  1'!$A$6:$S$2932,COLUMN(),0),"")</f>
        <v/>
      </c>
      <c r="F63" s="35" t="str">
        <f>IFERROR(VLOOKUP($C63,'يومية  1'!$A$6:$S$2932,COLUMN(),0),"")</f>
        <v/>
      </c>
      <c r="G63" s="35" t="str">
        <f>IFERROR(VLOOKUP($C63,'يومية  1'!$A$6:$S$2932,COLUMN(),0),"")</f>
        <v/>
      </c>
      <c r="H63" s="35" t="str">
        <f>IFERROR(VLOOKUP($C63,'يومية  1'!$A$6:$S$2932,COLUMN(),0),"")</f>
        <v/>
      </c>
      <c r="I63" s="35" t="str">
        <f>IFERROR(VLOOKUP($C63,'يومية  1'!$A$6:$S$2932,COLUMN(),0),"")</f>
        <v/>
      </c>
      <c r="J63" s="35" t="str">
        <f>IFERROR(VLOOKUP($C63,'يومية  1'!$A$6:$S$2932,COLUMN(),0),"")</f>
        <v/>
      </c>
      <c r="K63" s="110" t="str">
        <f>IFERROR(VLOOKUP($C63,'يومية  1'!$A$6:$S$2932,COLUMN(),0),"")</f>
        <v/>
      </c>
      <c r="L63" s="35" t="str">
        <f>IFERROR(VLOOKUP($C63,'يومية  1'!$A$6:$S$2932,COLUMN(),0),"")</f>
        <v/>
      </c>
      <c r="M63" s="35" t="str">
        <f>IFERROR(VLOOKUP($C63,'يومية  1'!$A$6:$S$2932,COLUMN(),0),"")</f>
        <v/>
      </c>
      <c r="N63" s="60" t="str">
        <f>IFERROR(VLOOKUP($C63,'يومية  1'!$A$6:$S$2932,COLUMN(),0),"")</f>
        <v/>
      </c>
      <c r="O63" s="61" t="str">
        <f>IFERROR(VLOOKUP($C63,'يومية  1'!$A$6:$S$2932,COLUMN(),0),"")</f>
        <v/>
      </c>
      <c r="P63" s="61" t="str">
        <f>IFERROR(VLOOKUP($C63,'يومية  1'!$A$6:$S$2932,COLUMN(),0),"")</f>
        <v/>
      </c>
      <c r="Q63" s="60" t="str">
        <f>IFERROR(VLOOKUP($C63,'يومية  1'!$A$6:$S$2932,COLUMN(),0),"")</f>
        <v/>
      </c>
      <c r="R63" s="62" t="str">
        <f>IFERROR(VLOOKUP($C63,'يومية  1'!$A$6:$S$2932,COLUMN(),0),"")</f>
        <v/>
      </c>
      <c r="S63" s="63" t="str">
        <f>IFERROR(VLOOKUP($C63,'يومية  1'!$A$6:$S$2932,COLUMN(),0),"")</f>
        <v/>
      </c>
    </row>
    <row r="64" spans="1:19" ht="26.25" customHeight="1" x14ac:dyDescent="0.2">
      <c r="A64" s="18" t="str">
        <f t="shared" si="0"/>
        <v/>
      </c>
      <c r="B64" s="18" t="str">
        <f>IF($E$2='يومية  1'!E24:E265,'يومية  1'!A24:A265,"")</f>
        <v/>
      </c>
      <c r="C64" s="18" t="str">
        <f t="shared" si="1"/>
        <v/>
      </c>
      <c r="D64" s="53" t="str">
        <f>IFERROR(VLOOKUP($C64,'يومية  1'!$A$6:$S$2932,COLUMN(),0),"")</f>
        <v/>
      </c>
      <c r="E64" s="36" t="str">
        <f>IFERROR(VLOOKUP($C64,'يومية  1'!$A$6:$S$2932,COLUMN(),0),"")</f>
        <v/>
      </c>
      <c r="F64" s="33" t="str">
        <f>IFERROR(VLOOKUP($C64,'يومية  1'!$A$6:$S$2932,COLUMN(),0),"")</f>
        <v/>
      </c>
      <c r="G64" s="33" t="str">
        <f>IFERROR(VLOOKUP($C64,'يومية  1'!$A$6:$S$2932,COLUMN(),0),"")</f>
        <v/>
      </c>
      <c r="H64" s="33" t="str">
        <f>IFERROR(VLOOKUP($C64,'يومية  1'!$A$6:$S$2932,COLUMN(),0),"")</f>
        <v/>
      </c>
      <c r="I64" s="33" t="str">
        <f>IFERROR(VLOOKUP($C64,'يومية  1'!$A$6:$S$2932,COLUMN(),0),"")</f>
        <v/>
      </c>
      <c r="J64" s="33" t="str">
        <f>IFERROR(VLOOKUP($C64,'يومية  1'!$A$6:$S$2932,COLUMN(),0),"")</f>
        <v/>
      </c>
      <c r="K64" s="109" t="str">
        <f>IFERROR(VLOOKUP($C64,'يومية  1'!$A$6:$S$2932,COLUMN(),0),"")</f>
        <v/>
      </c>
      <c r="L64" s="54" t="str">
        <f>IFERROR(VLOOKUP($C64,'يومية  1'!$A$6:$S$2932,COLUMN(),0),"")</f>
        <v/>
      </c>
      <c r="M64" s="33" t="str">
        <f>IFERROR(VLOOKUP($C64,'يومية  1'!$A$6:$S$2932,COLUMN(),0),"")</f>
        <v/>
      </c>
      <c r="N64" s="55" t="str">
        <f>IFERROR(VLOOKUP($C64,'يومية  1'!$A$6:$S$2932,COLUMN(),0),"")</f>
        <v/>
      </c>
      <c r="O64" s="56" t="str">
        <f>IFERROR(VLOOKUP($C64,'يومية  1'!$A$6:$S$2932,COLUMN(),0),"")</f>
        <v/>
      </c>
      <c r="P64" s="56" t="str">
        <f>IFERROR(VLOOKUP($C64,'يومية  1'!$A$6:$S$2932,COLUMN(),0),"")</f>
        <v/>
      </c>
      <c r="Q64" s="55" t="str">
        <f>IFERROR(VLOOKUP($C64,'يومية  1'!$A$6:$S$2932,COLUMN(),0),"")</f>
        <v/>
      </c>
      <c r="R64" s="57" t="str">
        <f>IFERROR(VLOOKUP($C64,'يومية  1'!$A$6:$S$2932,COLUMN(),0),"")</f>
        <v/>
      </c>
      <c r="S64" s="58" t="str">
        <f>IFERROR(VLOOKUP($C64,'يومية  1'!$A$6:$S$2932,COLUMN(),0),"")</f>
        <v/>
      </c>
    </row>
    <row r="65" spans="1:19" ht="26.25" customHeight="1" x14ac:dyDescent="0.2">
      <c r="A65" s="18" t="str">
        <f t="shared" si="0"/>
        <v/>
      </c>
      <c r="B65" s="18" t="str">
        <f>IF($E$2='يومية  1'!E24:E265,'يومية  1'!A24:A265,"")</f>
        <v/>
      </c>
      <c r="C65" s="18" t="str">
        <f t="shared" si="1"/>
        <v/>
      </c>
      <c r="D65" s="59" t="str">
        <f>IFERROR(VLOOKUP($C65,'يومية  1'!$A$6:$S$2932,COLUMN(),0),"")</f>
        <v/>
      </c>
      <c r="E65" s="37" t="str">
        <f>IFERROR(VLOOKUP($C65,'يومية  1'!$A$6:$S$2932,COLUMN(),0),"")</f>
        <v/>
      </c>
      <c r="F65" s="35" t="str">
        <f>IFERROR(VLOOKUP($C65,'يومية  1'!$A$6:$S$2932,COLUMN(),0),"")</f>
        <v/>
      </c>
      <c r="G65" s="35" t="str">
        <f>IFERROR(VLOOKUP($C65,'يومية  1'!$A$6:$S$2932,COLUMN(),0),"")</f>
        <v/>
      </c>
      <c r="H65" s="35" t="str">
        <f>IFERROR(VLOOKUP($C65,'يومية  1'!$A$6:$S$2932,COLUMN(),0),"")</f>
        <v/>
      </c>
      <c r="I65" s="35" t="str">
        <f>IFERROR(VLOOKUP($C65,'يومية  1'!$A$6:$S$2932,COLUMN(),0),"")</f>
        <v/>
      </c>
      <c r="J65" s="35" t="str">
        <f>IFERROR(VLOOKUP($C65,'يومية  1'!$A$6:$S$2932,COLUMN(),0),"")</f>
        <v/>
      </c>
      <c r="K65" s="110" t="str">
        <f>IFERROR(VLOOKUP($C65,'يومية  1'!$A$6:$S$2932,COLUMN(),0),"")</f>
        <v/>
      </c>
      <c r="L65" s="35" t="str">
        <f>IFERROR(VLOOKUP($C65,'يومية  1'!$A$6:$S$2932,COLUMN(),0),"")</f>
        <v/>
      </c>
      <c r="M65" s="35" t="str">
        <f>IFERROR(VLOOKUP($C65,'يومية  1'!$A$6:$S$2932,COLUMN(),0),"")</f>
        <v/>
      </c>
      <c r="N65" s="60" t="str">
        <f>IFERROR(VLOOKUP($C65,'يومية  1'!$A$6:$S$2932,COLUMN(),0),"")</f>
        <v/>
      </c>
      <c r="O65" s="61" t="str">
        <f>IFERROR(VLOOKUP($C65,'يومية  1'!$A$6:$S$2932,COLUMN(),0),"")</f>
        <v/>
      </c>
      <c r="P65" s="61" t="str">
        <f>IFERROR(VLOOKUP($C65,'يومية  1'!$A$6:$S$2932,COLUMN(),0),"")</f>
        <v/>
      </c>
      <c r="Q65" s="60" t="str">
        <f>IFERROR(VLOOKUP($C65,'يومية  1'!$A$6:$S$2932,COLUMN(),0),"")</f>
        <v/>
      </c>
      <c r="R65" s="62" t="str">
        <f>IFERROR(VLOOKUP($C65,'يومية  1'!$A$6:$S$2932,COLUMN(),0),"")</f>
        <v/>
      </c>
      <c r="S65" s="63" t="str">
        <f>IFERROR(VLOOKUP($C65,'يومية  1'!$A$6:$S$2932,COLUMN(),0),"")</f>
        <v/>
      </c>
    </row>
    <row r="66" spans="1:19" ht="26.25" customHeight="1" x14ac:dyDescent="0.2">
      <c r="A66" s="18" t="str">
        <f t="shared" si="0"/>
        <v/>
      </c>
      <c r="B66" s="18" t="str">
        <f>IF($E$2='يومية  1'!E24:E265,'يومية  1'!A24:A265,"")</f>
        <v/>
      </c>
      <c r="C66" s="18" t="str">
        <f t="shared" si="1"/>
        <v/>
      </c>
      <c r="D66" s="53" t="str">
        <f>IFERROR(VLOOKUP($C66,'يومية  1'!$A$6:$S$2932,COLUMN(),0),"")</f>
        <v/>
      </c>
      <c r="E66" s="36" t="str">
        <f>IFERROR(VLOOKUP($C66,'يومية  1'!$A$6:$S$2932,COLUMN(),0),"")</f>
        <v/>
      </c>
      <c r="F66" s="33" t="str">
        <f>IFERROR(VLOOKUP($C66,'يومية  1'!$A$6:$S$2932,COLUMN(),0),"")</f>
        <v/>
      </c>
      <c r="G66" s="33" t="str">
        <f>IFERROR(VLOOKUP($C66,'يومية  1'!$A$6:$S$2932,COLUMN(),0),"")</f>
        <v/>
      </c>
      <c r="H66" s="33" t="str">
        <f>IFERROR(VLOOKUP($C66,'يومية  1'!$A$6:$S$2932,COLUMN(),0),"")</f>
        <v/>
      </c>
      <c r="I66" s="33" t="str">
        <f>IFERROR(VLOOKUP($C66,'يومية  1'!$A$6:$S$2932,COLUMN(),0),"")</f>
        <v/>
      </c>
      <c r="J66" s="33" t="str">
        <f>IFERROR(VLOOKUP($C66,'يومية  1'!$A$6:$S$2932,COLUMN(),0),"")</f>
        <v/>
      </c>
      <c r="K66" s="109" t="str">
        <f>IFERROR(VLOOKUP($C66,'يومية  1'!$A$6:$S$2932,COLUMN(),0),"")</f>
        <v/>
      </c>
      <c r="L66" s="54" t="str">
        <f>IFERROR(VLOOKUP($C66,'يومية  1'!$A$6:$S$2932,COLUMN(),0),"")</f>
        <v/>
      </c>
      <c r="M66" s="33" t="str">
        <f>IFERROR(VLOOKUP($C66,'يومية  1'!$A$6:$S$2932,COLUMN(),0),"")</f>
        <v/>
      </c>
      <c r="N66" s="55" t="str">
        <f>IFERROR(VLOOKUP($C66,'يومية  1'!$A$6:$S$2932,COLUMN(),0),"")</f>
        <v/>
      </c>
      <c r="O66" s="56" t="str">
        <f>IFERROR(VLOOKUP($C66,'يومية  1'!$A$6:$S$2932,COLUMN(),0),"")</f>
        <v/>
      </c>
      <c r="P66" s="56" t="str">
        <f>IFERROR(VLOOKUP($C66,'يومية  1'!$A$6:$S$2932,COLUMN(),0),"")</f>
        <v/>
      </c>
      <c r="Q66" s="55" t="str">
        <f>IFERROR(VLOOKUP($C66,'يومية  1'!$A$6:$S$2932,COLUMN(),0),"")</f>
        <v/>
      </c>
      <c r="R66" s="57" t="str">
        <f>IFERROR(VLOOKUP($C66,'يومية  1'!$A$6:$S$2932,COLUMN(),0),"")</f>
        <v/>
      </c>
      <c r="S66" s="58" t="str">
        <f>IFERROR(VLOOKUP($C66,'يومية  1'!$A$6:$S$2932,COLUMN(),0),"")</f>
        <v/>
      </c>
    </row>
    <row r="67" spans="1:19" ht="26.25" customHeight="1" x14ac:dyDescent="0.2">
      <c r="A67" s="18" t="str">
        <f t="shared" si="0"/>
        <v/>
      </c>
      <c r="B67" s="18" t="str">
        <f>IF($E$2='يومية  1'!E24:E265,'يومية  1'!A24:A265,"")</f>
        <v/>
      </c>
      <c r="C67" s="18" t="str">
        <f t="shared" si="1"/>
        <v/>
      </c>
      <c r="D67" s="59" t="str">
        <f>IFERROR(VLOOKUP($C67,'يومية  1'!$A$6:$S$2932,COLUMN(),0),"")</f>
        <v/>
      </c>
      <c r="E67" s="37" t="str">
        <f>IFERROR(VLOOKUP($C67,'يومية  1'!$A$6:$S$2932,COLUMN(),0),"")</f>
        <v/>
      </c>
      <c r="F67" s="35" t="str">
        <f>IFERROR(VLOOKUP($C67,'يومية  1'!$A$6:$S$2932,COLUMN(),0),"")</f>
        <v/>
      </c>
      <c r="G67" s="35" t="str">
        <f>IFERROR(VLOOKUP($C67,'يومية  1'!$A$6:$S$2932,COLUMN(),0),"")</f>
        <v/>
      </c>
      <c r="H67" s="35" t="str">
        <f>IFERROR(VLOOKUP($C67,'يومية  1'!$A$6:$S$2932,COLUMN(),0),"")</f>
        <v/>
      </c>
      <c r="I67" s="35" t="str">
        <f>IFERROR(VLOOKUP($C67,'يومية  1'!$A$6:$S$2932,COLUMN(),0),"")</f>
        <v/>
      </c>
      <c r="J67" s="35" t="str">
        <f>IFERROR(VLOOKUP($C67,'يومية  1'!$A$6:$S$2932,COLUMN(),0),"")</f>
        <v/>
      </c>
      <c r="K67" s="110" t="str">
        <f>IFERROR(VLOOKUP($C67,'يومية  1'!$A$6:$S$2932,COLUMN(),0),"")</f>
        <v/>
      </c>
      <c r="L67" s="35" t="str">
        <f>IFERROR(VLOOKUP($C67,'يومية  1'!$A$6:$S$2932,COLUMN(),0),"")</f>
        <v/>
      </c>
      <c r="M67" s="35" t="str">
        <f>IFERROR(VLOOKUP($C67,'يومية  1'!$A$6:$S$2932,COLUMN(),0),"")</f>
        <v/>
      </c>
      <c r="N67" s="60" t="str">
        <f>IFERROR(VLOOKUP($C67,'يومية  1'!$A$6:$S$2932,COLUMN(),0),"")</f>
        <v/>
      </c>
      <c r="O67" s="61" t="str">
        <f>IFERROR(VLOOKUP($C67,'يومية  1'!$A$6:$S$2932,COLUMN(),0),"")</f>
        <v/>
      </c>
      <c r="P67" s="61" t="str">
        <f>IFERROR(VLOOKUP($C67,'يومية  1'!$A$6:$S$2932,COLUMN(),0),"")</f>
        <v/>
      </c>
      <c r="Q67" s="60" t="str">
        <f>IFERROR(VLOOKUP($C67,'يومية  1'!$A$6:$S$2932,COLUMN(),0),"")</f>
        <v/>
      </c>
      <c r="R67" s="62" t="str">
        <f>IFERROR(VLOOKUP($C67,'يومية  1'!$A$6:$S$2932,COLUMN(),0),"")</f>
        <v/>
      </c>
      <c r="S67" s="63" t="str">
        <f>IFERROR(VLOOKUP($C67,'يومية  1'!$A$6:$S$2932,COLUMN(),0),"")</f>
        <v/>
      </c>
    </row>
    <row r="68" spans="1:19" ht="26.25" customHeight="1" x14ac:dyDescent="0.2">
      <c r="A68" s="18" t="str">
        <f t="shared" si="0"/>
        <v/>
      </c>
      <c r="B68" s="18" t="str">
        <f>IF($E$2='يومية  1'!E24:E265,'يومية  1'!A24:A265,"")</f>
        <v/>
      </c>
      <c r="C68" s="18" t="str">
        <f t="shared" si="1"/>
        <v/>
      </c>
      <c r="D68" s="53" t="str">
        <f>IFERROR(VLOOKUP($C68,'يومية  1'!$A$6:$S$2932,COLUMN(),0),"")</f>
        <v/>
      </c>
      <c r="E68" s="36" t="str">
        <f>IFERROR(VLOOKUP($C68,'يومية  1'!$A$6:$S$2932,COLUMN(),0),"")</f>
        <v/>
      </c>
      <c r="F68" s="33" t="str">
        <f>IFERROR(VLOOKUP($C68,'يومية  1'!$A$6:$S$2932,COLUMN(),0),"")</f>
        <v/>
      </c>
      <c r="G68" s="33" t="str">
        <f>IFERROR(VLOOKUP($C68,'يومية  1'!$A$6:$S$2932,COLUMN(),0),"")</f>
        <v/>
      </c>
      <c r="H68" s="33" t="str">
        <f>IFERROR(VLOOKUP($C68,'يومية  1'!$A$6:$S$2932,COLUMN(),0),"")</f>
        <v/>
      </c>
      <c r="I68" s="33" t="str">
        <f>IFERROR(VLOOKUP($C68,'يومية  1'!$A$6:$S$2932,COLUMN(),0),"")</f>
        <v/>
      </c>
      <c r="J68" s="33" t="str">
        <f>IFERROR(VLOOKUP($C68,'يومية  1'!$A$6:$S$2932,COLUMN(),0),"")</f>
        <v/>
      </c>
      <c r="K68" s="109" t="str">
        <f>IFERROR(VLOOKUP($C68,'يومية  1'!$A$6:$S$2932,COLUMN(),0),"")</f>
        <v/>
      </c>
      <c r="L68" s="54" t="str">
        <f>IFERROR(VLOOKUP($C68,'يومية  1'!$A$6:$S$2932,COLUMN(),0),"")</f>
        <v/>
      </c>
      <c r="M68" s="33" t="str">
        <f>IFERROR(VLOOKUP($C68,'يومية  1'!$A$6:$S$2932,COLUMN(),0),"")</f>
        <v/>
      </c>
      <c r="N68" s="55" t="str">
        <f>IFERROR(VLOOKUP($C68,'يومية  1'!$A$6:$S$2932,COLUMN(),0),"")</f>
        <v/>
      </c>
      <c r="O68" s="56" t="str">
        <f>IFERROR(VLOOKUP($C68,'يومية  1'!$A$6:$S$2932,COLUMN(),0),"")</f>
        <v/>
      </c>
      <c r="P68" s="56" t="str">
        <f>IFERROR(VLOOKUP($C68,'يومية  1'!$A$6:$S$2932,COLUMN(),0),"")</f>
        <v/>
      </c>
      <c r="Q68" s="55" t="str">
        <f>IFERROR(VLOOKUP($C68,'يومية  1'!$A$6:$S$2932,COLUMN(),0),"")</f>
        <v/>
      </c>
      <c r="R68" s="57" t="str">
        <f>IFERROR(VLOOKUP($C68,'يومية  1'!$A$6:$S$2932,COLUMN(),0),"")</f>
        <v/>
      </c>
      <c r="S68" s="58" t="str">
        <f>IFERROR(VLOOKUP($C68,'يومية  1'!$A$6:$S$2932,COLUMN(),0),"")</f>
        <v/>
      </c>
    </row>
    <row r="69" spans="1:19" ht="26.25" customHeight="1" x14ac:dyDescent="0.2">
      <c r="A69" s="18" t="str">
        <f t="shared" si="0"/>
        <v/>
      </c>
      <c r="B69" s="18" t="str">
        <f>IF($E$2='يومية  1'!E24:E265,'يومية  1'!A24:A265,"")</f>
        <v/>
      </c>
      <c r="C69" s="18" t="str">
        <f t="shared" si="1"/>
        <v/>
      </c>
      <c r="D69" s="59" t="str">
        <f>IFERROR(VLOOKUP($C69,'يومية  1'!$A$6:$S$2932,COLUMN(),0),"")</f>
        <v/>
      </c>
      <c r="E69" s="37" t="str">
        <f>IFERROR(VLOOKUP($C69,'يومية  1'!$A$6:$S$2932,COLUMN(),0),"")</f>
        <v/>
      </c>
      <c r="F69" s="35" t="str">
        <f>IFERROR(VLOOKUP($C69,'يومية  1'!$A$6:$S$2932,COLUMN(),0),"")</f>
        <v/>
      </c>
      <c r="G69" s="35" t="str">
        <f>IFERROR(VLOOKUP($C69,'يومية  1'!$A$6:$S$2932,COLUMN(),0),"")</f>
        <v/>
      </c>
      <c r="H69" s="35" t="str">
        <f>IFERROR(VLOOKUP($C69,'يومية  1'!$A$6:$S$2932,COLUMN(),0),"")</f>
        <v/>
      </c>
      <c r="I69" s="35" t="str">
        <f>IFERROR(VLOOKUP($C69,'يومية  1'!$A$6:$S$2932,COLUMN(),0),"")</f>
        <v/>
      </c>
      <c r="J69" s="35" t="str">
        <f>IFERROR(VLOOKUP($C69,'يومية  1'!$A$6:$S$2932,COLUMN(),0),"")</f>
        <v/>
      </c>
      <c r="K69" s="110" t="str">
        <f>IFERROR(VLOOKUP($C69,'يومية  1'!$A$6:$S$2932,COLUMN(),0),"")</f>
        <v/>
      </c>
      <c r="L69" s="35" t="str">
        <f>IFERROR(VLOOKUP($C69,'يومية  1'!$A$6:$S$2932,COLUMN(),0),"")</f>
        <v/>
      </c>
      <c r="M69" s="35" t="str">
        <f>IFERROR(VLOOKUP($C69,'يومية  1'!$A$6:$S$2932,COLUMN(),0),"")</f>
        <v/>
      </c>
      <c r="N69" s="60" t="str">
        <f>IFERROR(VLOOKUP($C69,'يومية  1'!$A$6:$S$2932,COLUMN(),0),"")</f>
        <v/>
      </c>
      <c r="O69" s="61" t="str">
        <f>IFERROR(VLOOKUP($C69,'يومية  1'!$A$6:$S$2932,COLUMN(),0),"")</f>
        <v/>
      </c>
      <c r="P69" s="61" t="str">
        <f>IFERROR(VLOOKUP($C69,'يومية  1'!$A$6:$S$2932,COLUMN(),0),"")</f>
        <v/>
      </c>
      <c r="Q69" s="60" t="str">
        <f>IFERROR(VLOOKUP($C69,'يومية  1'!$A$6:$S$2932,COLUMN(),0),"")</f>
        <v/>
      </c>
      <c r="R69" s="62" t="str">
        <f>IFERROR(VLOOKUP($C69,'يومية  1'!$A$6:$S$2932,COLUMN(),0),"")</f>
        <v/>
      </c>
      <c r="S69" s="63" t="str">
        <f>IFERROR(VLOOKUP($C69,'يومية  1'!$A$6:$S$2932,COLUMN(),0),"")</f>
        <v/>
      </c>
    </row>
    <row r="70" spans="1:19" ht="26.25" customHeight="1" x14ac:dyDescent="0.2">
      <c r="A70" s="18" t="str">
        <f t="shared" si="0"/>
        <v/>
      </c>
      <c r="B70" s="18" t="str">
        <f>IF($E$2='يومية  1'!E24:E265,'يومية  1'!A24:A265,"")</f>
        <v/>
      </c>
      <c r="C70" s="18" t="str">
        <f t="shared" si="1"/>
        <v/>
      </c>
      <c r="D70" s="53" t="str">
        <f>IFERROR(VLOOKUP($C70,'يومية  1'!$A$6:$S$2932,COLUMN(),0),"")</f>
        <v/>
      </c>
      <c r="E70" s="36" t="str">
        <f>IFERROR(VLOOKUP($C70,'يومية  1'!$A$6:$S$2932,COLUMN(),0),"")</f>
        <v/>
      </c>
      <c r="F70" s="33" t="str">
        <f>IFERROR(VLOOKUP($C70,'يومية  1'!$A$6:$S$2932,COLUMN(),0),"")</f>
        <v/>
      </c>
      <c r="G70" s="33" t="str">
        <f>IFERROR(VLOOKUP($C70,'يومية  1'!$A$6:$S$2932,COLUMN(),0),"")</f>
        <v/>
      </c>
      <c r="H70" s="33" t="str">
        <f>IFERROR(VLOOKUP($C70,'يومية  1'!$A$6:$S$2932,COLUMN(),0),"")</f>
        <v/>
      </c>
      <c r="I70" s="33" t="str">
        <f>IFERROR(VLOOKUP($C70,'يومية  1'!$A$6:$S$2932,COLUMN(),0),"")</f>
        <v/>
      </c>
      <c r="J70" s="33" t="str">
        <f>IFERROR(VLOOKUP($C70,'يومية  1'!$A$6:$S$2932,COLUMN(),0),"")</f>
        <v/>
      </c>
      <c r="K70" s="109" t="str">
        <f>IFERROR(VLOOKUP($C70,'يومية  1'!$A$6:$S$2932,COLUMN(),0),"")</f>
        <v/>
      </c>
      <c r="L70" s="54" t="str">
        <f>IFERROR(VLOOKUP($C70,'يومية  1'!$A$6:$S$2932,COLUMN(),0),"")</f>
        <v/>
      </c>
      <c r="M70" s="33" t="str">
        <f>IFERROR(VLOOKUP($C70,'يومية  1'!$A$6:$S$2932,COLUMN(),0),"")</f>
        <v/>
      </c>
      <c r="N70" s="55" t="str">
        <f>IFERROR(VLOOKUP($C70,'يومية  1'!$A$6:$S$2932,COLUMN(),0),"")</f>
        <v/>
      </c>
      <c r="O70" s="56" t="str">
        <f>IFERROR(VLOOKUP($C70,'يومية  1'!$A$6:$S$2932,COLUMN(),0),"")</f>
        <v/>
      </c>
      <c r="P70" s="56" t="str">
        <f>IFERROR(VLOOKUP($C70,'يومية  1'!$A$6:$S$2932,COLUMN(),0),"")</f>
        <v/>
      </c>
      <c r="Q70" s="55" t="str">
        <f>IFERROR(VLOOKUP($C70,'يومية  1'!$A$6:$S$2932,COLUMN(),0),"")</f>
        <v/>
      </c>
      <c r="R70" s="57" t="str">
        <f>IFERROR(VLOOKUP($C70,'يومية  1'!$A$6:$S$2932,COLUMN(),0),"")</f>
        <v/>
      </c>
      <c r="S70" s="58" t="str">
        <f>IFERROR(VLOOKUP($C70,'يومية  1'!$A$6:$S$2932,COLUMN(),0),"")</f>
        <v/>
      </c>
    </row>
    <row r="71" spans="1:19" ht="26.25" customHeight="1" x14ac:dyDescent="0.2">
      <c r="A71" s="18" t="str">
        <f t="shared" si="0"/>
        <v/>
      </c>
      <c r="B71" s="18" t="str">
        <f>IF($E$2='يومية  1'!E24:E265,'يومية  1'!A24:A265,"")</f>
        <v/>
      </c>
      <c r="C71" s="18" t="str">
        <f t="shared" ref="C71:C134" si="2">IFERROR(VLOOKUP(SMALL($A$6:$A$332,ROW()-5),A71:B397,2,0),"")</f>
        <v/>
      </c>
      <c r="D71" s="59" t="str">
        <f>IFERROR(VLOOKUP($C71,'يومية  1'!$A$6:$S$2932,COLUMN(),0),"")</f>
        <v/>
      </c>
      <c r="E71" s="37" t="str">
        <f>IFERROR(VLOOKUP($C71,'يومية  1'!$A$6:$S$2932,COLUMN(),0),"")</f>
        <v/>
      </c>
      <c r="F71" s="35" t="str">
        <f>IFERROR(VLOOKUP($C71,'يومية  1'!$A$6:$S$2932,COLUMN(),0),"")</f>
        <v/>
      </c>
      <c r="G71" s="35" t="str">
        <f>IFERROR(VLOOKUP($C71,'يومية  1'!$A$6:$S$2932,COLUMN(),0),"")</f>
        <v/>
      </c>
      <c r="H71" s="35" t="str">
        <f>IFERROR(VLOOKUP($C71,'يومية  1'!$A$6:$S$2932,COLUMN(),0),"")</f>
        <v/>
      </c>
      <c r="I71" s="35" t="str">
        <f>IFERROR(VLOOKUP($C71,'يومية  1'!$A$6:$S$2932,COLUMN(),0),"")</f>
        <v/>
      </c>
      <c r="J71" s="35" t="str">
        <f>IFERROR(VLOOKUP($C71,'يومية  1'!$A$6:$S$2932,COLUMN(),0),"")</f>
        <v/>
      </c>
      <c r="K71" s="110" t="str">
        <f>IFERROR(VLOOKUP($C71,'يومية  1'!$A$6:$S$2932,COLUMN(),0),"")</f>
        <v/>
      </c>
      <c r="L71" s="35" t="str">
        <f>IFERROR(VLOOKUP($C71,'يومية  1'!$A$6:$S$2932,COLUMN(),0),"")</f>
        <v/>
      </c>
      <c r="M71" s="35" t="str">
        <f>IFERROR(VLOOKUP($C71,'يومية  1'!$A$6:$S$2932,COLUMN(),0),"")</f>
        <v/>
      </c>
      <c r="N71" s="60" t="str">
        <f>IFERROR(VLOOKUP($C71,'يومية  1'!$A$6:$S$2932,COLUMN(),0),"")</f>
        <v/>
      </c>
      <c r="O71" s="61" t="str">
        <f>IFERROR(VLOOKUP($C71,'يومية  1'!$A$6:$S$2932,COLUMN(),0),"")</f>
        <v/>
      </c>
      <c r="P71" s="61" t="str">
        <f>IFERROR(VLOOKUP($C71,'يومية  1'!$A$6:$S$2932,COLUMN(),0),"")</f>
        <v/>
      </c>
      <c r="Q71" s="60" t="str">
        <f>IFERROR(VLOOKUP($C71,'يومية  1'!$A$6:$S$2932,COLUMN(),0),"")</f>
        <v/>
      </c>
      <c r="R71" s="62" t="str">
        <f>IFERROR(VLOOKUP($C71,'يومية  1'!$A$6:$S$2932,COLUMN(),0),"")</f>
        <v/>
      </c>
      <c r="S71" s="63" t="str">
        <f>IFERROR(VLOOKUP($C71,'يومية  1'!$A$6:$S$2932,COLUMN(),0),"")</f>
        <v/>
      </c>
    </row>
    <row r="72" spans="1:19" ht="26.25" customHeight="1" x14ac:dyDescent="0.2">
      <c r="A72" s="18" t="str">
        <f t="shared" si="0"/>
        <v/>
      </c>
      <c r="B72" s="18" t="str">
        <f>IF($E$2='يومية  1'!E24:E265,'يومية  1'!A24:A265,"")</f>
        <v/>
      </c>
      <c r="C72" s="18" t="str">
        <f t="shared" si="2"/>
        <v/>
      </c>
      <c r="D72" s="53" t="str">
        <f>IFERROR(VLOOKUP($C72,'يومية  1'!$A$6:$S$2932,COLUMN(),0),"")</f>
        <v/>
      </c>
      <c r="E72" s="36" t="str">
        <f>IFERROR(VLOOKUP($C72,'يومية  1'!$A$6:$S$2932,COLUMN(),0),"")</f>
        <v/>
      </c>
      <c r="F72" s="33" t="str">
        <f>IFERROR(VLOOKUP($C72,'يومية  1'!$A$6:$S$2932,COLUMN(),0),"")</f>
        <v/>
      </c>
      <c r="G72" s="33" t="str">
        <f>IFERROR(VLOOKUP($C72,'يومية  1'!$A$6:$S$2932,COLUMN(),0),"")</f>
        <v/>
      </c>
      <c r="H72" s="33" t="str">
        <f>IFERROR(VLOOKUP($C72,'يومية  1'!$A$6:$S$2932,COLUMN(),0),"")</f>
        <v/>
      </c>
      <c r="I72" s="33" t="str">
        <f>IFERROR(VLOOKUP($C72,'يومية  1'!$A$6:$S$2932,COLUMN(),0),"")</f>
        <v/>
      </c>
      <c r="J72" s="33" t="str">
        <f>IFERROR(VLOOKUP($C72,'يومية  1'!$A$6:$S$2932,COLUMN(),0),"")</f>
        <v/>
      </c>
      <c r="K72" s="109" t="str">
        <f>IFERROR(VLOOKUP($C72,'يومية  1'!$A$6:$S$2932,COLUMN(),0),"")</f>
        <v/>
      </c>
      <c r="L72" s="54" t="str">
        <f>IFERROR(VLOOKUP($C72,'يومية  1'!$A$6:$S$2932,COLUMN(),0),"")</f>
        <v/>
      </c>
      <c r="M72" s="33" t="str">
        <f>IFERROR(VLOOKUP($C72,'يومية  1'!$A$6:$S$2932,COLUMN(),0),"")</f>
        <v/>
      </c>
      <c r="N72" s="55" t="str">
        <f>IFERROR(VLOOKUP($C72,'يومية  1'!$A$6:$S$2932,COLUMN(),0),"")</f>
        <v/>
      </c>
      <c r="O72" s="56" t="str">
        <f>IFERROR(VLOOKUP($C72,'يومية  1'!$A$6:$S$2932,COLUMN(),0),"")</f>
        <v/>
      </c>
      <c r="P72" s="56" t="str">
        <f>IFERROR(VLOOKUP($C72,'يومية  1'!$A$6:$S$2932,COLUMN(),0),"")</f>
        <v/>
      </c>
      <c r="Q72" s="55" t="str">
        <f>IFERROR(VLOOKUP($C72,'يومية  1'!$A$6:$S$2932,COLUMN(),0),"")</f>
        <v/>
      </c>
      <c r="R72" s="57" t="str">
        <f>IFERROR(VLOOKUP($C72,'يومية  1'!$A$6:$S$2932,COLUMN(),0),"")</f>
        <v/>
      </c>
      <c r="S72" s="58" t="str">
        <f>IFERROR(VLOOKUP($C72,'يومية  1'!$A$6:$S$2932,COLUMN(),0),"")</f>
        <v/>
      </c>
    </row>
    <row r="73" spans="1:19" ht="26.25" customHeight="1" x14ac:dyDescent="0.2">
      <c r="A73" s="18" t="str">
        <f t="shared" si="0"/>
        <v/>
      </c>
      <c r="B73" s="18" t="str">
        <f>IF($E$2='يومية  1'!E24:E265,'يومية  1'!A24:A265,"")</f>
        <v/>
      </c>
      <c r="C73" s="18" t="str">
        <f t="shared" si="2"/>
        <v/>
      </c>
      <c r="D73" s="59" t="str">
        <f>IFERROR(VLOOKUP($C73,'يومية  1'!$A$6:$S$2932,COLUMN(),0),"")</f>
        <v/>
      </c>
      <c r="E73" s="37" t="str">
        <f>IFERROR(VLOOKUP($C73,'يومية  1'!$A$6:$S$2932,COLUMN(),0),"")</f>
        <v/>
      </c>
      <c r="F73" s="35" t="str">
        <f>IFERROR(VLOOKUP($C73,'يومية  1'!$A$6:$S$2932,COLUMN(),0),"")</f>
        <v/>
      </c>
      <c r="G73" s="35" t="str">
        <f>IFERROR(VLOOKUP($C73,'يومية  1'!$A$6:$S$2932,COLUMN(),0),"")</f>
        <v/>
      </c>
      <c r="H73" s="35" t="str">
        <f>IFERROR(VLOOKUP($C73,'يومية  1'!$A$6:$S$2932,COLUMN(),0),"")</f>
        <v/>
      </c>
      <c r="I73" s="35" t="str">
        <f>IFERROR(VLOOKUP($C73,'يومية  1'!$A$6:$S$2932,COLUMN(),0),"")</f>
        <v/>
      </c>
      <c r="J73" s="35" t="str">
        <f>IFERROR(VLOOKUP($C73,'يومية  1'!$A$6:$S$2932,COLUMN(),0),"")</f>
        <v/>
      </c>
      <c r="K73" s="110" t="str">
        <f>IFERROR(VLOOKUP($C73,'يومية  1'!$A$6:$S$2932,COLUMN(),0),"")</f>
        <v/>
      </c>
      <c r="L73" s="35" t="str">
        <f>IFERROR(VLOOKUP($C73,'يومية  1'!$A$6:$S$2932,COLUMN(),0),"")</f>
        <v/>
      </c>
      <c r="M73" s="35" t="str">
        <f>IFERROR(VLOOKUP($C73,'يومية  1'!$A$6:$S$2932,COLUMN(),0),"")</f>
        <v/>
      </c>
      <c r="N73" s="60" t="str">
        <f>IFERROR(VLOOKUP($C73,'يومية  1'!$A$6:$S$2932,COLUMN(),0),"")</f>
        <v/>
      </c>
      <c r="O73" s="61" t="str">
        <f>IFERROR(VLOOKUP($C73,'يومية  1'!$A$6:$S$2932,COLUMN(),0),"")</f>
        <v/>
      </c>
      <c r="P73" s="61" t="str">
        <f>IFERROR(VLOOKUP($C73,'يومية  1'!$A$6:$S$2932,COLUMN(),0),"")</f>
        <v/>
      </c>
      <c r="Q73" s="60" t="str">
        <f>IFERROR(VLOOKUP($C73,'يومية  1'!$A$6:$S$2932,COLUMN(),0),"")</f>
        <v/>
      </c>
      <c r="R73" s="62" t="str">
        <f>IFERROR(VLOOKUP($C73,'يومية  1'!$A$6:$S$2932,COLUMN(),0),"")</f>
        <v/>
      </c>
      <c r="S73" s="63" t="str">
        <f>IFERROR(VLOOKUP($C73,'يومية  1'!$A$6:$S$2932,COLUMN(),0),"")</f>
        <v/>
      </c>
    </row>
    <row r="74" spans="1:19" ht="26.25" customHeight="1" x14ac:dyDescent="0.2">
      <c r="A74" s="18" t="str">
        <f t="shared" si="0"/>
        <v/>
      </c>
      <c r="B74" s="18" t="str">
        <f>IF($E$2='يومية  1'!E24:E265,'يومية  1'!A24:A265,"")</f>
        <v/>
      </c>
      <c r="C74" s="18" t="str">
        <f t="shared" si="2"/>
        <v/>
      </c>
      <c r="D74" s="53" t="str">
        <f>IFERROR(VLOOKUP($C74,'يومية  1'!$A$6:$S$2932,COLUMN(),0),"")</f>
        <v/>
      </c>
      <c r="E74" s="36" t="str">
        <f>IFERROR(VLOOKUP($C74,'يومية  1'!$A$6:$S$2932,COLUMN(),0),"")</f>
        <v/>
      </c>
      <c r="F74" s="33" t="str">
        <f>IFERROR(VLOOKUP($C74,'يومية  1'!$A$6:$S$2932,COLUMN(),0),"")</f>
        <v/>
      </c>
      <c r="G74" s="33" t="str">
        <f>IFERROR(VLOOKUP($C74,'يومية  1'!$A$6:$S$2932,COLUMN(),0),"")</f>
        <v/>
      </c>
      <c r="H74" s="33" t="str">
        <f>IFERROR(VLOOKUP($C74,'يومية  1'!$A$6:$S$2932,COLUMN(),0),"")</f>
        <v/>
      </c>
      <c r="I74" s="33" t="str">
        <f>IFERROR(VLOOKUP($C74,'يومية  1'!$A$6:$S$2932,COLUMN(),0),"")</f>
        <v/>
      </c>
      <c r="J74" s="33" t="str">
        <f>IFERROR(VLOOKUP($C74,'يومية  1'!$A$6:$S$2932,COLUMN(),0),"")</f>
        <v/>
      </c>
      <c r="K74" s="109" t="str">
        <f>IFERROR(VLOOKUP($C74,'يومية  1'!$A$6:$S$2932,COLUMN(),0),"")</f>
        <v/>
      </c>
      <c r="L74" s="54" t="str">
        <f>IFERROR(VLOOKUP($C74,'يومية  1'!$A$6:$S$2932,COLUMN(),0),"")</f>
        <v/>
      </c>
      <c r="M74" s="33" t="str">
        <f>IFERROR(VLOOKUP($C74,'يومية  1'!$A$6:$S$2932,COLUMN(),0),"")</f>
        <v/>
      </c>
      <c r="N74" s="55" t="str">
        <f>IFERROR(VLOOKUP($C74,'يومية  1'!$A$6:$S$2932,COLUMN(),0),"")</f>
        <v/>
      </c>
      <c r="O74" s="56" t="str">
        <f>IFERROR(VLOOKUP($C74,'يومية  1'!$A$6:$S$2932,COLUMN(),0),"")</f>
        <v/>
      </c>
      <c r="P74" s="56" t="str">
        <f>IFERROR(VLOOKUP($C74,'يومية  1'!$A$6:$S$2932,COLUMN(),0),"")</f>
        <v/>
      </c>
      <c r="Q74" s="55" t="str">
        <f>IFERROR(VLOOKUP($C74,'يومية  1'!$A$6:$S$2932,COLUMN(),0),"")</f>
        <v/>
      </c>
      <c r="R74" s="57" t="str">
        <f>IFERROR(VLOOKUP($C74,'يومية  1'!$A$6:$S$2932,COLUMN(),0),"")</f>
        <v/>
      </c>
      <c r="S74" s="58" t="str">
        <f>IFERROR(VLOOKUP($C74,'يومية  1'!$A$6:$S$2932,COLUMN(),0),"")</f>
        <v/>
      </c>
    </row>
    <row r="75" spans="1:19" ht="26.25" customHeight="1" x14ac:dyDescent="0.2">
      <c r="A75" s="18" t="str">
        <f t="shared" si="0"/>
        <v/>
      </c>
      <c r="B75" s="18" t="str">
        <f>IF($E$2='يومية  1'!E24:E265,'يومية  1'!A24:A265,"")</f>
        <v/>
      </c>
      <c r="C75" s="18" t="str">
        <f t="shared" si="2"/>
        <v/>
      </c>
      <c r="D75" s="59" t="str">
        <f>IFERROR(VLOOKUP($C75,'يومية  1'!$A$6:$S$2932,COLUMN(),0),"")</f>
        <v/>
      </c>
      <c r="E75" s="37" t="str">
        <f>IFERROR(VLOOKUP($C75,'يومية  1'!$A$6:$S$2932,COLUMN(),0),"")</f>
        <v/>
      </c>
      <c r="F75" s="35" t="str">
        <f>IFERROR(VLOOKUP($C75,'يومية  1'!$A$6:$S$2932,COLUMN(),0),"")</f>
        <v/>
      </c>
      <c r="G75" s="35" t="str">
        <f>IFERROR(VLOOKUP($C75,'يومية  1'!$A$6:$S$2932,COLUMN(),0),"")</f>
        <v/>
      </c>
      <c r="H75" s="35" t="str">
        <f>IFERROR(VLOOKUP($C75,'يومية  1'!$A$6:$S$2932,COLUMN(),0),"")</f>
        <v/>
      </c>
      <c r="I75" s="35" t="str">
        <f>IFERROR(VLOOKUP($C75,'يومية  1'!$A$6:$S$2932,COLUMN(),0),"")</f>
        <v/>
      </c>
      <c r="J75" s="35" t="str">
        <f>IFERROR(VLOOKUP($C75,'يومية  1'!$A$6:$S$2932,COLUMN(),0),"")</f>
        <v/>
      </c>
      <c r="K75" s="110" t="str">
        <f>IFERROR(VLOOKUP($C75,'يومية  1'!$A$6:$S$2932,COLUMN(),0),"")</f>
        <v/>
      </c>
      <c r="L75" s="35" t="str">
        <f>IFERROR(VLOOKUP($C75,'يومية  1'!$A$6:$S$2932,COLUMN(),0),"")</f>
        <v/>
      </c>
      <c r="M75" s="35" t="str">
        <f>IFERROR(VLOOKUP($C75,'يومية  1'!$A$6:$S$2932,COLUMN(),0),"")</f>
        <v/>
      </c>
      <c r="N75" s="60" t="str">
        <f>IFERROR(VLOOKUP($C75,'يومية  1'!$A$6:$S$2932,COLUMN(),0),"")</f>
        <v/>
      </c>
      <c r="O75" s="61" t="str">
        <f>IFERROR(VLOOKUP($C75,'يومية  1'!$A$6:$S$2932,COLUMN(),0),"")</f>
        <v/>
      </c>
      <c r="P75" s="61" t="str">
        <f>IFERROR(VLOOKUP($C75,'يومية  1'!$A$6:$S$2932,COLUMN(),0),"")</f>
        <v/>
      </c>
      <c r="Q75" s="60" t="str">
        <f>IFERROR(VLOOKUP($C75,'يومية  1'!$A$6:$S$2932,COLUMN(),0),"")</f>
        <v/>
      </c>
      <c r="R75" s="62" t="str">
        <f>IFERROR(VLOOKUP($C75,'يومية  1'!$A$6:$S$2932,COLUMN(),0),"")</f>
        <v/>
      </c>
      <c r="S75" s="63" t="str">
        <f>IFERROR(VLOOKUP($C75,'يومية  1'!$A$6:$S$2932,COLUMN(),0),"")</f>
        <v/>
      </c>
    </row>
    <row r="76" spans="1:19" ht="26.25" customHeight="1" x14ac:dyDescent="0.2">
      <c r="A76" s="18" t="str">
        <f t="shared" si="0"/>
        <v/>
      </c>
      <c r="B76" s="18" t="str">
        <f>IF($E$2='يومية  1'!E24:E265,'يومية  1'!A24:A265,"")</f>
        <v/>
      </c>
      <c r="C76" s="18" t="str">
        <f t="shared" si="2"/>
        <v/>
      </c>
      <c r="D76" s="53" t="str">
        <f>IFERROR(VLOOKUP($C76,'يومية  1'!$A$6:$S$2932,COLUMN(),0),"")</f>
        <v/>
      </c>
      <c r="E76" s="36" t="str">
        <f>IFERROR(VLOOKUP($C76,'يومية  1'!$A$6:$S$2932,COLUMN(),0),"")</f>
        <v/>
      </c>
      <c r="F76" s="33" t="str">
        <f>IFERROR(VLOOKUP($C76,'يومية  1'!$A$6:$S$2932,COLUMN(),0),"")</f>
        <v/>
      </c>
      <c r="G76" s="33" t="str">
        <f>IFERROR(VLOOKUP($C76,'يومية  1'!$A$6:$S$2932,COLUMN(),0),"")</f>
        <v/>
      </c>
      <c r="H76" s="33" t="str">
        <f>IFERROR(VLOOKUP($C76,'يومية  1'!$A$6:$S$2932,COLUMN(),0),"")</f>
        <v/>
      </c>
      <c r="I76" s="33" t="str">
        <f>IFERROR(VLOOKUP($C76,'يومية  1'!$A$6:$S$2932,COLUMN(),0),"")</f>
        <v/>
      </c>
      <c r="J76" s="33" t="str">
        <f>IFERROR(VLOOKUP($C76,'يومية  1'!$A$6:$S$2932,COLUMN(),0),"")</f>
        <v/>
      </c>
      <c r="K76" s="109" t="str">
        <f>IFERROR(VLOOKUP($C76,'يومية  1'!$A$6:$S$2932,COLUMN(),0),"")</f>
        <v/>
      </c>
      <c r="L76" s="54" t="str">
        <f>IFERROR(VLOOKUP($C76,'يومية  1'!$A$6:$S$2932,COLUMN(),0),"")</f>
        <v/>
      </c>
      <c r="M76" s="33" t="str">
        <f>IFERROR(VLOOKUP($C76,'يومية  1'!$A$6:$S$2932,COLUMN(),0),"")</f>
        <v/>
      </c>
      <c r="N76" s="55" t="str">
        <f>IFERROR(VLOOKUP($C76,'يومية  1'!$A$6:$S$2932,COLUMN(),0),"")</f>
        <v/>
      </c>
      <c r="O76" s="56" t="str">
        <f>IFERROR(VLOOKUP($C76,'يومية  1'!$A$6:$S$2932,COLUMN(),0),"")</f>
        <v/>
      </c>
      <c r="P76" s="56" t="str">
        <f>IFERROR(VLOOKUP($C76,'يومية  1'!$A$6:$S$2932,COLUMN(),0),"")</f>
        <v/>
      </c>
      <c r="Q76" s="55" t="str">
        <f>IFERROR(VLOOKUP($C76,'يومية  1'!$A$6:$S$2932,COLUMN(),0),"")</f>
        <v/>
      </c>
      <c r="R76" s="57" t="str">
        <f>IFERROR(VLOOKUP($C76,'يومية  1'!$A$6:$S$2932,COLUMN(),0),"")</f>
        <v/>
      </c>
      <c r="S76" s="58" t="str">
        <f>IFERROR(VLOOKUP($C76,'يومية  1'!$A$6:$S$2932,COLUMN(),0),"")</f>
        <v/>
      </c>
    </row>
    <row r="77" spans="1:19" ht="26.25" customHeight="1" x14ac:dyDescent="0.2">
      <c r="A77" s="18" t="str">
        <f t="shared" si="0"/>
        <v/>
      </c>
      <c r="B77" s="18" t="str">
        <f>IF($E$2='يومية  1'!E24:E265,'يومية  1'!A24:A265,"")</f>
        <v/>
      </c>
      <c r="C77" s="18" t="str">
        <f t="shared" si="2"/>
        <v/>
      </c>
      <c r="D77" s="59" t="str">
        <f>IFERROR(VLOOKUP($C77,'يومية  1'!$A$6:$S$2932,COLUMN(),0),"")</f>
        <v/>
      </c>
      <c r="E77" s="37" t="str">
        <f>IFERROR(VLOOKUP($C77,'يومية  1'!$A$6:$S$2932,COLUMN(),0),"")</f>
        <v/>
      </c>
      <c r="F77" s="35" t="str">
        <f>IFERROR(VLOOKUP($C77,'يومية  1'!$A$6:$S$2932,COLUMN(),0),"")</f>
        <v/>
      </c>
      <c r="G77" s="35" t="str">
        <f>IFERROR(VLOOKUP($C77,'يومية  1'!$A$6:$S$2932,COLUMN(),0),"")</f>
        <v/>
      </c>
      <c r="H77" s="35" t="str">
        <f>IFERROR(VLOOKUP($C77,'يومية  1'!$A$6:$S$2932,COLUMN(),0),"")</f>
        <v/>
      </c>
      <c r="I77" s="35" t="str">
        <f>IFERROR(VLOOKUP($C77,'يومية  1'!$A$6:$S$2932,COLUMN(),0),"")</f>
        <v/>
      </c>
      <c r="J77" s="35" t="str">
        <f>IFERROR(VLOOKUP($C77,'يومية  1'!$A$6:$S$2932,COLUMN(),0),"")</f>
        <v/>
      </c>
      <c r="K77" s="110" t="str">
        <f>IFERROR(VLOOKUP($C77,'يومية  1'!$A$6:$S$2932,COLUMN(),0),"")</f>
        <v/>
      </c>
      <c r="L77" s="35" t="str">
        <f>IFERROR(VLOOKUP($C77,'يومية  1'!$A$6:$S$2932,COLUMN(),0),"")</f>
        <v/>
      </c>
      <c r="M77" s="35" t="str">
        <f>IFERROR(VLOOKUP($C77,'يومية  1'!$A$6:$S$2932,COLUMN(),0),"")</f>
        <v/>
      </c>
      <c r="N77" s="60" t="str">
        <f>IFERROR(VLOOKUP($C77,'يومية  1'!$A$6:$S$2932,COLUMN(),0),"")</f>
        <v/>
      </c>
      <c r="O77" s="61" t="str">
        <f>IFERROR(VLOOKUP($C77,'يومية  1'!$A$6:$S$2932,COLUMN(),0),"")</f>
        <v/>
      </c>
      <c r="P77" s="61" t="str">
        <f>IFERROR(VLOOKUP($C77,'يومية  1'!$A$6:$S$2932,COLUMN(),0),"")</f>
        <v/>
      </c>
      <c r="Q77" s="60" t="str">
        <f>IFERROR(VLOOKUP($C77,'يومية  1'!$A$6:$S$2932,COLUMN(),0),"")</f>
        <v/>
      </c>
      <c r="R77" s="62" t="str">
        <f>IFERROR(VLOOKUP($C77,'يومية  1'!$A$6:$S$2932,COLUMN(),0),"")</f>
        <v/>
      </c>
      <c r="S77" s="63" t="str">
        <f>IFERROR(VLOOKUP($C77,'يومية  1'!$A$6:$S$2932,COLUMN(),0),"")</f>
        <v/>
      </c>
    </row>
    <row r="78" spans="1:19" ht="26.25" customHeight="1" x14ac:dyDescent="0.2">
      <c r="A78" s="18" t="str">
        <f t="shared" si="0"/>
        <v/>
      </c>
      <c r="B78" s="18" t="str">
        <f>IF($E$2='يومية  1'!E24:E265,'يومية  1'!A24:A265,"")</f>
        <v/>
      </c>
      <c r="C78" s="18" t="str">
        <f t="shared" si="2"/>
        <v/>
      </c>
      <c r="D78" s="53" t="str">
        <f>IFERROR(VLOOKUP($C78,'يومية  1'!$A$6:$S$2932,COLUMN(),0),"")</f>
        <v/>
      </c>
      <c r="E78" s="36" t="str">
        <f>IFERROR(VLOOKUP($C78,'يومية  1'!$A$6:$S$2932,COLUMN(),0),"")</f>
        <v/>
      </c>
      <c r="F78" s="33" t="str">
        <f>IFERROR(VLOOKUP($C78,'يومية  1'!$A$6:$S$2932,COLUMN(),0),"")</f>
        <v/>
      </c>
      <c r="G78" s="33" t="str">
        <f>IFERROR(VLOOKUP($C78,'يومية  1'!$A$6:$S$2932,COLUMN(),0),"")</f>
        <v/>
      </c>
      <c r="H78" s="33" t="str">
        <f>IFERROR(VLOOKUP($C78,'يومية  1'!$A$6:$S$2932,COLUMN(),0),"")</f>
        <v/>
      </c>
      <c r="I78" s="33" t="str">
        <f>IFERROR(VLOOKUP($C78,'يومية  1'!$A$6:$S$2932,COLUMN(),0),"")</f>
        <v/>
      </c>
      <c r="J78" s="33" t="str">
        <f>IFERROR(VLOOKUP($C78,'يومية  1'!$A$6:$S$2932,COLUMN(),0),"")</f>
        <v/>
      </c>
      <c r="K78" s="109" t="str">
        <f>IFERROR(VLOOKUP($C78,'يومية  1'!$A$6:$S$2932,COLUMN(),0),"")</f>
        <v/>
      </c>
      <c r="L78" s="54" t="str">
        <f>IFERROR(VLOOKUP($C78,'يومية  1'!$A$6:$S$2932,COLUMN(),0),"")</f>
        <v/>
      </c>
      <c r="M78" s="33" t="str">
        <f>IFERROR(VLOOKUP($C78,'يومية  1'!$A$6:$S$2932,COLUMN(),0),"")</f>
        <v/>
      </c>
      <c r="N78" s="55" t="str">
        <f>IFERROR(VLOOKUP($C78,'يومية  1'!$A$6:$S$2932,COLUMN(),0),"")</f>
        <v/>
      </c>
      <c r="O78" s="56" t="str">
        <f>IFERROR(VLOOKUP($C78,'يومية  1'!$A$6:$S$2932,COLUMN(),0),"")</f>
        <v/>
      </c>
      <c r="P78" s="56" t="str">
        <f>IFERROR(VLOOKUP($C78,'يومية  1'!$A$6:$S$2932,COLUMN(),0),"")</f>
        <v/>
      </c>
      <c r="Q78" s="55" t="str">
        <f>IFERROR(VLOOKUP($C78,'يومية  1'!$A$6:$S$2932,COLUMN(),0),"")</f>
        <v/>
      </c>
      <c r="R78" s="57" t="str">
        <f>IFERROR(VLOOKUP($C78,'يومية  1'!$A$6:$S$2932,COLUMN(),0),"")</f>
        <v/>
      </c>
      <c r="S78" s="58" t="str">
        <f>IFERROR(VLOOKUP($C78,'يومية  1'!$A$6:$S$2932,COLUMN(),0),"")</f>
        <v/>
      </c>
    </row>
    <row r="79" spans="1:19" ht="26.25" customHeight="1" x14ac:dyDescent="0.2">
      <c r="A79" s="18" t="str">
        <f t="shared" si="0"/>
        <v/>
      </c>
      <c r="B79" s="18" t="str">
        <f>IF($E$2='يومية  1'!E24:E265,'يومية  1'!A24:A265,"")</f>
        <v/>
      </c>
      <c r="C79" s="18" t="str">
        <f t="shared" si="2"/>
        <v/>
      </c>
      <c r="D79" s="59" t="str">
        <f>IFERROR(VLOOKUP($C79,'يومية  1'!$A$6:$S$2932,COLUMN(),0),"")</f>
        <v/>
      </c>
      <c r="E79" s="37" t="str">
        <f>IFERROR(VLOOKUP($C79,'يومية  1'!$A$6:$S$2932,COLUMN(),0),"")</f>
        <v/>
      </c>
      <c r="F79" s="35" t="str">
        <f>IFERROR(VLOOKUP($C79,'يومية  1'!$A$6:$S$2932,COLUMN(),0),"")</f>
        <v/>
      </c>
      <c r="G79" s="35" t="str">
        <f>IFERROR(VLOOKUP($C79,'يومية  1'!$A$6:$S$2932,COLUMN(),0),"")</f>
        <v/>
      </c>
      <c r="H79" s="35" t="str">
        <f>IFERROR(VLOOKUP($C79,'يومية  1'!$A$6:$S$2932,COLUMN(),0),"")</f>
        <v/>
      </c>
      <c r="I79" s="35" t="str">
        <f>IFERROR(VLOOKUP($C79,'يومية  1'!$A$6:$S$2932,COLUMN(),0),"")</f>
        <v/>
      </c>
      <c r="J79" s="35" t="str">
        <f>IFERROR(VLOOKUP($C79,'يومية  1'!$A$6:$S$2932,COLUMN(),0),"")</f>
        <v/>
      </c>
      <c r="K79" s="110" t="str">
        <f>IFERROR(VLOOKUP($C79,'يومية  1'!$A$6:$S$2932,COLUMN(),0),"")</f>
        <v/>
      </c>
      <c r="L79" s="35" t="str">
        <f>IFERROR(VLOOKUP($C79,'يومية  1'!$A$6:$S$2932,COLUMN(),0),"")</f>
        <v/>
      </c>
      <c r="M79" s="35" t="str">
        <f>IFERROR(VLOOKUP($C79,'يومية  1'!$A$6:$S$2932,COLUMN(),0),"")</f>
        <v/>
      </c>
      <c r="N79" s="60" t="str">
        <f>IFERROR(VLOOKUP($C79,'يومية  1'!$A$6:$S$2932,COLUMN(),0),"")</f>
        <v/>
      </c>
      <c r="O79" s="61" t="str">
        <f>IFERROR(VLOOKUP($C79,'يومية  1'!$A$6:$S$2932,COLUMN(),0),"")</f>
        <v/>
      </c>
      <c r="P79" s="61" t="str">
        <f>IFERROR(VLOOKUP($C79,'يومية  1'!$A$6:$S$2932,COLUMN(),0),"")</f>
        <v/>
      </c>
      <c r="Q79" s="60" t="str">
        <f>IFERROR(VLOOKUP($C79,'يومية  1'!$A$6:$S$2932,COLUMN(),0),"")</f>
        <v/>
      </c>
      <c r="R79" s="62" t="str">
        <f>IFERROR(VLOOKUP($C79,'يومية  1'!$A$6:$S$2932,COLUMN(),0),"")</f>
        <v/>
      </c>
      <c r="S79" s="63" t="str">
        <f>IFERROR(VLOOKUP($C79,'يومية  1'!$A$6:$S$2932,COLUMN(),0),"")</f>
        <v/>
      </c>
    </row>
    <row r="80" spans="1:19" ht="26.25" customHeight="1" x14ac:dyDescent="0.2">
      <c r="A80" s="18" t="str">
        <f t="shared" si="0"/>
        <v/>
      </c>
      <c r="B80" s="18" t="str">
        <f>IF($E$2='يومية  1'!E24:E265,'يومية  1'!A24:A265,"")</f>
        <v/>
      </c>
      <c r="C80" s="18" t="str">
        <f t="shared" si="2"/>
        <v/>
      </c>
      <c r="D80" s="53" t="str">
        <f>IFERROR(VLOOKUP($C80,'يومية  1'!$A$6:$S$2932,COLUMN(),0),"")</f>
        <v/>
      </c>
      <c r="E80" s="36" t="str">
        <f>IFERROR(VLOOKUP($C80,'يومية  1'!$A$6:$S$2932,COLUMN(),0),"")</f>
        <v/>
      </c>
      <c r="F80" s="33" t="str">
        <f>IFERROR(VLOOKUP($C80,'يومية  1'!$A$6:$S$2932,COLUMN(),0),"")</f>
        <v/>
      </c>
      <c r="G80" s="33" t="str">
        <f>IFERROR(VLOOKUP($C80,'يومية  1'!$A$6:$S$2932,COLUMN(),0),"")</f>
        <v/>
      </c>
      <c r="H80" s="33" t="str">
        <f>IFERROR(VLOOKUP($C80,'يومية  1'!$A$6:$S$2932,COLUMN(),0),"")</f>
        <v/>
      </c>
      <c r="I80" s="33" t="str">
        <f>IFERROR(VLOOKUP($C80,'يومية  1'!$A$6:$S$2932,COLUMN(),0),"")</f>
        <v/>
      </c>
      <c r="J80" s="33" t="str">
        <f>IFERROR(VLOOKUP($C80,'يومية  1'!$A$6:$S$2932,COLUMN(),0),"")</f>
        <v/>
      </c>
      <c r="K80" s="109" t="str">
        <f>IFERROR(VLOOKUP($C80,'يومية  1'!$A$6:$S$2932,COLUMN(),0),"")</f>
        <v/>
      </c>
      <c r="L80" s="54" t="str">
        <f>IFERROR(VLOOKUP($C80,'يومية  1'!$A$6:$S$2932,COLUMN(),0),"")</f>
        <v/>
      </c>
      <c r="M80" s="33" t="str">
        <f>IFERROR(VLOOKUP($C80,'يومية  1'!$A$6:$S$2932,COLUMN(),0),"")</f>
        <v/>
      </c>
      <c r="N80" s="55" t="str">
        <f>IFERROR(VLOOKUP($C80,'يومية  1'!$A$6:$S$2932,COLUMN(),0),"")</f>
        <v/>
      </c>
      <c r="O80" s="56" t="str">
        <f>IFERROR(VLOOKUP($C80,'يومية  1'!$A$6:$S$2932,COLUMN(),0),"")</f>
        <v/>
      </c>
      <c r="P80" s="56" t="str">
        <f>IFERROR(VLOOKUP($C80,'يومية  1'!$A$6:$S$2932,COLUMN(),0),"")</f>
        <v/>
      </c>
      <c r="Q80" s="55" t="str">
        <f>IFERROR(VLOOKUP($C80,'يومية  1'!$A$6:$S$2932,COLUMN(),0),"")</f>
        <v/>
      </c>
      <c r="R80" s="57" t="str">
        <f>IFERROR(VLOOKUP($C80,'يومية  1'!$A$6:$S$2932,COLUMN(),0),"")</f>
        <v/>
      </c>
      <c r="S80" s="58" t="str">
        <f>IFERROR(VLOOKUP($C80,'يومية  1'!$A$6:$S$2932,COLUMN(),0),"")</f>
        <v/>
      </c>
    </row>
    <row r="81" spans="1:19" ht="26.25" customHeight="1" x14ac:dyDescent="0.2">
      <c r="A81" s="18" t="str">
        <f t="shared" si="0"/>
        <v/>
      </c>
      <c r="B81" s="18" t="str">
        <f>IF($E$2='يومية  1'!E24:E265,'يومية  1'!A24:A265,"")</f>
        <v/>
      </c>
      <c r="C81" s="18" t="str">
        <f t="shared" si="2"/>
        <v/>
      </c>
      <c r="D81" s="59" t="str">
        <f>IFERROR(VLOOKUP($C81,'يومية  1'!$A$6:$S$2932,COLUMN(),0),"")</f>
        <v/>
      </c>
      <c r="E81" s="37" t="str">
        <f>IFERROR(VLOOKUP($C81,'يومية  1'!$A$6:$S$2932,COLUMN(),0),"")</f>
        <v/>
      </c>
      <c r="F81" s="35" t="str">
        <f>IFERROR(VLOOKUP($C81,'يومية  1'!$A$6:$S$2932,COLUMN(),0),"")</f>
        <v/>
      </c>
      <c r="G81" s="35" t="str">
        <f>IFERROR(VLOOKUP($C81,'يومية  1'!$A$6:$S$2932,COLUMN(),0),"")</f>
        <v/>
      </c>
      <c r="H81" s="35" t="str">
        <f>IFERROR(VLOOKUP($C81,'يومية  1'!$A$6:$S$2932,COLUMN(),0),"")</f>
        <v/>
      </c>
      <c r="I81" s="35" t="str">
        <f>IFERROR(VLOOKUP($C81,'يومية  1'!$A$6:$S$2932,COLUMN(),0),"")</f>
        <v/>
      </c>
      <c r="J81" s="35" t="str">
        <f>IFERROR(VLOOKUP($C81,'يومية  1'!$A$6:$S$2932,COLUMN(),0),"")</f>
        <v/>
      </c>
      <c r="K81" s="110" t="str">
        <f>IFERROR(VLOOKUP($C81,'يومية  1'!$A$6:$S$2932,COLUMN(),0),"")</f>
        <v/>
      </c>
      <c r="L81" s="35" t="str">
        <f>IFERROR(VLOOKUP($C81,'يومية  1'!$A$6:$S$2932,COLUMN(),0),"")</f>
        <v/>
      </c>
      <c r="M81" s="35" t="str">
        <f>IFERROR(VLOOKUP($C81,'يومية  1'!$A$6:$S$2932,COLUMN(),0),"")</f>
        <v/>
      </c>
      <c r="N81" s="60" t="str">
        <f>IFERROR(VLOOKUP($C81,'يومية  1'!$A$6:$S$2932,COLUMN(),0),"")</f>
        <v/>
      </c>
      <c r="O81" s="61" t="str">
        <f>IFERROR(VLOOKUP($C81,'يومية  1'!$A$6:$S$2932,COLUMN(),0),"")</f>
        <v/>
      </c>
      <c r="P81" s="61" t="str">
        <f>IFERROR(VLOOKUP($C81,'يومية  1'!$A$6:$S$2932,COLUMN(),0),"")</f>
        <v/>
      </c>
      <c r="Q81" s="60" t="str">
        <f>IFERROR(VLOOKUP($C81,'يومية  1'!$A$6:$S$2932,COLUMN(),0),"")</f>
        <v/>
      </c>
      <c r="R81" s="62" t="str">
        <f>IFERROR(VLOOKUP($C81,'يومية  1'!$A$6:$S$2932,COLUMN(),0),"")</f>
        <v/>
      </c>
      <c r="S81" s="63" t="str">
        <f>IFERROR(VLOOKUP($C81,'يومية  1'!$A$6:$S$2932,COLUMN(),0),"")</f>
        <v/>
      </c>
    </row>
    <row r="82" spans="1:19" ht="26.25" customHeight="1" x14ac:dyDescent="0.2">
      <c r="A82" s="18" t="str">
        <f t="shared" si="0"/>
        <v/>
      </c>
      <c r="B82" s="18" t="str">
        <f>IF($E$2='يومية  1'!E24:E265,'يومية  1'!A24:A265,"")</f>
        <v/>
      </c>
      <c r="C82" s="18" t="str">
        <f t="shared" si="2"/>
        <v/>
      </c>
      <c r="D82" s="53" t="str">
        <f>IFERROR(VLOOKUP($C82,'يومية  1'!$A$6:$S$2932,COLUMN(),0),"")</f>
        <v/>
      </c>
      <c r="E82" s="36" t="str">
        <f>IFERROR(VLOOKUP($C82,'يومية  1'!$A$6:$S$2932,COLUMN(),0),"")</f>
        <v/>
      </c>
      <c r="F82" s="33" t="str">
        <f>IFERROR(VLOOKUP($C82,'يومية  1'!$A$6:$S$2932,COLUMN(),0),"")</f>
        <v/>
      </c>
      <c r="G82" s="33" t="str">
        <f>IFERROR(VLOOKUP($C82,'يومية  1'!$A$6:$S$2932,COLUMN(),0),"")</f>
        <v/>
      </c>
      <c r="H82" s="33" t="str">
        <f>IFERROR(VLOOKUP($C82,'يومية  1'!$A$6:$S$2932,COLUMN(),0),"")</f>
        <v/>
      </c>
      <c r="I82" s="33" t="str">
        <f>IFERROR(VLOOKUP($C82,'يومية  1'!$A$6:$S$2932,COLUMN(),0),"")</f>
        <v/>
      </c>
      <c r="J82" s="33" t="str">
        <f>IFERROR(VLOOKUP($C82,'يومية  1'!$A$6:$S$2932,COLUMN(),0),"")</f>
        <v/>
      </c>
      <c r="K82" s="109" t="str">
        <f>IFERROR(VLOOKUP($C82,'يومية  1'!$A$6:$S$2932,COLUMN(),0),"")</f>
        <v/>
      </c>
      <c r="L82" s="54" t="str">
        <f>IFERROR(VLOOKUP($C82,'يومية  1'!$A$6:$S$2932,COLUMN(),0),"")</f>
        <v/>
      </c>
      <c r="M82" s="33" t="str">
        <f>IFERROR(VLOOKUP($C82,'يومية  1'!$A$6:$S$2932,COLUMN(),0),"")</f>
        <v/>
      </c>
      <c r="N82" s="55" t="str">
        <f>IFERROR(VLOOKUP($C82,'يومية  1'!$A$6:$S$2932,COLUMN(),0),"")</f>
        <v/>
      </c>
      <c r="O82" s="56" t="str">
        <f>IFERROR(VLOOKUP($C82,'يومية  1'!$A$6:$S$2932,COLUMN(),0),"")</f>
        <v/>
      </c>
      <c r="P82" s="56" t="str">
        <f>IFERROR(VLOOKUP($C82,'يومية  1'!$A$6:$S$2932,COLUMN(),0),"")</f>
        <v/>
      </c>
      <c r="Q82" s="55" t="str">
        <f>IFERROR(VLOOKUP($C82,'يومية  1'!$A$6:$S$2932,COLUMN(),0),"")</f>
        <v/>
      </c>
      <c r="R82" s="57" t="str">
        <f>IFERROR(VLOOKUP($C82,'يومية  1'!$A$6:$S$2932,COLUMN(),0),"")</f>
        <v/>
      </c>
      <c r="S82" s="58" t="str">
        <f>IFERROR(VLOOKUP($C82,'يومية  1'!$A$6:$S$2932,COLUMN(),0),"")</f>
        <v/>
      </c>
    </row>
    <row r="83" spans="1:19" ht="26.25" customHeight="1" x14ac:dyDescent="0.2">
      <c r="A83" s="18" t="str">
        <f t="shared" si="0"/>
        <v/>
      </c>
      <c r="B83" s="18" t="str">
        <f>IF($E$2='يومية  1'!E24:E265,'يومية  1'!A24:A265,"")</f>
        <v/>
      </c>
      <c r="C83" s="18" t="str">
        <f t="shared" si="2"/>
        <v/>
      </c>
      <c r="D83" s="59" t="str">
        <f>IFERROR(VLOOKUP($C83,'يومية  1'!$A$6:$S$2932,COLUMN(),0),"")</f>
        <v/>
      </c>
      <c r="E83" s="37" t="str">
        <f>IFERROR(VLOOKUP($C83,'يومية  1'!$A$6:$S$2932,COLUMN(),0),"")</f>
        <v/>
      </c>
      <c r="F83" s="35" t="str">
        <f>IFERROR(VLOOKUP($C83,'يومية  1'!$A$6:$S$2932,COLUMN(),0),"")</f>
        <v/>
      </c>
      <c r="G83" s="35" t="str">
        <f>IFERROR(VLOOKUP($C83,'يومية  1'!$A$6:$S$2932,COLUMN(),0),"")</f>
        <v/>
      </c>
      <c r="H83" s="35" t="str">
        <f>IFERROR(VLOOKUP($C83,'يومية  1'!$A$6:$S$2932,COLUMN(),0),"")</f>
        <v/>
      </c>
      <c r="I83" s="35" t="str">
        <f>IFERROR(VLOOKUP($C83,'يومية  1'!$A$6:$S$2932,COLUMN(),0),"")</f>
        <v/>
      </c>
      <c r="J83" s="35" t="str">
        <f>IFERROR(VLOOKUP($C83,'يومية  1'!$A$6:$S$2932,COLUMN(),0),"")</f>
        <v/>
      </c>
      <c r="K83" s="110" t="str">
        <f>IFERROR(VLOOKUP($C83,'يومية  1'!$A$6:$S$2932,COLUMN(),0),"")</f>
        <v/>
      </c>
      <c r="L83" s="35" t="str">
        <f>IFERROR(VLOOKUP($C83,'يومية  1'!$A$6:$S$2932,COLUMN(),0),"")</f>
        <v/>
      </c>
      <c r="M83" s="35" t="str">
        <f>IFERROR(VLOOKUP($C83,'يومية  1'!$A$6:$S$2932,COLUMN(),0),"")</f>
        <v/>
      </c>
      <c r="N83" s="60" t="str">
        <f>IFERROR(VLOOKUP($C83,'يومية  1'!$A$6:$S$2932,COLUMN(),0),"")</f>
        <v/>
      </c>
      <c r="O83" s="61" t="str">
        <f>IFERROR(VLOOKUP($C83,'يومية  1'!$A$6:$S$2932,COLUMN(),0),"")</f>
        <v/>
      </c>
      <c r="P83" s="61" t="str">
        <f>IFERROR(VLOOKUP($C83,'يومية  1'!$A$6:$S$2932,COLUMN(),0),"")</f>
        <v/>
      </c>
      <c r="Q83" s="60" t="str">
        <f>IFERROR(VLOOKUP($C83,'يومية  1'!$A$6:$S$2932,COLUMN(),0),"")</f>
        <v/>
      </c>
      <c r="R83" s="62" t="str">
        <f>IFERROR(VLOOKUP($C83,'يومية  1'!$A$6:$S$2932,COLUMN(),0),"")</f>
        <v/>
      </c>
      <c r="S83" s="63" t="str">
        <f>IFERROR(VLOOKUP($C83,'يومية  1'!$A$6:$S$2932,COLUMN(),0),"")</f>
        <v/>
      </c>
    </row>
    <row r="84" spans="1:19" ht="26.25" customHeight="1" x14ac:dyDescent="0.2">
      <c r="A84" s="18" t="str">
        <f t="shared" si="0"/>
        <v/>
      </c>
      <c r="B84" s="18" t="str">
        <f>IF($E$2='يومية  1'!E24:E265,'يومية  1'!A24:A265,"")</f>
        <v/>
      </c>
      <c r="C84" s="18" t="str">
        <f t="shared" si="2"/>
        <v/>
      </c>
      <c r="D84" s="53" t="str">
        <f>IFERROR(VLOOKUP($C84,'يومية  1'!$A$6:$S$2932,COLUMN(),0),"")</f>
        <v/>
      </c>
      <c r="E84" s="36" t="str">
        <f>IFERROR(VLOOKUP($C84,'يومية  1'!$A$6:$S$2932,COLUMN(),0),"")</f>
        <v/>
      </c>
      <c r="F84" s="33" t="str">
        <f>IFERROR(VLOOKUP($C84,'يومية  1'!$A$6:$S$2932,COLUMN(),0),"")</f>
        <v/>
      </c>
      <c r="G84" s="33" t="str">
        <f>IFERROR(VLOOKUP($C84,'يومية  1'!$A$6:$S$2932,COLUMN(),0),"")</f>
        <v/>
      </c>
      <c r="H84" s="33" t="str">
        <f>IFERROR(VLOOKUP($C84,'يومية  1'!$A$6:$S$2932,COLUMN(),0),"")</f>
        <v/>
      </c>
      <c r="I84" s="33" t="str">
        <f>IFERROR(VLOOKUP($C84,'يومية  1'!$A$6:$S$2932,COLUMN(),0),"")</f>
        <v/>
      </c>
      <c r="J84" s="33" t="str">
        <f>IFERROR(VLOOKUP($C84,'يومية  1'!$A$6:$S$2932,COLUMN(),0),"")</f>
        <v/>
      </c>
      <c r="K84" s="109" t="str">
        <f>IFERROR(VLOOKUP($C84,'يومية  1'!$A$6:$S$2932,COLUMN(),0),"")</f>
        <v/>
      </c>
      <c r="L84" s="54" t="str">
        <f>IFERROR(VLOOKUP($C84,'يومية  1'!$A$6:$S$2932,COLUMN(),0),"")</f>
        <v/>
      </c>
      <c r="M84" s="33" t="str">
        <f>IFERROR(VLOOKUP($C84,'يومية  1'!$A$6:$S$2932,COLUMN(),0),"")</f>
        <v/>
      </c>
      <c r="N84" s="55" t="str">
        <f>IFERROR(VLOOKUP($C84,'يومية  1'!$A$6:$S$2932,COLUMN(),0),"")</f>
        <v/>
      </c>
      <c r="O84" s="56" t="str">
        <f>IFERROR(VLOOKUP($C84,'يومية  1'!$A$6:$S$2932,COLUMN(),0),"")</f>
        <v/>
      </c>
      <c r="P84" s="56" t="str">
        <f>IFERROR(VLOOKUP($C84,'يومية  1'!$A$6:$S$2932,COLUMN(),0),"")</f>
        <v/>
      </c>
      <c r="Q84" s="55" t="str">
        <f>IFERROR(VLOOKUP($C84,'يومية  1'!$A$6:$S$2932,COLUMN(),0),"")</f>
        <v/>
      </c>
      <c r="R84" s="57" t="str">
        <f>IFERROR(VLOOKUP($C84,'يومية  1'!$A$6:$S$2932,COLUMN(),0),"")</f>
        <v/>
      </c>
      <c r="S84" s="58" t="str">
        <f>IFERROR(VLOOKUP($C84,'يومية  1'!$A$6:$S$2932,COLUMN(),0),"")</f>
        <v/>
      </c>
    </row>
    <row r="85" spans="1:19" ht="26.25" customHeight="1" x14ac:dyDescent="0.2">
      <c r="A85" s="18" t="str">
        <f t="shared" si="0"/>
        <v/>
      </c>
      <c r="B85" s="18" t="str">
        <f>IF($E$2='يومية  1'!E24:E265,'يومية  1'!A24:A265,"")</f>
        <v/>
      </c>
      <c r="C85" s="18" t="str">
        <f t="shared" si="2"/>
        <v/>
      </c>
      <c r="D85" s="59" t="str">
        <f>IFERROR(VLOOKUP($C85,'يومية  1'!$A$6:$S$2932,COLUMN(),0),"")</f>
        <v/>
      </c>
      <c r="E85" s="37" t="str">
        <f>IFERROR(VLOOKUP($C85,'يومية  1'!$A$6:$S$2932,COLUMN(),0),"")</f>
        <v/>
      </c>
      <c r="F85" s="35" t="str">
        <f>IFERROR(VLOOKUP($C85,'يومية  1'!$A$6:$S$2932,COLUMN(),0),"")</f>
        <v/>
      </c>
      <c r="G85" s="35" t="str">
        <f>IFERROR(VLOOKUP($C85,'يومية  1'!$A$6:$S$2932,COLUMN(),0),"")</f>
        <v/>
      </c>
      <c r="H85" s="35" t="str">
        <f>IFERROR(VLOOKUP($C85,'يومية  1'!$A$6:$S$2932,COLUMN(),0),"")</f>
        <v/>
      </c>
      <c r="I85" s="35" t="str">
        <f>IFERROR(VLOOKUP($C85,'يومية  1'!$A$6:$S$2932,COLUMN(),0),"")</f>
        <v/>
      </c>
      <c r="J85" s="35" t="str">
        <f>IFERROR(VLOOKUP($C85,'يومية  1'!$A$6:$S$2932,COLUMN(),0),"")</f>
        <v/>
      </c>
      <c r="K85" s="110" t="str">
        <f>IFERROR(VLOOKUP($C85,'يومية  1'!$A$6:$S$2932,COLUMN(),0),"")</f>
        <v/>
      </c>
      <c r="L85" s="35" t="str">
        <f>IFERROR(VLOOKUP($C85,'يومية  1'!$A$6:$S$2932,COLUMN(),0),"")</f>
        <v/>
      </c>
      <c r="M85" s="35" t="str">
        <f>IFERROR(VLOOKUP($C85,'يومية  1'!$A$6:$S$2932,COLUMN(),0),"")</f>
        <v/>
      </c>
      <c r="N85" s="60" t="str">
        <f>IFERROR(VLOOKUP($C85,'يومية  1'!$A$6:$S$2932,COLUMN(),0),"")</f>
        <v/>
      </c>
      <c r="O85" s="61" t="str">
        <f>IFERROR(VLOOKUP($C85,'يومية  1'!$A$6:$S$2932,COLUMN(),0),"")</f>
        <v/>
      </c>
      <c r="P85" s="61" t="str">
        <f>IFERROR(VLOOKUP($C85,'يومية  1'!$A$6:$S$2932,COLUMN(),0),"")</f>
        <v/>
      </c>
      <c r="Q85" s="60" t="str">
        <f>IFERROR(VLOOKUP($C85,'يومية  1'!$A$6:$S$2932,COLUMN(),0),"")</f>
        <v/>
      </c>
      <c r="R85" s="62" t="str">
        <f>IFERROR(VLOOKUP($C85,'يومية  1'!$A$6:$S$2932,COLUMN(),0),"")</f>
        <v/>
      </c>
      <c r="S85" s="63" t="str">
        <f>IFERROR(VLOOKUP($C85,'يومية  1'!$A$6:$S$2932,COLUMN(),0),"")</f>
        <v/>
      </c>
    </row>
    <row r="86" spans="1:19" ht="26.25" customHeight="1" x14ac:dyDescent="0.2">
      <c r="A86" s="18" t="str">
        <f t="shared" si="0"/>
        <v/>
      </c>
      <c r="B86" s="18" t="str">
        <f>IF($E$2='يومية  1'!E24:E265,'يومية  1'!A24:A265,"")</f>
        <v/>
      </c>
      <c r="C86" s="18" t="str">
        <f t="shared" si="2"/>
        <v/>
      </c>
      <c r="D86" s="53" t="str">
        <f>IFERROR(VLOOKUP($C86,'يومية  1'!$A$6:$S$2932,COLUMN(),0),"")</f>
        <v/>
      </c>
      <c r="E86" s="36" t="str">
        <f>IFERROR(VLOOKUP($C86,'يومية  1'!$A$6:$S$2932,COLUMN(),0),"")</f>
        <v/>
      </c>
      <c r="F86" s="33" t="str">
        <f>IFERROR(VLOOKUP($C86,'يومية  1'!$A$6:$S$2932,COLUMN(),0),"")</f>
        <v/>
      </c>
      <c r="G86" s="33" t="str">
        <f>IFERROR(VLOOKUP($C86,'يومية  1'!$A$6:$S$2932,COLUMN(),0),"")</f>
        <v/>
      </c>
      <c r="H86" s="33" t="str">
        <f>IFERROR(VLOOKUP($C86,'يومية  1'!$A$6:$S$2932,COLUMN(),0),"")</f>
        <v/>
      </c>
      <c r="I86" s="33" t="str">
        <f>IFERROR(VLOOKUP($C86,'يومية  1'!$A$6:$S$2932,COLUMN(),0),"")</f>
        <v/>
      </c>
      <c r="J86" s="33" t="str">
        <f>IFERROR(VLOOKUP($C86,'يومية  1'!$A$6:$S$2932,COLUMN(),0),"")</f>
        <v/>
      </c>
      <c r="K86" s="109" t="str">
        <f>IFERROR(VLOOKUP($C86,'يومية  1'!$A$6:$S$2932,COLUMN(),0),"")</f>
        <v/>
      </c>
      <c r="L86" s="54" t="str">
        <f>IFERROR(VLOOKUP($C86,'يومية  1'!$A$6:$S$2932,COLUMN(),0),"")</f>
        <v/>
      </c>
      <c r="M86" s="33" t="str">
        <f>IFERROR(VLOOKUP($C86,'يومية  1'!$A$6:$S$2932,COLUMN(),0),"")</f>
        <v/>
      </c>
      <c r="N86" s="55" t="str">
        <f>IFERROR(VLOOKUP($C86,'يومية  1'!$A$6:$S$2932,COLUMN(),0),"")</f>
        <v/>
      </c>
      <c r="O86" s="56" t="str">
        <f>IFERROR(VLOOKUP($C86,'يومية  1'!$A$6:$S$2932,COLUMN(),0),"")</f>
        <v/>
      </c>
      <c r="P86" s="56" t="str">
        <f>IFERROR(VLOOKUP($C86,'يومية  1'!$A$6:$S$2932,COLUMN(),0),"")</f>
        <v/>
      </c>
      <c r="Q86" s="55" t="str">
        <f>IFERROR(VLOOKUP($C86,'يومية  1'!$A$6:$S$2932,COLUMN(),0),"")</f>
        <v/>
      </c>
      <c r="R86" s="57" t="str">
        <f>IFERROR(VLOOKUP($C86,'يومية  1'!$A$6:$S$2932,COLUMN(),0),"")</f>
        <v/>
      </c>
      <c r="S86" s="58" t="str">
        <f>IFERROR(VLOOKUP($C86,'يومية  1'!$A$6:$S$2932,COLUMN(),0),"")</f>
        <v/>
      </c>
    </row>
    <row r="87" spans="1:19" ht="26.25" customHeight="1" x14ac:dyDescent="0.2">
      <c r="A87" s="18" t="str">
        <f t="shared" si="0"/>
        <v/>
      </c>
      <c r="B87" s="18" t="str">
        <f>IF($E$2='يومية  1'!E24:E265,'يومية  1'!A24:A265,"")</f>
        <v/>
      </c>
      <c r="C87" s="18" t="str">
        <f t="shared" si="2"/>
        <v/>
      </c>
      <c r="D87" s="59" t="str">
        <f>IFERROR(VLOOKUP($C87,'يومية  1'!$A$6:$S$2932,COLUMN(),0),"")</f>
        <v/>
      </c>
      <c r="E87" s="37" t="str">
        <f>IFERROR(VLOOKUP($C87,'يومية  1'!$A$6:$S$2932,COLUMN(),0),"")</f>
        <v/>
      </c>
      <c r="F87" s="35" t="str">
        <f>IFERROR(VLOOKUP($C87,'يومية  1'!$A$6:$S$2932,COLUMN(),0),"")</f>
        <v/>
      </c>
      <c r="G87" s="35" t="str">
        <f>IFERROR(VLOOKUP($C87,'يومية  1'!$A$6:$S$2932,COLUMN(),0),"")</f>
        <v/>
      </c>
      <c r="H87" s="35" t="str">
        <f>IFERROR(VLOOKUP($C87,'يومية  1'!$A$6:$S$2932,COLUMN(),0),"")</f>
        <v/>
      </c>
      <c r="I87" s="35" t="str">
        <f>IFERROR(VLOOKUP($C87,'يومية  1'!$A$6:$S$2932,COLUMN(),0),"")</f>
        <v/>
      </c>
      <c r="J87" s="35" t="str">
        <f>IFERROR(VLOOKUP($C87,'يومية  1'!$A$6:$S$2932,COLUMN(),0),"")</f>
        <v/>
      </c>
      <c r="K87" s="110" t="str">
        <f>IFERROR(VLOOKUP($C87,'يومية  1'!$A$6:$S$2932,COLUMN(),0),"")</f>
        <v/>
      </c>
      <c r="L87" s="35" t="str">
        <f>IFERROR(VLOOKUP($C87,'يومية  1'!$A$6:$S$2932,COLUMN(),0),"")</f>
        <v/>
      </c>
      <c r="M87" s="35" t="str">
        <f>IFERROR(VLOOKUP($C87,'يومية  1'!$A$6:$S$2932,COLUMN(),0),"")</f>
        <v/>
      </c>
      <c r="N87" s="60" t="str">
        <f>IFERROR(VLOOKUP($C87,'يومية  1'!$A$6:$S$2932,COLUMN(),0),"")</f>
        <v/>
      </c>
      <c r="O87" s="61" t="str">
        <f>IFERROR(VLOOKUP($C87,'يومية  1'!$A$6:$S$2932,COLUMN(),0),"")</f>
        <v/>
      </c>
      <c r="P87" s="61" t="str">
        <f>IFERROR(VLOOKUP($C87,'يومية  1'!$A$6:$S$2932,COLUMN(),0),"")</f>
        <v/>
      </c>
      <c r="Q87" s="60" t="str">
        <f>IFERROR(VLOOKUP($C87,'يومية  1'!$A$6:$S$2932,COLUMN(),0),"")</f>
        <v/>
      </c>
      <c r="R87" s="62" t="str">
        <f>IFERROR(VLOOKUP($C87,'يومية  1'!$A$6:$S$2932,COLUMN(),0),"")</f>
        <v/>
      </c>
      <c r="S87" s="63" t="str">
        <f>IFERROR(VLOOKUP($C87,'يومية  1'!$A$6:$S$2932,COLUMN(),0),"")</f>
        <v/>
      </c>
    </row>
    <row r="88" spans="1:19" ht="26.25" customHeight="1" x14ac:dyDescent="0.2">
      <c r="A88" s="18" t="str">
        <f t="shared" si="0"/>
        <v/>
      </c>
      <c r="B88" s="18" t="str">
        <f>IF($E$2='يومية  1'!E24:E265,'يومية  1'!A24:A265,"")</f>
        <v/>
      </c>
      <c r="C88" s="18" t="str">
        <f t="shared" si="2"/>
        <v/>
      </c>
      <c r="D88" s="53" t="str">
        <f>IFERROR(VLOOKUP($C88,'يومية  1'!$A$6:$S$2932,COLUMN(),0),"")</f>
        <v/>
      </c>
      <c r="E88" s="36" t="str">
        <f>IFERROR(VLOOKUP($C88,'يومية  1'!$A$6:$S$2932,COLUMN(),0),"")</f>
        <v/>
      </c>
      <c r="F88" s="33" t="str">
        <f>IFERROR(VLOOKUP($C88,'يومية  1'!$A$6:$S$2932,COLUMN(),0),"")</f>
        <v/>
      </c>
      <c r="G88" s="33" t="str">
        <f>IFERROR(VLOOKUP($C88,'يومية  1'!$A$6:$S$2932,COLUMN(),0),"")</f>
        <v/>
      </c>
      <c r="H88" s="33" t="str">
        <f>IFERROR(VLOOKUP($C88,'يومية  1'!$A$6:$S$2932,COLUMN(),0),"")</f>
        <v/>
      </c>
      <c r="I88" s="33" t="str">
        <f>IFERROR(VLOOKUP($C88,'يومية  1'!$A$6:$S$2932,COLUMN(),0),"")</f>
        <v/>
      </c>
      <c r="J88" s="33" t="str">
        <f>IFERROR(VLOOKUP($C88,'يومية  1'!$A$6:$S$2932,COLUMN(),0),"")</f>
        <v/>
      </c>
      <c r="K88" s="109" t="str">
        <f>IFERROR(VLOOKUP($C88,'يومية  1'!$A$6:$S$2932,COLUMN(),0),"")</f>
        <v/>
      </c>
      <c r="L88" s="54" t="str">
        <f>IFERROR(VLOOKUP($C88,'يومية  1'!$A$6:$S$2932,COLUMN(),0),"")</f>
        <v/>
      </c>
      <c r="M88" s="33" t="str">
        <f>IFERROR(VLOOKUP($C88,'يومية  1'!$A$6:$S$2932,COLUMN(),0),"")</f>
        <v/>
      </c>
      <c r="N88" s="55" t="str">
        <f>IFERROR(VLOOKUP($C88,'يومية  1'!$A$6:$S$2932,COLUMN(),0),"")</f>
        <v/>
      </c>
      <c r="O88" s="56" t="str">
        <f>IFERROR(VLOOKUP($C88,'يومية  1'!$A$6:$S$2932,COLUMN(),0),"")</f>
        <v/>
      </c>
      <c r="P88" s="56" t="str">
        <f>IFERROR(VLOOKUP($C88,'يومية  1'!$A$6:$S$2932,COLUMN(),0),"")</f>
        <v/>
      </c>
      <c r="Q88" s="55" t="str">
        <f>IFERROR(VLOOKUP($C88,'يومية  1'!$A$6:$S$2932,COLUMN(),0),"")</f>
        <v/>
      </c>
      <c r="R88" s="57" t="str">
        <f>IFERROR(VLOOKUP($C88,'يومية  1'!$A$6:$S$2932,COLUMN(),0),"")</f>
        <v/>
      </c>
      <c r="S88" s="58" t="str">
        <f>IFERROR(VLOOKUP($C88,'يومية  1'!$A$6:$S$2932,COLUMN(),0),"")</f>
        <v/>
      </c>
    </row>
    <row r="89" spans="1:19" ht="26.25" customHeight="1" x14ac:dyDescent="0.2">
      <c r="A89" s="18" t="str">
        <f t="shared" si="0"/>
        <v/>
      </c>
      <c r="B89" s="18" t="str">
        <f>IF($E$2='يومية  1'!E24:E265,'يومية  1'!A24:A265,"")</f>
        <v/>
      </c>
      <c r="C89" s="18" t="str">
        <f t="shared" si="2"/>
        <v/>
      </c>
      <c r="D89" s="59" t="str">
        <f>IFERROR(VLOOKUP($C89,'يومية  1'!$A$6:$S$2932,COLUMN(),0),"")</f>
        <v/>
      </c>
      <c r="E89" s="37" t="str">
        <f>IFERROR(VLOOKUP($C89,'يومية  1'!$A$6:$S$2932,COLUMN(),0),"")</f>
        <v/>
      </c>
      <c r="F89" s="35" t="str">
        <f>IFERROR(VLOOKUP($C89,'يومية  1'!$A$6:$S$2932,COLUMN(),0),"")</f>
        <v/>
      </c>
      <c r="G89" s="35" t="str">
        <f>IFERROR(VLOOKUP($C89,'يومية  1'!$A$6:$S$2932,COLUMN(),0),"")</f>
        <v/>
      </c>
      <c r="H89" s="35" t="str">
        <f>IFERROR(VLOOKUP($C89,'يومية  1'!$A$6:$S$2932,COLUMN(),0),"")</f>
        <v/>
      </c>
      <c r="I89" s="35" t="str">
        <f>IFERROR(VLOOKUP($C89,'يومية  1'!$A$6:$S$2932,COLUMN(),0),"")</f>
        <v/>
      </c>
      <c r="J89" s="35" t="str">
        <f>IFERROR(VLOOKUP($C89,'يومية  1'!$A$6:$S$2932,COLUMN(),0),"")</f>
        <v/>
      </c>
      <c r="K89" s="110" t="str">
        <f>IFERROR(VLOOKUP($C89,'يومية  1'!$A$6:$S$2932,COLUMN(),0),"")</f>
        <v/>
      </c>
      <c r="L89" s="35" t="str">
        <f>IFERROR(VLOOKUP($C89,'يومية  1'!$A$6:$S$2932,COLUMN(),0),"")</f>
        <v/>
      </c>
      <c r="M89" s="35" t="str">
        <f>IFERROR(VLOOKUP($C89,'يومية  1'!$A$6:$S$2932,COLUMN(),0),"")</f>
        <v/>
      </c>
      <c r="N89" s="60" t="str">
        <f>IFERROR(VLOOKUP($C89,'يومية  1'!$A$6:$S$2932,COLUMN(),0),"")</f>
        <v/>
      </c>
      <c r="O89" s="61" t="str">
        <f>IFERROR(VLOOKUP($C89,'يومية  1'!$A$6:$S$2932,COLUMN(),0),"")</f>
        <v/>
      </c>
      <c r="P89" s="61" t="str">
        <f>IFERROR(VLOOKUP($C89,'يومية  1'!$A$6:$S$2932,COLUMN(),0),"")</f>
        <v/>
      </c>
      <c r="Q89" s="60" t="str">
        <f>IFERROR(VLOOKUP($C89,'يومية  1'!$A$6:$S$2932,COLUMN(),0),"")</f>
        <v/>
      </c>
      <c r="R89" s="62" t="str">
        <f>IFERROR(VLOOKUP($C89,'يومية  1'!$A$6:$S$2932,COLUMN(),0),"")</f>
        <v/>
      </c>
      <c r="S89" s="63" t="str">
        <f>IFERROR(VLOOKUP($C89,'يومية  1'!$A$6:$S$2932,COLUMN(),0),"")</f>
        <v/>
      </c>
    </row>
    <row r="90" spans="1:19" ht="26.25" customHeight="1" x14ac:dyDescent="0.2">
      <c r="A90" s="18" t="str">
        <f t="shared" si="0"/>
        <v/>
      </c>
      <c r="B90" s="18" t="str">
        <f>IF($E$2='يومية  1'!E24:E265,'يومية  1'!A24:A265,"")</f>
        <v/>
      </c>
      <c r="C90" s="18" t="str">
        <f t="shared" si="2"/>
        <v/>
      </c>
      <c r="D90" s="53" t="str">
        <f>IFERROR(VLOOKUP($C90,'يومية  1'!$A$6:$S$2932,COLUMN(),0),"")</f>
        <v/>
      </c>
      <c r="E90" s="36" t="str">
        <f>IFERROR(VLOOKUP($C90,'يومية  1'!$A$6:$S$2932,COLUMN(),0),"")</f>
        <v/>
      </c>
      <c r="F90" s="33" t="str">
        <f>IFERROR(VLOOKUP($C90,'يومية  1'!$A$6:$S$2932,COLUMN(),0),"")</f>
        <v/>
      </c>
      <c r="G90" s="33" t="str">
        <f>IFERROR(VLOOKUP($C90,'يومية  1'!$A$6:$S$2932,COLUMN(),0),"")</f>
        <v/>
      </c>
      <c r="H90" s="33" t="str">
        <f>IFERROR(VLOOKUP($C90,'يومية  1'!$A$6:$S$2932,COLUMN(),0),"")</f>
        <v/>
      </c>
      <c r="I90" s="33" t="str">
        <f>IFERROR(VLOOKUP($C90,'يومية  1'!$A$6:$S$2932,COLUMN(),0),"")</f>
        <v/>
      </c>
      <c r="J90" s="33" t="str">
        <f>IFERROR(VLOOKUP($C90,'يومية  1'!$A$6:$S$2932,COLUMN(),0),"")</f>
        <v/>
      </c>
      <c r="K90" s="109" t="str">
        <f>IFERROR(VLOOKUP($C90,'يومية  1'!$A$6:$S$2932,COLUMN(),0),"")</f>
        <v/>
      </c>
      <c r="L90" s="54" t="str">
        <f>IFERROR(VLOOKUP($C90,'يومية  1'!$A$6:$S$2932,COLUMN(),0),"")</f>
        <v/>
      </c>
      <c r="M90" s="33" t="str">
        <f>IFERROR(VLOOKUP($C90,'يومية  1'!$A$6:$S$2932,COLUMN(),0),"")</f>
        <v/>
      </c>
      <c r="N90" s="55" t="str">
        <f>IFERROR(VLOOKUP($C90,'يومية  1'!$A$6:$S$2932,COLUMN(),0),"")</f>
        <v/>
      </c>
      <c r="O90" s="56" t="str">
        <f>IFERROR(VLOOKUP($C90,'يومية  1'!$A$6:$S$2932,COLUMN(),0),"")</f>
        <v/>
      </c>
      <c r="P90" s="56" t="str">
        <f>IFERROR(VLOOKUP($C90,'يومية  1'!$A$6:$S$2932,COLUMN(),0),"")</f>
        <v/>
      </c>
      <c r="Q90" s="55" t="str">
        <f>IFERROR(VLOOKUP($C90,'يومية  1'!$A$6:$S$2932,COLUMN(),0),"")</f>
        <v/>
      </c>
      <c r="R90" s="57" t="str">
        <f>IFERROR(VLOOKUP($C90,'يومية  1'!$A$6:$S$2932,COLUMN(),0),"")</f>
        <v/>
      </c>
      <c r="S90" s="58" t="str">
        <f>IFERROR(VLOOKUP($C90,'يومية  1'!$A$6:$S$2932,COLUMN(),0),"")</f>
        <v/>
      </c>
    </row>
    <row r="91" spans="1:19" ht="26.25" customHeight="1" x14ac:dyDescent="0.2">
      <c r="A91" s="18" t="str">
        <f t="shared" si="0"/>
        <v/>
      </c>
      <c r="B91" s="18" t="str">
        <f>IF($E$2='يومية  1'!E24:E265,'يومية  1'!A24:A265,"")</f>
        <v/>
      </c>
      <c r="C91" s="18" t="str">
        <f t="shared" si="2"/>
        <v/>
      </c>
      <c r="D91" s="59" t="str">
        <f>IFERROR(VLOOKUP($C91,'يومية  1'!$A$6:$S$2932,COLUMN(),0),"")</f>
        <v/>
      </c>
      <c r="E91" s="37" t="str">
        <f>IFERROR(VLOOKUP($C91,'يومية  1'!$A$6:$S$2932,COLUMN(),0),"")</f>
        <v/>
      </c>
      <c r="F91" s="35" t="str">
        <f>IFERROR(VLOOKUP($C91,'يومية  1'!$A$6:$S$2932,COLUMN(),0),"")</f>
        <v/>
      </c>
      <c r="G91" s="35" t="str">
        <f>IFERROR(VLOOKUP($C91,'يومية  1'!$A$6:$S$2932,COLUMN(),0),"")</f>
        <v/>
      </c>
      <c r="H91" s="35" t="str">
        <f>IFERROR(VLOOKUP($C91,'يومية  1'!$A$6:$S$2932,COLUMN(),0),"")</f>
        <v/>
      </c>
      <c r="I91" s="35" t="str">
        <f>IFERROR(VLOOKUP($C91,'يومية  1'!$A$6:$S$2932,COLUMN(),0),"")</f>
        <v/>
      </c>
      <c r="J91" s="35" t="str">
        <f>IFERROR(VLOOKUP($C91,'يومية  1'!$A$6:$S$2932,COLUMN(),0),"")</f>
        <v/>
      </c>
      <c r="K91" s="110" t="str">
        <f>IFERROR(VLOOKUP($C91,'يومية  1'!$A$6:$S$2932,COLUMN(),0),"")</f>
        <v/>
      </c>
      <c r="L91" s="35" t="str">
        <f>IFERROR(VLOOKUP($C91,'يومية  1'!$A$6:$S$2932,COLUMN(),0),"")</f>
        <v/>
      </c>
      <c r="M91" s="35" t="str">
        <f>IFERROR(VLOOKUP($C91,'يومية  1'!$A$6:$S$2932,COLUMN(),0),"")</f>
        <v/>
      </c>
      <c r="N91" s="60" t="str">
        <f>IFERROR(VLOOKUP($C91,'يومية  1'!$A$6:$S$2932,COLUMN(),0),"")</f>
        <v/>
      </c>
      <c r="O91" s="61" t="str">
        <f>IFERROR(VLOOKUP($C91,'يومية  1'!$A$6:$S$2932,COLUMN(),0),"")</f>
        <v/>
      </c>
      <c r="P91" s="61" t="str">
        <f>IFERROR(VLOOKUP($C91,'يومية  1'!$A$6:$S$2932,COLUMN(),0),"")</f>
        <v/>
      </c>
      <c r="Q91" s="60" t="str">
        <f>IFERROR(VLOOKUP($C91,'يومية  1'!$A$6:$S$2932,COLUMN(),0),"")</f>
        <v/>
      </c>
      <c r="R91" s="62" t="str">
        <f>IFERROR(VLOOKUP($C91,'يومية  1'!$A$6:$S$2932,COLUMN(),0),"")</f>
        <v/>
      </c>
      <c r="S91" s="63" t="str">
        <f>IFERROR(VLOOKUP($C91,'يومية  1'!$A$6:$S$2932,COLUMN(),0),"")</f>
        <v/>
      </c>
    </row>
    <row r="92" spans="1:19" ht="26.25" customHeight="1" x14ac:dyDescent="0.2">
      <c r="A92" s="18" t="str">
        <f t="shared" si="0"/>
        <v/>
      </c>
      <c r="B92" s="18" t="str">
        <f>IF($E$2='يومية  1'!E24:E265,'يومية  1'!A24:A265,"")</f>
        <v/>
      </c>
      <c r="C92" s="18" t="str">
        <f t="shared" si="2"/>
        <v/>
      </c>
      <c r="D92" s="53" t="str">
        <f>IFERROR(VLOOKUP($C92,'يومية  1'!$A$6:$S$2932,COLUMN(),0),"")</f>
        <v/>
      </c>
      <c r="E92" s="36" t="str">
        <f>IFERROR(VLOOKUP($C92,'يومية  1'!$A$6:$S$2932,COLUMN(),0),"")</f>
        <v/>
      </c>
      <c r="F92" s="33" t="str">
        <f>IFERROR(VLOOKUP($C92,'يومية  1'!$A$6:$S$2932,COLUMN(),0),"")</f>
        <v/>
      </c>
      <c r="G92" s="33" t="str">
        <f>IFERROR(VLOOKUP($C92,'يومية  1'!$A$6:$S$2932,COLUMN(),0),"")</f>
        <v/>
      </c>
      <c r="H92" s="33" t="str">
        <f>IFERROR(VLOOKUP($C92,'يومية  1'!$A$6:$S$2932,COLUMN(),0),"")</f>
        <v/>
      </c>
      <c r="I92" s="33" t="str">
        <f>IFERROR(VLOOKUP($C92,'يومية  1'!$A$6:$S$2932,COLUMN(),0),"")</f>
        <v/>
      </c>
      <c r="J92" s="33" t="str">
        <f>IFERROR(VLOOKUP($C92,'يومية  1'!$A$6:$S$2932,COLUMN(),0),"")</f>
        <v/>
      </c>
      <c r="K92" s="109" t="str">
        <f>IFERROR(VLOOKUP($C92,'يومية  1'!$A$6:$S$2932,COLUMN(),0),"")</f>
        <v/>
      </c>
      <c r="L92" s="54" t="str">
        <f>IFERROR(VLOOKUP($C92,'يومية  1'!$A$6:$S$2932,COLUMN(),0),"")</f>
        <v/>
      </c>
      <c r="M92" s="33" t="str">
        <f>IFERROR(VLOOKUP($C92,'يومية  1'!$A$6:$S$2932,COLUMN(),0),"")</f>
        <v/>
      </c>
      <c r="N92" s="55" t="str">
        <f>IFERROR(VLOOKUP($C92,'يومية  1'!$A$6:$S$2932,COLUMN(),0),"")</f>
        <v/>
      </c>
      <c r="O92" s="56" t="str">
        <f>IFERROR(VLOOKUP($C92,'يومية  1'!$A$6:$S$2932,COLUMN(),0),"")</f>
        <v/>
      </c>
      <c r="P92" s="56" t="str">
        <f>IFERROR(VLOOKUP($C92,'يومية  1'!$A$6:$S$2932,COLUMN(),0),"")</f>
        <v/>
      </c>
      <c r="Q92" s="55" t="str">
        <f>IFERROR(VLOOKUP($C92,'يومية  1'!$A$6:$S$2932,COLUMN(),0),"")</f>
        <v/>
      </c>
      <c r="R92" s="57" t="str">
        <f>IFERROR(VLOOKUP($C92,'يومية  1'!$A$6:$S$2932,COLUMN(),0),"")</f>
        <v/>
      </c>
      <c r="S92" s="58" t="str">
        <f>IFERROR(VLOOKUP($C92,'يومية  1'!$A$6:$S$2932,COLUMN(),0),"")</f>
        <v/>
      </c>
    </row>
    <row r="93" spans="1:19" ht="26.25" customHeight="1" x14ac:dyDescent="0.2">
      <c r="A93" s="18" t="str">
        <f t="shared" si="0"/>
        <v/>
      </c>
      <c r="B93" s="18" t="str">
        <f>IF($E$2='يومية  1'!E24:E265,'يومية  1'!A24:A265,"")</f>
        <v/>
      </c>
      <c r="C93" s="18" t="str">
        <f t="shared" si="2"/>
        <v/>
      </c>
      <c r="D93" s="59" t="str">
        <f>IFERROR(VLOOKUP($C93,'يومية  1'!$A$6:$S$2932,COLUMN(),0),"")</f>
        <v/>
      </c>
      <c r="E93" s="37" t="str">
        <f>IFERROR(VLOOKUP($C93,'يومية  1'!$A$6:$S$2932,COLUMN(),0),"")</f>
        <v/>
      </c>
      <c r="F93" s="35" t="str">
        <f>IFERROR(VLOOKUP($C93,'يومية  1'!$A$6:$S$2932,COLUMN(),0),"")</f>
        <v/>
      </c>
      <c r="G93" s="35" t="str">
        <f>IFERROR(VLOOKUP($C93,'يومية  1'!$A$6:$S$2932,COLUMN(),0),"")</f>
        <v/>
      </c>
      <c r="H93" s="35" t="str">
        <f>IFERROR(VLOOKUP($C93,'يومية  1'!$A$6:$S$2932,COLUMN(),0),"")</f>
        <v/>
      </c>
      <c r="I93" s="35" t="str">
        <f>IFERROR(VLOOKUP($C93,'يومية  1'!$A$6:$S$2932,COLUMN(),0),"")</f>
        <v/>
      </c>
      <c r="J93" s="35" t="str">
        <f>IFERROR(VLOOKUP($C93,'يومية  1'!$A$6:$S$2932,COLUMN(),0),"")</f>
        <v/>
      </c>
      <c r="K93" s="110" t="str">
        <f>IFERROR(VLOOKUP($C93,'يومية  1'!$A$6:$S$2932,COLUMN(),0),"")</f>
        <v/>
      </c>
      <c r="L93" s="35" t="str">
        <f>IFERROR(VLOOKUP($C93,'يومية  1'!$A$6:$S$2932,COLUMN(),0),"")</f>
        <v/>
      </c>
      <c r="M93" s="35" t="str">
        <f>IFERROR(VLOOKUP($C93,'يومية  1'!$A$6:$S$2932,COLUMN(),0),"")</f>
        <v/>
      </c>
      <c r="N93" s="60" t="str">
        <f>IFERROR(VLOOKUP($C93,'يومية  1'!$A$6:$S$2932,COLUMN(),0),"")</f>
        <v/>
      </c>
      <c r="O93" s="61" t="str">
        <f>IFERROR(VLOOKUP($C93,'يومية  1'!$A$6:$S$2932,COLUMN(),0),"")</f>
        <v/>
      </c>
      <c r="P93" s="61" t="str">
        <f>IFERROR(VLOOKUP($C93,'يومية  1'!$A$6:$S$2932,COLUMN(),0),"")</f>
        <v/>
      </c>
      <c r="Q93" s="60" t="str">
        <f>IFERROR(VLOOKUP($C93,'يومية  1'!$A$6:$S$2932,COLUMN(),0),"")</f>
        <v/>
      </c>
      <c r="R93" s="62" t="str">
        <f>IFERROR(VLOOKUP($C93,'يومية  1'!$A$6:$S$2932,COLUMN(),0),"")</f>
        <v/>
      </c>
      <c r="S93" s="63" t="str">
        <f>IFERROR(VLOOKUP($C93,'يومية  1'!$A$6:$S$2932,COLUMN(),0),"")</f>
        <v/>
      </c>
    </row>
    <row r="94" spans="1:19" ht="26.25" customHeight="1" x14ac:dyDescent="0.2">
      <c r="A94" s="18" t="str">
        <f t="shared" si="0"/>
        <v/>
      </c>
      <c r="B94" s="18" t="str">
        <f>IF($E$2='يومية  1'!E24:E265,'يومية  1'!A24:A265,"")</f>
        <v/>
      </c>
      <c r="C94" s="18" t="str">
        <f t="shared" si="2"/>
        <v/>
      </c>
      <c r="D94" s="53" t="str">
        <f>IFERROR(VLOOKUP($C94,'يومية  1'!$A$6:$S$2932,COLUMN(),0),"")</f>
        <v/>
      </c>
      <c r="E94" s="36" t="str">
        <f>IFERROR(VLOOKUP($C94,'يومية  1'!$A$6:$S$2932,COLUMN(),0),"")</f>
        <v/>
      </c>
      <c r="F94" s="33" t="str">
        <f>IFERROR(VLOOKUP($C94,'يومية  1'!$A$6:$S$2932,COLUMN(),0),"")</f>
        <v/>
      </c>
      <c r="G94" s="33" t="str">
        <f>IFERROR(VLOOKUP($C94,'يومية  1'!$A$6:$S$2932,COLUMN(),0),"")</f>
        <v/>
      </c>
      <c r="H94" s="33" t="str">
        <f>IFERROR(VLOOKUP($C94,'يومية  1'!$A$6:$S$2932,COLUMN(),0),"")</f>
        <v/>
      </c>
      <c r="I94" s="33" t="str">
        <f>IFERROR(VLOOKUP($C94,'يومية  1'!$A$6:$S$2932,COLUMN(),0),"")</f>
        <v/>
      </c>
      <c r="J94" s="33" t="str">
        <f>IFERROR(VLOOKUP($C94,'يومية  1'!$A$6:$S$2932,COLUMN(),0),"")</f>
        <v/>
      </c>
      <c r="K94" s="109" t="str">
        <f>IFERROR(VLOOKUP($C94,'يومية  1'!$A$6:$S$2932,COLUMN(),0),"")</f>
        <v/>
      </c>
      <c r="L94" s="54" t="str">
        <f>IFERROR(VLOOKUP($C94,'يومية  1'!$A$6:$S$2932,COLUMN(),0),"")</f>
        <v/>
      </c>
      <c r="M94" s="33" t="str">
        <f>IFERROR(VLOOKUP($C94,'يومية  1'!$A$6:$S$2932,COLUMN(),0),"")</f>
        <v/>
      </c>
      <c r="N94" s="55" t="str">
        <f>IFERROR(VLOOKUP($C94,'يومية  1'!$A$6:$S$2932,COLUMN(),0),"")</f>
        <v/>
      </c>
      <c r="O94" s="56" t="str">
        <f>IFERROR(VLOOKUP($C94,'يومية  1'!$A$6:$S$2932,COLUMN(),0),"")</f>
        <v/>
      </c>
      <c r="P94" s="56" t="str">
        <f>IFERROR(VLOOKUP($C94,'يومية  1'!$A$6:$S$2932,COLUMN(),0),"")</f>
        <v/>
      </c>
      <c r="Q94" s="55" t="str">
        <f>IFERROR(VLOOKUP($C94,'يومية  1'!$A$6:$S$2932,COLUMN(),0),"")</f>
        <v/>
      </c>
      <c r="R94" s="57" t="str">
        <f>IFERROR(VLOOKUP($C94,'يومية  1'!$A$6:$S$2932,COLUMN(),0),"")</f>
        <v/>
      </c>
      <c r="S94" s="58" t="str">
        <f>IFERROR(VLOOKUP($C94,'يومية  1'!$A$6:$S$2932,COLUMN(),0),"")</f>
        <v/>
      </c>
    </row>
    <row r="95" spans="1:19" ht="26.25" customHeight="1" x14ac:dyDescent="0.2">
      <c r="A95" s="18" t="str">
        <f t="shared" si="0"/>
        <v/>
      </c>
      <c r="B95" s="18" t="str">
        <f>IF($E$2='يومية  1'!E24:E265,'يومية  1'!A24:A265,"")</f>
        <v/>
      </c>
      <c r="C95" s="18" t="str">
        <f t="shared" si="2"/>
        <v/>
      </c>
      <c r="D95" s="59" t="str">
        <f>IFERROR(VLOOKUP($C95,'يومية  1'!$A$6:$S$2932,COLUMN(),0),"")</f>
        <v/>
      </c>
      <c r="E95" s="37" t="str">
        <f>IFERROR(VLOOKUP($C95,'يومية  1'!$A$6:$S$2932,COLUMN(),0),"")</f>
        <v/>
      </c>
      <c r="F95" s="35" t="str">
        <f>IFERROR(VLOOKUP($C95,'يومية  1'!$A$6:$S$2932,COLUMN(),0),"")</f>
        <v/>
      </c>
      <c r="G95" s="35" t="str">
        <f>IFERROR(VLOOKUP($C95,'يومية  1'!$A$6:$S$2932,COLUMN(),0),"")</f>
        <v/>
      </c>
      <c r="H95" s="35" t="str">
        <f>IFERROR(VLOOKUP($C95,'يومية  1'!$A$6:$S$2932,COLUMN(),0),"")</f>
        <v/>
      </c>
      <c r="I95" s="35" t="str">
        <f>IFERROR(VLOOKUP($C95,'يومية  1'!$A$6:$S$2932,COLUMN(),0),"")</f>
        <v/>
      </c>
      <c r="J95" s="35" t="str">
        <f>IFERROR(VLOOKUP($C95,'يومية  1'!$A$6:$S$2932,COLUMN(),0),"")</f>
        <v/>
      </c>
      <c r="K95" s="110" t="str">
        <f>IFERROR(VLOOKUP($C95,'يومية  1'!$A$6:$S$2932,COLUMN(),0),"")</f>
        <v/>
      </c>
      <c r="L95" s="35" t="str">
        <f>IFERROR(VLOOKUP($C95,'يومية  1'!$A$6:$S$2932,COLUMN(),0),"")</f>
        <v/>
      </c>
      <c r="M95" s="35" t="str">
        <f>IFERROR(VLOOKUP($C95,'يومية  1'!$A$6:$S$2932,COLUMN(),0),"")</f>
        <v/>
      </c>
      <c r="N95" s="60" t="str">
        <f>IFERROR(VLOOKUP($C95,'يومية  1'!$A$6:$S$2932,COLUMN(),0),"")</f>
        <v/>
      </c>
      <c r="O95" s="61" t="str">
        <f>IFERROR(VLOOKUP($C95,'يومية  1'!$A$6:$S$2932,COLUMN(),0),"")</f>
        <v/>
      </c>
      <c r="P95" s="61" t="str">
        <f>IFERROR(VLOOKUP($C95,'يومية  1'!$A$6:$S$2932,COLUMN(),0),"")</f>
        <v/>
      </c>
      <c r="Q95" s="60" t="str">
        <f>IFERROR(VLOOKUP($C95,'يومية  1'!$A$6:$S$2932,COLUMN(),0),"")</f>
        <v/>
      </c>
      <c r="R95" s="62" t="str">
        <f>IFERROR(VLOOKUP($C95,'يومية  1'!$A$6:$S$2932,COLUMN(),0),"")</f>
        <v/>
      </c>
      <c r="S95" s="63" t="str">
        <f>IFERROR(VLOOKUP($C95,'يومية  1'!$A$6:$S$2932,COLUMN(),0),"")</f>
        <v/>
      </c>
    </row>
    <row r="96" spans="1:19" ht="26.25" customHeight="1" x14ac:dyDescent="0.2">
      <c r="A96" s="18" t="str">
        <f t="shared" si="0"/>
        <v/>
      </c>
      <c r="B96" s="18" t="str">
        <f>IF($E$2='يومية  1'!E24:E265,'يومية  1'!A24:A265,"")</f>
        <v/>
      </c>
      <c r="C96" s="18" t="str">
        <f t="shared" si="2"/>
        <v/>
      </c>
      <c r="D96" s="53" t="str">
        <f>IFERROR(VLOOKUP($C96,'يومية  1'!$A$6:$S$2932,COLUMN(),0),"")</f>
        <v/>
      </c>
      <c r="E96" s="36" t="str">
        <f>IFERROR(VLOOKUP($C96,'يومية  1'!$A$6:$S$2932,COLUMN(),0),"")</f>
        <v/>
      </c>
      <c r="F96" s="33" t="str">
        <f>IFERROR(VLOOKUP($C96,'يومية  1'!$A$6:$S$2932,COLUMN(),0),"")</f>
        <v/>
      </c>
      <c r="G96" s="33" t="str">
        <f>IFERROR(VLOOKUP($C96,'يومية  1'!$A$6:$S$2932,COLUMN(),0),"")</f>
        <v/>
      </c>
      <c r="H96" s="33" t="str">
        <f>IFERROR(VLOOKUP($C96,'يومية  1'!$A$6:$S$2932,COLUMN(),0),"")</f>
        <v/>
      </c>
      <c r="I96" s="33" t="str">
        <f>IFERROR(VLOOKUP($C96,'يومية  1'!$A$6:$S$2932,COLUMN(),0),"")</f>
        <v/>
      </c>
      <c r="J96" s="33" t="str">
        <f>IFERROR(VLOOKUP($C96,'يومية  1'!$A$6:$S$2932,COLUMN(),0),"")</f>
        <v/>
      </c>
      <c r="K96" s="109" t="str">
        <f>IFERROR(VLOOKUP($C96,'يومية  1'!$A$6:$S$2932,COLUMN(),0),"")</f>
        <v/>
      </c>
      <c r="L96" s="54" t="str">
        <f>IFERROR(VLOOKUP($C96,'يومية  1'!$A$6:$S$2932,COLUMN(),0),"")</f>
        <v/>
      </c>
      <c r="M96" s="33" t="str">
        <f>IFERROR(VLOOKUP($C96,'يومية  1'!$A$6:$S$2932,COLUMN(),0),"")</f>
        <v/>
      </c>
      <c r="N96" s="55" t="str">
        <f>IFERROR(VLOOKUP($C96,'يومية  1'!$A$6:$S$2932,COLUMN(),0),"")</f>
        <v/>
      </c>
      <c r="O96" s="56" t="str">
        <f>IFERROR(VLOOKUP($C96,'يومية  1'!$A$6:$S$2932,COLUMN(),0),"")</f>
        <v/>
      </c>
      <c r="P96" s="56" t="str">
        <f>IFERROR(VLOOKUP($C96,'يومية  1'!$A$6:$S$2932,COLUMN(),0),"")</f>
        <v/>
      </c>
      <c r="Q96" s="55" t="str">
        <f>IFERROR(VLOOKUP($C96,'يومية  1'!$A$6:$S$2932,COLUMN(),0),"")</f>
        <v/>
      </c>
      <c r="R96" s="57" t="str">
        <f>IFERROR(VLOOKUP($C96,'يومية  1'!$A$6:$S$2932,COLUMN(),0),"")</f>
        <v/>
      </c>
      <c r="S96" s="58" t="str">
        <f>IFERROR(VLOOKUP($C96,'يومية  1'!$A$6:$S$2932,COLUMN(),0),"")</f>
        <v/>
      </c>
    </row>
    <row r="97" spans="1:19" ht="26.25" customHeight="1" x14ac:dyDescent="0.2">
      <c r="A97" s="18" t="str">
        <f t="shared" si="0"/>
        <v/>
      </c>
      <c r="B97" s="18" t="str">
        <f>IF($E$2='يومية  1'!E24:E265,'يومية  1'!A24:A265,"")</f>
        <v/>
      </c>
      <c r="C97" s="18" t="str">
        <f t="shared" si="2"/>
        <v/>
      </c>
      <c r="D97" s="59" t="str">
        <f>IFERROR(VLOOKUP($C97,'يومية  1'!$A$6:$S$2932,COLUMN(),0),"")</f>
        <v/>
      </c>
      <c r="E97" s="37" t="str">
        <f>IFERROR(VLOOKUP($C97,'يومية  1'!$A$6:$S$2932,COLUMN(),0),"")</f>
        <v/>
      </c>
      <c r="F97" s="35" t="str">
        <f>IFERROR(VLOOKUP($C97,'يومية  1'!$A$6:$S$2932,COLUMN(),0),"")</f>
        <v/>
      </c>
      <c r="G97" s="35" t="str">
        <f>IFERROR(VLOOKUP($C97,'يومية  1'!$A$6:$S$2932,COLUMN(),0),"")</f>
        <v/>
      </c>
      <c r="H97" s="35" t="str">
        <f>IFERROR(VLOOKUP($C97,'يومية  1'!$A$6:$S$2932,COLUMN(),0),"")</f>
        <v/>
      </c>
      <c r="I97" s="35" t="str">
        <f>IFERROR(VLOOKUP($C97,'يومية  1'!$A$6:$S$2932,COLUMN(),0),"")</f>
        <v/>
      </c>
      <c r="J97" s="35" t="str">
        <f>IFERROR(VLOOKUP($C97,'يومية  1'!$A$6:$S$2932,COLUMN(),0),"")</f>
        <v/>
      </c>
      <c r="K97" s="110" t="str">
        <f>IFERROR(VLOOKUP($C97,'يومية  1'!$A$6:$S$2932,COLUMN(),0),"")</f>
        <v/>
      </c>
      <c r="L97" s="35" t="str">
        <f>IFERROR(VLOOKUP($C97,'يومية  1'!$A$6:$S$2932,COLUMN(),0),"")</f>
        <v/>
      </c>
      <c r="M97" s="35" t="str">
        <f>IFERROR(VLOOKUP($C97,'يومية  1'!$A$6:$S$2932,COLUMN(),0),"")</f>
        <v/>
      </c>
      <c r="N97" s="60" t="str">
        <f>IFERROR(VLOOKUP($C97,'يومية  1'!$A$6:$S$2932,COLUMN(),0),"")</f>
        <v/>
      </c>
      <c r="O97" s="61" t="str">
        <f>IFERROR(VLOOKUP($C97,'يومية  1'!$A$6:$S$2932,COLUMN(),0),"")</f>
        <v/>
      </c>
      <c r="P97" s="61" t="str">
        <f>IFERROR(VLOOKUP($C97,'يومية  1'!$A$6:$S$2932,COLUMN(),0),"")</f>
        <v/>
      </c>
      <c r="Q97" s="60" t="str">
        <f>IFERROR(VLOOKUP($C97,'يومية  1'!$A$6:$S$2932,COLUMN(),0),"")</f>
        <v/>
      </c>
      <c r="R97" s="62" t="str">
        <f>IFERROR(VLOOKUP($C97,'يومية  1'!$A$6:$S$2932,COLUMN(),0),"")</f>
        <v/>
      </c>
      <c r="S97" s="63" t="str">
        <f>IFERROR(VLOOKUP($C97,'يومية  1'!$A$6:$S$2932,COLUMN(),0),"")</f>
        <v/>
      </c>
    </row>
    <row r="98" spans="1:19" ht="26.25" customHeight="1" x14ac:dyDescent="0.2">
      <c r="A98" s="18" t="str">
        <f t="shared" si="0"/>
        <v/>
      </c>
      <c r="B98" s="18" t="str">
        <f>IF($E$2='يومية  1'!E25:E265,'يومية  1'!A25:A265,"")</f>
        <v/>
      </c>
      <c r="C98" s="18" t="str">
        <f t="shared" si="2"/>
        <v/>
      </c>
      <c r="D98" s="53" t="str">
        <f>IFERROR(VLOOKUP($C98,'يومية  1'!$A$6:$S$2932,COLUMN(),0),"")</f>
        <v/>
      </c>
      <c r="E98" s="36" t="str">
        <f>IFERROR(VLOOKUP($C98,'يومية  1'!$A$6:$S$2932,COLUMN(),0),"")</f>
        <v/>
      </c>
      <c r="F98" s="33" t="str">
        <f>IFERROR(VLOOKUP($C98,'يومية  1'!$A$6:$S$2932,COLUMN(),0),"")</f>
        <v/>
      </c>
      <c r="G98" s="33" t="str">
        <f>IFERROR(VLOOKUP($C98,'يومية  1'!$A$6:$S$2932,COLUMN(),0),"")</f>
        <v/>
      </c>
      <c r="H98" s="33" t="str">
        <f>IFERROR(VLOOKUP($C98,'يومية  1'!$A$6:$S$2932,COLUMN(),0),"")</f>
        <v/>
      </c>
      <c r="I98" s="33" t="str">
        <f>IFERROR(VLOOKUP($C98,'يومية  1'!$A$6:$S$2932,COLUMN(),0),"")</f>
        <v/>
      </c>
      <c r="J98" s="33" t="str">
        <f>IFERROR(VLOOKUP($C98,'يومية  1'!$A$6:$S$2932,COLUMN(),0),"")</f>
        <v/>
      </c>
      <c r="K98" s="109" t="str">
        <f>IFERROR(VLOOKUP($C98,'يومية  1'!$A$6:$S$2932,COLUMN(),0),"")</f>
        <v/>
      </c>
      <c r="L98" s="54" t="str">
        <f>IFERROR(VLOOKUP($C98,'يومية  1'!$A$6:$S$2932,COLUMN(),0),"")</f>
        <v/>
      </c>
      <c r="M98" s="33" t="str">
        <f>IFERROR(VLOOKUP($C98,'يومية  1'!$A$6:$S$2932,COLUMN(),0),"")</f>
        <v/>
      </c>
      <c r="N98" s="55" t="str">
        <f>IFERROR(VLOOKUP($C98,'يومية  1'!$A$6:$S$2932,COLUMN(),0),"")</f>
        <v/>
      </c>
      <c r="O98" s="56" t="str">
        <f>IFERROR(VLOOKUP($C98,'يومية  1'!$A$6:$S$2932,COLUMN(),0),"")</f>
        <v/>
      </c>
      <c r="P98" s="56" t="str">
        <f>IFERROR(VLOOKUP($C98,'يومية  1'!$A$6:$S$2932,COLUMN(),0),"")</f>
        <v/>
      </c>
      <c r="Q98" s="55" t="str">
        <f>IFERROR(VLOOKUP($C98,'يومية  1'!$A$6:$S$2932,COLUMN(),0),"")</f>
        <v/>
      </c>
      <c r="R98" s="57" t="str">
        <f>IFERROR(VLOOKUP($C98,'يومية  1'!$A$6:$S$2932,COLUMN(),0),"")</f>
        <v/>
      </c>
      <c r="S98" s="58" t="str">
        <f>IFERROR(VLOOKUP($C98,'يومية  1'!$A$6:$S$2932,COLUMN(),0),"")</f>
        <v/>
      </c>
    </row>
    <row r="99" spans="1:19" ht="26.25" customHeight="1" x14ac:dyDescent="0.2">
      <c r="A99" s="18" t="str">
        <f t="shared" si="0"/>
        <v/>
      </c>
      <c r="B99" s="18" t="str">
        <f>IF($E$2='يومية  1'!E26:E265,'يومية  1'!A26:A265,"")</f>
        <v/>
      </c>
      <c r="C99" s="18" t="str">
        <f t="shared" si="2"/>
        <v/>
      </c>
      <c r="D99" s="59" t="str">
        <f>IFERROR(VLOOKUP($C99,'يومية  1'!$A$6:$S$2932,COLUMN(),0),"")</f>
        <v/>
      </c>
      <c r="E99" s="37" t="str">
        <f>IFERROR(VLOOKUP($C99,'يومية  1'!$A$6:$S$2932,COLUMN(),0),"")</f>
        <v/>
      </c>
      <c r="F99" s="35" t="str">
        <f>IFERROR(VLOOKUP($C99,'يومية  1'!$A$6:$S$2932,COLUMN(),0),"")</f>
        <v/>
      </c>
      <c r="G99" s="35" t="str">
        <f>IFERROR(VLOOKUP($C99,'يومية  1'!$A$6:$S$2932,COLUMN(),0),"")</f>
        <v/>
      </c>
      <c r="H99" s="35" t="str">
        <f>IFERROR(VLOOKUP($C99,'يومية  1'!$A$6:$S$2932,COLUMN(),0),"")</f>
        <v/>
      </c>
      <c r="I99" s="35" t="str">
        <f>IFERROR(VLOOKUP($C99,'يومية  1'!$A$6:$S$2932,COLUMN(),0),"")</f>
        <v/>
      </c>
      <c r="J99" s="35" t="str">
        <f>IFERROR(VLOOKUP($C99,'يومية  1'!$A$6:$S$2932,COLUMN(),0),"")</f>
        <v/>
      </c>
      <c r="K99" s="110" t="str">
        <f>IFERROR(VLOOKUP($C99,'يومية  1'!$A$6:$S$2932,COLUMN(),0),"")</f>
        <v/>
      </c>
      <c r="L99" s="35" t="str">
        <f>IFERROR(VLOOKUP($C99,'يومية  1'!$A$6:$S$2932,COLUMN(),0),"")</f>
        <v/>
      </c>
      <c r="M99" s="35" t="str">
        <f>IFERROR(VLOOKUP($C99,'يومية  1'!$A$6:$S$2932,COLUMN(),0),"")</f>
        <v/>
      </c>
      <c r="N99" s="60" t="str">
        <f>IFERROR(VLOOKUP($C99,'يومية  1'!$A$6:$S$2932,COLUMN(),0),"")</f>
        <v/>
      </c>
      <c r="O99" s="61" t="str">
        <f>IFERROR(VLOOKUP($C99,'يومية  1'!$A$6:$S$2932,COLUMN(),0),"")</f>
        <v/>
      </c>
      <c r="P99" s="61" t="str">
        <f>IFERROR(VLOOKUP($C99,'يومية  1'!$A$6:$S$2932,COLUMN(),0),"")</f>
        <v/>
      </c>
      <c r="Q99" s="60" t="str">
        <f>IFERROR(VLOOKUP($C99,'يومية  1'!$A$6:$S$2932,COLUMN(),0),"")</f>
        <v/>
      </c>
      <c r="R99" s="62" t="str">
        <f>IFERROR(VLOOKUP($C99,'يومية  1'!$A$6:$S$2932,COLUMN(),0),"")</f>
        <v/>
      </c>
      <c r="S99" s="63" t="str">
        <f>IFERROR(VLOOKUP($C99,'يومية  1'!$A$6:$S$2932,COLUMN(),0),"")</f>
        <v/>
      </c>
    </row>
    <row r="100" spans="1:19" ht="26.25" customHeight="1" x14ac:dyDescent="0.2">
      <c r="A100" s="18" t="str">
        <f t="shared" si="0"/>
        <v/>
      </c>
      <c r="B100" s="18" t="str">
        <f>IF($E$2='يومية  1'!E27:E265,'يومية  1'!A27:A265,"")</f>
        <v/>
      </c>
      <c r="C100" s="18" t="str">
        <f t="shared" si="2"/>
        <v/>
      </c>
      <c r="D100" s="53" t="str">
        <f>IFERROR(VLOOKUP($C100,'يومية  1'!$A$6:$S$2932,COLUMN(),0),"")</f>
        <v/>
      </c>
      <c r="E100" s="36" t="str">
        <f>IFERROR(VLOOKUP($C100,'يومية  1'!$A$6:$S$2932,COLUMN(),0),"")</f>
        <v/>
      </c>
      <c r="F100" s="33" t="str">
        <f>IFERROR(VLOOKUP($C100,'يومية  1'!$A$6:$S$2932,COLUMN(),0),"")</f>
        <v/>
      </c>
      <c r="G100" s="33" t="str">
        <f>IFERROR(VLOOKUP($C100,'يومية  1'!$A$6:$S$2932,COLUMN(),0),"")</f>
        <v/>
      </c>
      <c r="H100" s="33" t="str">
        <f>IFERROR(VLOOKUP($C100,'يومية  1'!$A$6:$S$2932,COLUMN(),0),"")</f>
        <v/>
      </c>
      <c r="I100" s="33" t="str">
        <f>IFERROR(VLOOKUP($C100,'يومية  1'!$A$6:$S$2932,COLUMN(),0),"")</f>
        <v/>
      </c>
      <c r="J100" s="33" t="str">
        <f>IFERROR(VLOOKUP($C100,'يومية  1'!$A$6:$S$2932,COLUMN(),0),"")</f>
        <v/>
      </c>
      <c r="K100" s="109" t="str">
        <f>IFERROR(VLOOKUP($C100,'يومية  1'!$A$6:$S$2932,COLUMN(),0),"")</f>
        <v/>
      </c>
      <c r="L100" s="54" t="str">
        <f>IFERROR(VLOOKUP($C100,'يومية  1'!$A$6:$S$2932,COLUMN(),0),"")</f>
        <v/>
      </c>
      <c r="M100" s="33" t="str">
        <f>IFERROR(VLOOKUP($C100,'يومية  1'!$A$6:$S$2932,COLUMN(),0),"")</f>
        <v/>
      </c>
      <c r="N100" s="55" t="str">
        <f>IFERROR(VLOOKUP($C100,'يومية  1'!$A$6:$S$2932,COLUMN(),0),"")</f>
        <v/>
      </c>
      <c r="O100" s="56" t="str">
        <f>IFERROR(VLOOKUP($C100,'يومية  1'!$A$6:$S$2932,COLUMN(),0),"")</f>
        <v/>
      </c>
      <c r="P100" s="56" t="str">
        <f>IFERROR(VLOOKUP($C100,'يومية  1'!$A$6:$S$2932,COLUMN(),0),"")</f>
        <v/>
      </c>
      <c r="Q100" s="55" t="str">
        <f>IFERROR(VLOOKUP($C100,'يومية  1'!$A$6:$S$2932,COLUMN(),0),"")</f>
        <v/>
      </c>
      <c r="R100" s="57" t="str">
        <f>IFERROR(VLOOKUP($C100,'يومية  1'!$A$6:$S$2932,COLUMN(),0),"")</f>
        <v/>
      </c>
      <c r="S100" s="58" t="str">
        <f>IFERROR(VLOOKUP($C100,'يومية  1'!$A$6:$S$2932,COLUMN(),0),"")</f>
        <v/>
      </c>
    </row>
    <row r="101" spans="1:19" ht="26.25" customHeight="1" x14ac:dyDescent="0.2">
      <c r="A101" s="18" t="str">
        <f t="shared" si="0"/>
        <v/>
      </c>
      <c r="B101" s="18" t="str">
        <f>IF($E$2='يومية  1'!E28:E265,'يومية  1'!A28:A265,"")</f>
        <v/>
      </c>
      <c r="C101" s="18" t="str">
        <f t="shared" si="2"/>
        <v/>
      </c>
      <c r="D101" s="59" t="str">
        <f>IFERROR(VLOOKUP($C101,'يومية  1'!$A$6:$S$2932,COLUMN(),0),"")</f>
        <v/>
      </c>
      <c r="E101" s="37" t="str">
        <f>IFERROR(VLOOKUP($C101,'يومية  1'!$A$6:$S$2932,COLUMN(),0),"")</f>
        <v/>
      </c>
      <c r="F101" s="35" t="str">
        <f>IFERROR(VLOOKUP($C101,'يومية  1'!$A$6:$S$2932,COLUMN(),0),"")</f>
        <v/>
      </c>
      <c r="G101" s="35" t="str">
        <f>IFERROR(VLOOKUP($C101,'يومية  1'!$A$6:$S$2932,COLUMN(),0),"")</f>
        <v/>
      </c>
      <c r="H101" s="35" t="str">
        <f>IFERROR(VLOOKUP($C101,'يومية  1'!$A$6:$S$2932,COLUMN(),0),"")</f>
        <v/>
      </c>
      <c r="I101" s="35" t="str">
        <f>IFERROR(VLOOKUP($C101,'يومية  1'!$A$6:$S$2932,COLUMN(),0),"")</f>
        <v/>
      </c>
      <c r="J101" s="35" t="str">
        <f>IFERROR(VLOOKUP($C101,'يومية  1'!$A$6:$S$2932,COLUMN(),0),"")</f>
        <v/>
      </c>
      <c r="K101" s="110" t="str">
        <f>IFERROR(VLOOKUP($C101,'يومية  1'!$A$6:$S$2932,COLUMN(),0),"")</f>
        <v/>
      </c>
      <c r="L101" s="35" t="str">
        <f>IFERROR(VLOOKUP($C101,'يومية  1'!$A$6:$S$2932,COLUMN(),0),"")</f>
        <v/>
      </c>
      <c r="M101" s="35" t="str">
        <f>IFERROR(VLOOKUP($C101,'يومية  1'!$A$6:$S$2932,COLUMN(),0),"")</f>
        <v/>
      </c>
      <c r="N101" s="60" t="str">
        <f>IFERROR(VLOOKUP($C101,'يومية  1'!$A$6:$S$2932,COLUMN(),0),"")</f>
        <v/>
      </c>
      <c r="O101" s="61" t="str">
        <f>IFERROR(VLOOKUP($C101,'يومية  1'!$A$6:$S$2932,COLUMN(),0),"")</f>
        <v/>
      </c>
      <c r="P101" s="61" t="str">
        <f>IFERROR(VLOOKUP($C101,'يومية  1'!$A$6:$S$2932,COLUMN(),0),"")</f>
        <v/>
      </c>
      <c r="Q101" s="60" t="str">
        <f>IFERROR(VLOOKUP($C101,'يومية  1'!$A$6:$S$2932,COLUMN(),0),"")</f>
        <v/>
      </c>
      <c r="R101" s="62" t="str">
        <f>IFERROR(VLOOKUP($C101,'يومية  1'!$A$6:$S$2932,COLUMN(),0),"")</f>
        <v/>
      </c>
      <c r="S101" s="63" t="str">
        <f>IFERROR(VLOOKUP($C101,'يومية  1'!$A$6:$S$2932,COLUMN(),0),"")</f>
        <v/>
      </c>
    </row>
    <row r="102" spans="1:19" ht="26.25" customHeight="1" x14ac:dyDescent="0.2">
      <c r="A102" s="18" t="str">
        <f t="shared" ref="A102:A135" si="3">IF(B102="","",ROW())</f>
        <v/>
      </c>
      <c r="B102" s="18" t="str">
        <f>IF($E$2='يومية  1'!E29:E265,'يومية  1'!A29:A265,"")</f>
        <v/>
      </c>
      <c r="C102" s="18" t="str">
        <f t="shared" si="2"/>
        <v/>
      </c>
      <c r="D102" s="53" t="str">
        <f>IFERROR(VLOOKUP($C102,'يومية  1'!$A$6:$S$2932,COLUMN(),0),"")</f>
        <v/>
      </c>
      <c r="E102" s="36" t="str">
        <f>IFERROR(VLOOKUP($C102,'يومية  1'!$A$6:$S$2932,COLUMN(),0),"")</f>
        <v/>
      </c>
      <c r="F102" s="33" t="str">
        <f>IFERROR(VLOOKUP($C102,'يومية  1'!$A$6:$S$2932,COLUMN(),0),"")</f>
        <v/>
      </c>
      <c r="G102" s="33" t="str">
        <f>IFERROR(VLOOKUP($C102,'يومية  1'!$A$6:$S$2932,COLUMN(),0),"")</f>
        <v/>
      </c>
      <c r="H102" s="33" t="str">
        <f>IFERROR(VLOOKUP($C102,'يومية  1'!$A$6:$S$2932,COLUMN(),0),"")</f>
        <v/>
      </c>
      <c r="I102" s="33" t="str">
        <f>IFERROR(VLOOKUP($C102,'يومية  1'!$A$6:$S$2932,COLUMN(),0),"")</f>
        <v/>
      </c>
      <c r="J102" s="33" t="str">
        <f>IFERROR(VLOOKUP($C102,'يومية  1'!$A$6:$S$2932,COLUMN(),0),"")</f>
        <v/>
      </c>
      <c r="K102" s="109" t="str">
        <f>IFERROR(VLOOKUP($C102,'يومية  1'!$A$6:$S$2932,COLUMN(),0),"")</f>
        <v/>
      </c>
      <c r="L102" s="54" t="str">
        <f>IFERROR(VLOOKUP($C102,'يومية  1'!$A$6:$S$2932,COLUMN(),0),"")</f>
        <v/>
      </c>
      <c r="M102" s="33" t="str">
        <f>IFERROR(VLOOKUP($C102,'يومية  1'!$A$6:$S$2932,COLUMN(),0),"")</f>
        <v/>
      </c>
      <c r="N102" s="55" t="str">
        <f>IFERROR(VLOOKUP($C102,'يومية  1'!$A$6:$S$2932,COLUMN(),0),"")</f>
        <v/>
      </c>
      <c r="O102" s="56" t="str">
        <f>IFERROR(VLOOKUP($C102,'يومية  1'!$A$6:$S$2932,COLUMN(),0),"")</f>
        <v/>
      </c>
      <c r="P102" s="56" t="str">
        <f>IFERROR(VLOOKUP($C102,'يومية  1'!$A$6:$S$2932,COLUMN(),0),"")</f>
        <v/>
      </c>
      <c r="Q102" s="55" t="str">
        <f>IFERROR(VLOOKUP($C102,'يومية  1'!$A$6:$S$2932,COLUMN(),0),"")</f>
        <v/>
      </c>
      <c r="R102" s="57" t="str">
        <f>IFERROR(VLOOKUP($C102,'يومية  1'!$A$6:$S$2932,COLUMN(),0),"")</f>
        <v/>
      </c>
      <c r="S102" s="58" t="str">
        <f>IFERROR(VLOOKUP($C102,'يومية  1'!$A$6:$S$2932,COLUMN(),0),"")</f>
        <v/>
      </c>
    </row>
    <row r="103" spans="1:19" ht="26.25" customHeight="1" x14ac:dyDescent="0.2">
      <c r="A103" s="18" t="str">
        <f t="shared" si="3"/>
        <v/>
      </c>
      <c r="B103" s="18" t="str">
        <f>IF($E$2='يومية  1'!E30:E265,'يومية  1'!A30:A265,"")</f>
        <v/>
      </c>
      <c r="C103" s="18" t="str">
        <f t="shared" si="2"/>
        <v/>
      </c>
      <c r="D103" s="59" t="str">
        <f>IFERROR(VLOOKUP($C103,'يومية  1'!$A$6:$S$2932,COLUMN(),0),"")</f>
        <v/>
      </c>
      <c r="E103" s="37" t="str">
        <f>IFERROR(VLOOKUP($C103,'يومية  1'!$A$6:$S$2932,COLUMN(),0),"")</f>
        <v/>
      </c>
      <c r="F103" s="35" t="str">
        <f>IFERROR(VLOOKUP($C103,'يومية  1'!$A$6:$S$2932,COLUMN(),0),"")</f>
        <v/>
      </c>
      <c r="G103" s="35" t="str">
        <f>IFERROR(VLOOKUP($C103,'يومية  1'!$A$6:$S$2932,COLUMN(),0),"")</f>
        <v/>
      </c>
      <c r="H103" s="35" t="str">
        <f>IFERROR(VLOOKUP($C103,'يومية  1'!$A$6:$S$2932,COLUMN(),0),"")</f>
        <v/>
      </c>
      <c r="I103" s="35" t="str">
        <f>IFERROR(VLOOKUP($C103,'يومية  1'!$A$6:$S$2932,COLUMN(),0),"")</f>
        <v/>
      </c>
      <c r="J103" s="35" t="str">
        <f>IFERROR(VLOOKUP($C103,'يومية  1'!$A$6:$S$2932,COLUMN(),0),"")</f>
        <v/>
      </c>
      <c r="K103" s="110" t="str">
        <f>IFERROR(VLOOKUP($C103,'يومية  1'!$A$6:$S$2932,COLUMN(),0),"")</f>
        <v/>
      </c>
      <c r="L103" s="35" t="str">
        <f>IFERROR(VLOOKUP($C103,'يومية  1'!$A$6:$S$2932,COLUMN(),0),"")</f>
        <v/>
      </c>
      <c r="M103" s="35" t="str">
        <f>IFERROR(VLOOKUP($C103,'يومية  1'!$A$6:$S$2932,COLUMN(),0),"")</f>
        <v/>
      </c>
      <c r="N103" s="60" t="str">
        <f>IFERROR(VLOOKUP($C103,'يومية  1'!$A$6:$S$2932,COLUMN(),0),"")</f>
        <v/>
      </c>
      <c r="O103" s="61" t="str">
        <f>IFERROR(VLOOKUP($C103,'يومية  1'!$A$6:$S$2932,COLUMN(),0),"")</f>
        <v/>
      </c>
      <c r="P103" s="61" t="str">
        <f>IFERROR(VLOOKUP($C103,'يومية  1'!$A$6:$S$2932,COLUMN(),0),"")</f>
        <v/>
      </c>
      <c r="Q103" s="60" t="str">
        <f>IFERROR(VLOOKUP($C103,'يومية  1'!$A$6:$S$2932,COLUMN(),0),"")</f>
        <v/>
      </c>
      <c r="R103" s="62" t="str">
        <f>IFERROR(VLOOKUP($C103,'يومية  1'!$A$6:$S$2932,COLUMN(),0),"")</f>
        <v/>
      </c>
      <c r="S103" s="63" t="str">
        <f>IFERROR(VLOOKUP($C103,'يومية  1'!$A$6:$S$2932,COLUMN(),0),"")</f>
        <v/>
      </c>
    </row>
    <row r="104" spans="1:19" ht="26.25" customHeight="1" x14ac:dyDescent="0.2">
      <c r="A104" s="18" t="str">
        <f t="shared" si="3"/>
        <v/>
      </c>
      <c r="B104" s="18" t="str">
        <f>IF($E$2='يومية  1'!E31:E265,'يومية  1'!A31:A265,"")</f>
        <v/>
      </c>
      <c r="C104" s="18" t="str">
        <f t="shared" si="2"/>
        <v/>
      </c>
      <c r="D104" s="53" t="str">
        <f>IFERROR(VLOOKUP($C104,'يومية  1'!$A$6:$S$2932,COLUMN(),0),"")</f>
        <v/>
      </c>
      <c r="E104" s="36" t="str">
        <f>IFERROR(VLOOKUP($C104,'يومية  1'!$A$6:$S$2932,COLUMN(),0),"")</f>
        <v/>
      </c>
      <c r="F104" s="33" t="str">
        <f>IFERROR(VLOOKUP($C104,'يومية  1'!$A$6:$S$2932,COLUMN(),0),"")</f>
        <v/>
      </c>
      <c r="G104" s="33" t="str">
        <f>IFERROR(VLOOKUP($C104,'يومية  1'!$A$6:$S$2932,COLUMN(),0),"")</f>
        <v/>
      </c>
      <c r="H104" s="33" t="str">
        <f>IFERROR(VLOOKUP($C104,'يومية  1'!$A$6:$S$2932,COLUMN(),0),"")</f>
        <v/>
      </c>
      <c r="I104" s="33" t="str">
        <f>IFERROR(VLOOKUP($C104,'يومية  1'!$A$6:$S$2932,COLUMN(),0),"")</f>
        <v/>
      </c>
      <c r="J104" s="33" t="str">
        <f>IFERROR(VLOOKUP($C104,'يومية  1'!$A$6:$S$2932,COLUMN(),0),"")</f>
        <v/>
      </c>
      <c r="K104" s="109" t="str">
        <f>IFERROR(VLOOKUP($C104,'يومية  1'!$A$6:$S$2932,COLUMN(),0),"")</f>
        <v/>
      </c>
      <c r="L104" s="54" t="str">
        <f>IFERROR(VLOOKUP($C104,'يومية  1'!$A$6:$S$2932,COLUMN(),0),"")</f>
        <v/>
      </c>
      <c r="M104" s="33" t="str">
        <f>IFERROR(VLOOKUP($C104,'يومية  1'!$A$6:$S$2932,COLUMN(),0),"")</f>
        <v/>
      </c>
      <c r="N104" s="55" t="str">
        <f>IFERROR(VLOOKUP($C104,'يومية  1'!$A$6:$S$2932,COLUMN(),0),"")</f>
        <v/>
      </c>
      <c r="O104" s="56" t="str">
        <f>IFERROR(VLOOKUP($C104,'يومية  1'!$A$6:$S$2932,COLUMN(),0),"")</f>
        <v/>
      </c>
      <c r="P104" s="56" t="str">
        <f>IFERROR(VLOOKUP($C104,'يومية  1'!$A$6:$S$2932,COLUMN(),0),"")</f>
        <v/>
      </c>
      <c r="Q104" s="55" t="str">
        <f>IFERROR(VLOOKUP($C104,'يومية  1'!$A$6:$S$2932,COLUMN(),0),"")</f>
        <v/>
      </c>
      <c r="R104" s="57" t="str">
        <f>IFERROR(VLOOKUP($C104,'يومية  1'!$A$6:$S$2932,COLUMN(),0),"")</f>
        <v/>
      </c>
      <c r="S104" s="58" t="str">
        <f>IFERROR(VLOOKUP($C104,'يومية  1'!$A$6:$S$2932,COLUMN(),0),"")</f>
        <v/>
      </c>
    </row>
    <row r="105" spans="1:19" ht="26.25" customHeight="1" x14ac:dyDescent="0.2">
      <c r="A105" s="18" t="str">
        <f t="shared" si="3"/>
        <v/>
      </c>
      <c r="B105" s="18" t="str">
        <f>IF($E$2='يومية  1'!E32:E265,'يومية  1'!A32:A265,"")</f>
        <v/>
      </c>
      <c r="C105" s="18" t="str">
        <f t="shared" si="2"/>
        <v/>
      </c>
      <c r="D105" s="59" t="str">
        <f>IFERROR(VLOOKUP($C105,'يومية  1'!$A$6:$S$2932,COLUMN(),0),"")</f>
        <v/>
      </c>
      <c r="E105" s="37" t="str">
        <f>IFERROR(VLOOKUP($C105,'يومية  1'!$A$6:$S$2932,COLUMN(),0),"")</f>
        <v/>
      </c>
      <c r="F105" s="35" t="str">
        <f>IFERROR(VLOOKUP($C105,'يومية  1'!$A$6:$S$2932,COLUMN(),0),"")</f>
        <v/>
      </c>
      <c r="G105" s="35" t="str">
        <f>IFERROR(VLOOKUP($C105,'يومية  1'!$A$6:$S$2932,COLUMN(),0),"")</f>
        <v/>
      </c>
      <c r="H105" s="35" t="str">
        <f>IFERROR(VLOOKUP($C105,'يومية  1'!$A$6:$S$2932,COLUMN(),0),"")</f>
        <v/>
      </c>
      <c r="I105" s="35" t="str">
        <f>IFERROR(VLOOKUP($C105,'يومية  1'!$A$6:$S$2932,COLUMN(),0),"")</f>
        <v/>
      </c>
      <c r="J105" s="35" t="str">
        <f>IFERROR(VLOOKUP($C105,'يومية  1'!$A$6:$S$2932,COLUMN(),0),"")</f>
        <v/>
      </c>
      <c r="K105" s="110" t="str">
        <f>IFERROR(VLOOKUP($C105,'يومية  1'!$A$6:$S$2932,COLUMN(),0),"")</f>
        <v/>
      </c>
      <c r="L105" s="35" t="str">
        <f>IFERROR(VLOOKUP($C105,'يومية  1'!$A$6:$S$2932,COLUMN(),0),"")</f>
        <v/>
      </c>
      <c r="M105" s="35" t="str">
        <f>IFERROR(VLOOKUP($C105,'يومية  1'!$A$6:$S$2932,COLUMN(),0),"")</f>
        <v/>
      </c>
      <c r="N105" s="60" t="str">
        <f>IFERROR(VLOOKUP($C105,'يومية  1'!$A$6:$S$2932,COLUMN(),0),"")</f>
        <v/>
      </c>
      <c r="O105" s="61" t="str">
        <f>IFERROR(VLOOKUP($C105,'يومية  1'!$A$6:$S$2932,COLUMN(),0),"")</f>
        <v/>
      </c>
      <c r="P105" s="61" t="str">
        <f>IFERROR(VLOOKUP($C105,'يومية  1'!$A$6:$S$2932,COLUMN(),0),"")</f>
        <v/>
      </c>
      <c r="Q105" s="60" t="str">
        <f>IFERROR(VLOOKUP($C105,'يومية  1'!$A$6:$S$2932,COLUMN(),0),"")</f>
        <v/>
      </c>
      <c r="R105" s="62" t="str">
        <f>IFERROR(VLOOKUP($C105,'يومية  1'!$A$6:$S$2932,COLUMN(),0),"")</f>
        <v/>
      </c>
      <c r="S105" s="63" t="str">
        <f>IFERROR(VLOOKUP($C105,'يومية  1'!$A$6:$S$2932,COLUMN(),0),"")</f>
        <v/>
      </c>
    </row>
    <row r="106" spans="1:19" ht="26.25" customHeight="1" x14ac:dyDescent="0.2">
      <c r="A106" s="18" t="str">
        <f t="shared" si="3"/>
        <v/>
      </c>
      <c r="B106" s="18" t="str">
        <f>IF($E$2='يومية  1'!E33:E265,'يومية  1'!A33:A265,"")</f>
        <v/>
      </c>
      <c r="C106" s="18" t="str">
        <f t="shared" si="2"/>
        <v/>
      </c>
      <c r="D106" s="53" t="str">
        <f>IFERROR(VLOOKUP($C106,'يومية  1'!$A$6:$S$2932,COLUMN(),0),"")</f>
        <v/>
      </c>
      <c r="E106" s="36" t="str">
        <f>IFERROR(VLOOKUP($C106,'يومية  1'!$A$6:$S$2932,COLUMN(),0),"")</f>
        <v/>
      </c>
      <c r="F106" s="33" t="str">
        <f>IFERROR(VLOOKUP($C106,'يومية  1'!$A$6:$S$2932,COLUMN(),0),"")</f>
        <v/>
      </c>
      <c r="G106" s="33" t="str">
        <f>IFERROR(VLOOKUP($C106,'يومية  1'!$A$6:$S$2932,COLUMN(),0),"")</f>
        <v/>
      </c>
      <c r="H106" s="33" t="str">
        <f>IFERROR(VLOOKUP($C106,'يومية  1'!$A$6:$S$2932,COLUMN(),0),"")</f>
        <v/>
      </c>
      <c r="I106" s="33" t="str">
        <f>IFERROR(VLOOKUP($C106,'يومية  1'!$A$6:$S$2932,COLUMN(),0),"")</f>
        <v/>
      </c>
      <c r="J106" s="33" t="str">
        <f>IFERROR(VLOOKUP($C106,'يومية  1'!$A$6:$S$2932,COLUMN(),0),"")</f>
        <v/>
      </c>
      <c r="K106" s="109" t="str">
        <f>IFERROR(VLOOKUP($C106,'يومية  1'!$A$6:$S$2932,COLUMN(),0),"")</f>
        <v/>
      </c>
      <c r="L106" s="54" t="str">
        <f>IFERROR(VLOOKUP($C106,'يومية  1'!$A$6:$S$2932,COLUMN(),0),"")</f>
        <v/>
      </c>
      <c r="M106" s="33" t="str">
        <f>IFERROR(VLOOKUP($C106,'يومية  1'!$A$6:$S$2932,COLUMN(),0),"")</f>
        <v/>
      </c>
      <c r="N106" s="55" t="str">
        <f>IFERROR(VLOOKUP($C106,'يومية  1'!$A$6:$S$2932,COLUMN(),0),"")</f>
        <v/>
      </c>
      <c r="O106" s="56" t="str">
        <f>IFERROR(VLOOKUP($C106,'يومية  1'!$A$6:$S$2932,COLUMN(),0),"")</f>
        <v/>
      </c>
      <c r="P106" s="56" t="str">
        <f>IFERROR(VLOOKUP($C106,'يومية  1'!$A$6:$S$2932,COLUMN(),0),"")</f>
        <v/>
      </c>
      <c r="Q106" s="55" t="str">
        <f>IFERROR(VLOOKUP($C106,'يومية  1'!$A$6:$S$2932,COLUMN(),0),"")</f>
        <v/>
      </c>
      <c r="R106" s="57" t="str">
        <f>IFERROR(VLOOKUP($C106,'يومية  1'!$A$6:$S$2932,COLUMN(),0),"")</f>
        <v/>
      </c>
      <c r="S106" s="58" t="str">
        <f>IFERROR(VLOOKUP($C106,'يومية  1'!$A$6:$S$2932,COLUMN(),0),"")</f>
        <v/>
      </c>
    </row>
    <row r="107" spans="1:19" ht="26.25" customHeight="1" x14ac:dyDescent="0.2">
      <c r="A107" s="18" t="str">
        <f t="shared" si="3"/>
        <v/>
      </c>
      <c r="B107" s="18" t="str">
        <f>IF($E$2='يومية  1'!E34:E265,'يومية  1'!A34:A265,"")</f>
        <v/>
      </c>
      <c r="C107" s="18" t="str">
        <f t="shared" si="2"/>
        <v/>
      </c>
      <c r="D107" s="59" t="str">
        <f>IFERROR(VLOOKUP($C107,'يومية  1'!$A$6:$S$2932,COLUMN(),0),"")</f>
        <v/>
      </c>
      <c r="E107" s="37" t="str">
        <f>IFERROR(VLOOKUP($C107,'يومية  1'!$A$6:$S$2932,COLUMN(),0),"")</f>
        <v/>
      </c>
      <c r="F107" s="35" t="str">
        <f>IFERROR(VLOOKUP($C107,'يومية  1'!$A$6:$S$2932,COLUMN(),0),"")</f>
        <v/>
      </c>
      <c r="G107" s="35" t="str">
        <f>IFERROR(VLOOKUP($C107,'يومية  1'!$A$6:$S$2932,COLUMN(),0),"")</f>
        <v/>
      </c>
      <c r="H107" s="35" t="str">
        <f>IFERROR(VLOOKUP($C107,'يومية  1'!$A$6:$S$2932,COLUMN(),0),"")</f>
        <v/>
      </c>
      <c r="I107" s="35" t="str">
        <f>IFERROR(VLOOKUP($C107,'يومية  1'!$A$6:$S$2932,COLUMN(),0),"")</f>
        <v/>
      </c>
      <c r="J107" s="35" t="str">
        <f>IFERROR(VLOOKUP($C107,'يومية  1'!$A$6:$S$2932,COLUMN(),0),"")</f>
        <v/>
      </c>
      <c r="K107" s="110" t="str">
        <f>IFERROR(VLOOKUP($C107,'يومية  1'!$A$6:$S$2932,COLUMN(),0),"")</f>
        <v/>
      </c>
      <c r="L107" s="35" t="str">
        <f>IFERROR(VLOOKUP($C107,'يومية  1'!$A$6:$S$2932,COLUMN(),0),"")</f>
        <v/>
      </c>
      <c r="M107" s="35" t="str">
        <f>IFERROR(VLOOKUP($C107,'يومية  1'!$A$6:$S$2932,COLUMN(),0),"")</f>
        <v/>
      </c>
      <c r="N107" s="60" t="str">
        <f>IFERROR(VLOOKUP($C107,'يومية  1'!$A$6:$S$2932,COLUMN(),0),"")</f>
        <v/>
      </c>
      <c r="O107" s="61" t="str">
        <f>IFERROR(VLOOKUP($C107,'يومية  1'!$A$6:$S$2932,COLUMN(),0),"")</f>
        <v/>
      </c>
      <c r="P107" s="61" t="str">
        <f>IFERROR(VLOOKUP($C107,'يومية  1'!$A$6:$S$2932,COLUMN(),0),"")</f>
        <v/>
      </c>
      <c r="Q107" s="60" t="str">
        <f>IFERROR(VLOOKUP($C107,'يومية  1'!$A$6:$S$2932,COLUMN(),0),"")</f>
        <v/>
      </c>
      <c r="R107" s="62" t="str">
        <f>IFERROR(VLOOKUP($C107,'يومية  1'!$A$6:$S$2932,COLUMN(),0),"")</f>
        <v/>
      </c>
      <c r="S107" s="63" t="str">
        <f>IFERROR(VLOOKUP($C107,'يومية  1'!$A$6:$S$2932,COLUMN(),0),"")</f>
        <v/>
      </c>
    </row>
    <row r="108" spans="1:19" ht="26.25" customHeight="1" x14ac:dyDescent="0.2">
      <c r="A108" s="18" t="str">
        <f t="shared" si="3"/>
        <v/>
      </c>
      <c r="B108" s="18" t="str">
        <f>IF($E$2='يومية  1'!E35:E265,'يومية  1'!A35:A265,"")</f>
        <v/>
      </c>
      <c r="C108" s="18" t="str">
        <f t="shared" si="2"/>
        <v/>
      </c>
      <c r="D108" s="53" t="str">
        <f>IFERROR(VLOOKUP($C108,'يومية  1'!$A$6:$S$2932,COLUMN(),0),"")</f>
        <v/>
      </c>
      <c r="E108" s="36" t="str">
        <f>IFERROR(VLOOKUP($C108,'يومية  1'!$A$6:$S$2932,COLUMN(),0),"")</f>
        <v/>
      </c>
      <c r="F108" s="33" t="str">
        <f>IFERROR(VLOOKUP($C108,'يومية  1'!$A$6:$S$2932,COLUMN(),0),"")</f>
        <v/>
      </c>
      <c r="G108" s="33" t="str">
        <f>IFERROR(VLOOKUP($C108,'يومية  1'!$A$6:$S$2932,COLUMN(),0),"")</f>
        <v/>
      </c>
      <c r="H108" s="33" t="str">
        <f>IFERROR(VLOOKUP($C108,'يومية  1'!$A$6:$S$2932,COLUMN(),0),"")</f>
        <v/>
      </c>
      <c r="I108" s="33" t="str">
        <f>IFERROR(VLOOKUP($C108,'يومية  1'!$A$6:$S$2932,COLUMN(),0),"")</f>
        <v/>
      </c>
      <c r="J108" s="33" t="str">
        <f>IFERROR(VLOOKUP($C108,'يومية  1'!$A$6:$S$2932,COLUMN(),0),"")</f>
        <v/>
      </c>
      <c r="K108" s="109" t="str">
        <f>IFERROR(VLOOKUP($C108,'يومية  1'!$A$6:$S$2932,COLUMN(),0),"")</f>
        <v/>
      </c>
      <c r="L108" s="54" t="str">
        <f>IFERROR(VLOOKUP($C108,'يومية  1'!$A$6:$S$2932,COLUMN(),0),"")</f>
        <v/>
      </c>
      <c r="M108" s="33" t="str">
        <f>IFERROR(VLOOKUP($C108,'يومية  1'!$A$6:$S$2932,COLUMN(),0),"")</f>
        <v/>
      </c>
      <c r="N108" s="55" t="str">
        <f>IFERROR(VLOOKUP($C108,'يومية  1'!$A$6:$S$2932,COLUMN(),0),"")</f>
        <v/>
      </c>
      <c r="O108" s="56" t="str">
        <f>IFERROR(VLOOKUP($C108,'يومية  1'!$A$6:$S$2932,COLUMN(),0),"")</f>
        <v/>
      </c>
      <c r="P108" s="56" t="str">
        <f>IFERROR(VLOOKUP($C108,'يومية  1'!$A$6:$S$2932,COLUMN(),0),"")</f>
        <v/>
      </c>
      <c r="Q108" s="55" t="str">
        <f>IFERROR(VLOOKUP($C108,'يومية  1'!$A$6:$S$2932,COLUMN(),0),"")</f>
        <v/>
      </c>
      <c r="R108" s="57" t="str">
        <f>IFERROR(VLOOKUP($C108,'يومية  1'!$A$6:$S$2932,COLUMN(),0),"")</f>
        <v/>
      </c>
      <c r="S108" s="58" t="str">
        <f>IFERROR(VLOOKUP($C108,'يومية  1'!$A$6:$S$2932,COLUMN(),0),"")</f>
        <v/>
      </c>
    </row>
    <row r="109" spans="1:19" s="19" customFormat="1" ht="26.25" customHeight="1" x14ac:dyDescent="0.2">
      <c r="A109" s="18" t="str">
        <f t="shared" si="3"/>
        <v/>
      </c>
      <c r="B109" s="18" t="str">
        <f>IF($E$2='يومية  1'!E36:E265,'يومية  1'!A36:A265,"")</f>
        <v/>
      </c>
      <c r="C109" s="18" t="str">
        <f t="shared" si="2"/>
        <v/>
      </c>
      <c r="D109" s="59" t="str">
        <f>IFERROR(VLOOKUP($C109,'يومية  1'!$A$6:$S$2932,COLUMN(),0),"")</f>
        <v/>
      </c>
      <c r="E109" s="37" t="str">
        <f>IFERROR(VLOOKUP($C109,'يومية  1'!$A$6:$S$2932,COLUMN(),0),"")</f>
        <v/>
      </c>
      <c r="F109" s="35" t="str">
        <f>IFERROR(VLOOKUP($C109,'يومية  1'!$A$6:$S$2932,COLUMN(),0),"")</f>
        <v/>
      </c>
      <c r="G109" s="35" t="str">
        <f>IFERROR(VLOOKUP($C109,'يومية  1'!$A$6:$S$2932,COLUMN(),0),"")</f>
        <v/>
      </c>
      <c r="H109" s="35" t="str">
        <f>IFERROR(VLOOKUP($C109,'يومية  1'!$A$6:$S$2932,COLUMN(),0),"")</f>
        <v/>
      </c>
      <c r="I109" s="35" t="str">
        <f>IFERROR(VLOOKUP($C109,'يومية  1'!$A$6:$S$2932,COLUMN(),0),"")</f>
        <v/>
      </c>
      <c r="J109" s="35" t="str">
        <f>IFERROR(VLOOKUP($C109,'يومية  1'!$A$6:$S$2932,COLUMN(),0),"")</f>
        <v/>
      </c>
      <c r="K109" s="110" t="str">
        <f>IFERROR(VLOOKUP($C109,'يومية  1'!$A$6:$S$2932,COLUMN(),0),"")</f>
        <v/>
      </c>
      <c r="L109" s="35" t="str">
        <f>IFERROR(VLOOKUP($C109,'يومية  1'!$A$6:$S$2932,COLUMN(),0),"")</f>
        <v/>
      </c>
      <c r="M109" s="35" t="str">
        <f>IFERROR(VLOOKUP($C109,'يومية  1'!$A$6:$S$2932,COLUMN(),0),"")</f>
        <v/>
      </c>
      <c r="N109" s="60" t="str">
        <f>IFERROR(VLOOKUP($C109,'يومية  1'!$A$6:$S$2932,COLUMN(),0),"")</f>
        <v/>
      </c>
      <c r="O109" s="61" t="str">
        <f>IFERROR(VLOOKUP($C109,'يومية  1'!$A$6:$S$2932,COLUMN(),0),"")</f>
        <v/>
      </c>
      <c r="P109" s="61" t="str">
        <f>IFERROR(VLOOKUP($C109,'يومية  1'!$A$6:$S$2932,COLUMN(),0),"")</f>
        <v/>
      </c>
      <c r="Q109" s="60" t="str">
        <f>IFERROR(VLOOKUP($C109,'يومية  1'!$A$6:$S$2932,COLUMN(),0),"")</f>
        <v/>
      </c>
      <c r="R109" s="62" t="str">
        <f>IFERROR(VLOOKUP($C109,'يومية  1'!$A$6:$S$2932,COLUMN(),0),"")</f>
        <v/>
      </c>
      <c r="S109" s="63" t="str">
        <f>IFERROR(VLOOKUP($C109,'يومية  1'!$A$6:$S$2932,COLUMN(),0),"")</f>
        <v/>
      </c>
    </row>
    <row r="110" spans="1:19" ht="26.25" customHeight="1" x14ac:dyDescent="0.2">
      <c r="A110" s="18" t="str">
        <f t="shared" si="3"/>
        <v/>
      </c>
      <c r="B110" s="18" t="str">
        <f>IF($E$2='يومية  1'!E37:E265,'يومية  1'!A37:A265,"")</f>
        <v/>
      </c>
      <c r="C110" s="18" t="str">
        <f t="shared" si="2"/>
        <v/>
      </c>
      <c r="D110" s="53" t="str">
        <f>IFERROR(VLOOKUP($C110,'يومية  1'!$A$6:$S$2932,COLUMN(),0),"")</f>
        <v/>
      </c>
      <c r="E110" s="36" t="str">
        <f>IFERROR(VLOOKUP($C110,'يومية  1'!$A$6:$S$2932,COLUMN(),0),"")</f>
        <v/>
      </c>
      <c r="F110" s="33" t="str">
        <f>IFERROR(VLOOKUP($C110,'يومية  1'!$A$6:$S$2932,COLUMN(),0),"")</f>
        <v/>
      </c>
      <c r="G110" s="33" t="str">
        <f>IFERROR(VLOOKUP($C110,'يومية  1'!$A$6:$S$2932,COLUMN(),0),"")</f>
        <v/>
      </c>
      <c r="H110" s="33" t="str">
        <f>IFERROR(VLOOKUP($C110,'يومية  1'!$A$6:$S$2932,COLUMN(),0),"")</f>
        <v/>
      </c>
      <c r="I110" s="33" t="str">
        <f>IFERROR(VLOOKUP($C110,'يومية  1'!$A$6:$S$2932,COLUMN(),0),"")</f>
        <v/>
      </c>
      <c r="J110" s="33" t="str">
        <f>IFERROR(VLOOKUP($C110,'يومية  1'!$A$6:$S$2932,COLUMN(),0),"")</f>
        <v/>
      </c>
      <c r="K110" s="109" t="str">
        <f>IFERROR(VLOOKUP($C110,'يومية  1'!$A$6:$S$2932,COLUMN(),0),"")</f>
        <v/>
      </c>
      <c r="L110" s="54" t="str">
        <f>IFERROR(VLOOKUP($C110,'يومية  1'!$A$6:$S$2932,COLUMN(),0),"")</f>
        <v/>
      </c>
      <c r="M110" s="33" t="str">
        <f>IFERROR(VLOOKUP($C110,'يومية  1'!$A$6:$S$2932,COLUMN(),0),"")</f>
        <v/>
      </c>
      <c r="N110" s="55" t="str">
        <f>IFERROR(VLOOKUP($C110,'يومية  1'!$A$6:$S$2932,COLUMN(),0),"")</f>
        <v/>
      </c>
      <c r="O110" s="56" t="str">
        <f>IFERROR(VLOOKUP($C110,'يومية  1'!$A$6:$S$2932,COLUMN(),0),"")</f>
        <v/>
      </c>
      <c r="P110" s="56" t="str">
        <f>IFERROR(VLOOKUP($C110,'يومية  1'!$A$6:$S$2932,COLUMN(),0),"")</f>
        <v/>
      </c>
      <c r="Q110" s="55" t="str">
        <f>IFERROR(VLOOKUP($C110,'يومية  1'!$A$6:$S$2932,COLUMN(),0),"")</f>
        <v/>
      </c>
      <c r="R110" s="57" t="str">
        <f>IFERROR(VLOOKUP($C110,'يومية  1'!$A$6:$S$2932,COLUMN(),0),"")</f>
        <v/>
      </c>
      <c r="S110" s="58" t="str">
        <f>IFERROR(VLOOKUP($C110,'يومية  1'!$A$6:$S$2932,COLUMN(),0),"")</f>
        <v/>
      </c>
    </row>
    <row r="111" spans="1:19" ht="26.25" customHeight="1" x14ac:dyDescent="0.2">
      <c r="A111" s="18" t="str">
        <f t="shared" si="3"/>
        <v/>
      </c>
      <c r="B111" s="18" t="str">
        <f>IF($E$2='يومية  1'!E38:E265,'يومية  1'!A38:A265,"")</f>
        <v/>
      </c>
      <c r="C111" s="18" t="str">
        <f t="shared" si="2"/>
        <v/>
      </c>
      <c r="D111" s="59" t="str">
        <f>IFERROR(VLOOKUP($C111,'يومية  1'!$A$6:$S$2932,COLUMN(),0),"")</f>
        <v/>
      </c>
      <c r="E111" s="37" t="str">
        <f>IFERROR(VLOOKUP($C111,'يومية  1'!$A$6:$S$2932,COLUMN(),0),"")</f>
        <v/>
      </c>
      <c r="F111" s="35" t="str">
        <f>IFERROR(VLOOKUP($C111,'يومية  1'!$A$6:$S$2932,COLUMN(),0),"")</f>
        <v/>
      </c>
      <c r="G111" s="35" t="str">
        <f>IFERROR(VLOOKUP($C111,'يومية  1'!$A$6:$S$2932,COLUMN(),0),"")</f>
        <v/>
      </c>
      <c r="H111" s="35" t="str">
        <f>IFERROR(VLOOKUP($C111,'يومية  1'!$A$6:$S$2932,COLUMN(),0),"")</f>
        <v/>
      </c>
      <c r="I111" s="35" t="str">
        <f>IFERROR(VLOOKUP($C111,'يومية  1'!$A$6:$S$2932,COLUMN(),0),"")</f>
        <v/>
      </c>
      <c r="J111" s="35" t="str">
        <f>IFERROR(VLOOKUP($C111,'يومية  1'!$A$6:$S$2932,COLUMN(),0),"")</f>
        <v/>
      </c>
      <c r="K111" s="110" t="str">
        <f>IFERROR(VLOOKUP($C111,'يومية  1'!$A$6:$S$2932,COLUMN(),0),"")</f>
        <v/>
      </c>
      <c r="L111" s="35" t="str">
        <f>IFERROR(VLOOKUP($C111,'يومية  1'!$A$6:$S$2932,COLUMN(),0),"")</f>
        <v/>
      </c>
      <c r="M111" s="35" t="str">
        <f>IFERROR(VLOOKUP($C111,'يومية  1'!$A$6:$S$2932,COLUMN(),0),"")</f>
        <v/>
      </c>
      <c r="N111" s="60" t="str">
        <f>IFERROR(VLOOKUP($C111,'يومية  1'!$A$6:$S$2932,COLUMN(),0),"")</f>
        <v/>
      </c>
      <c r="O111" s="61" t="str">
        <f>IFERROR(VLOOKUP($C111,'يومية  1'!$A$6:$S$2932,COLUMN(),0),"")</f>
        <v/>
      </c>
      <c r="P111" s="61" t="str">
        <f>IFERROR(VLOOKUP($C111,'يومية  1'!$A$6:$S$2932,COLUMN(),0),"")</f>
        <v/>
      </c>
      <c r="Q111" s="60" t="str">
        <f>IFERROR(VLOOKUP($C111,'يومية  1'!$A$6:$S$2932,COLUMN(),0),"")</f>
        <v/>
      </c>
      <c r="R111" s="62" t="str">
        <f>IFERROR(VLOOKUP($C111,'يومية  1'!$A$6:$S$2932,COLUMN(),0),"")</f>
        <v/>
      </c>
      <c r="S111" s="63" t="str">
        <f>IFERROR(VLOOKUP($C111,'يومية  1'!$A$6:$S$2932,COLUMN(),0),"")</f>
        <v/>
      </c>
    </row>
    <row r="112" spans="1:19" ht="26.25" customHeight="1" x14ac:dyDescent="0.2">
      <c r="A112" s="18" t="str">
        <f t="shared" si="3"/>
        <v/>
      </c>
      <c r="B112" s="18" t="str">
        <f>IF($E$2='يومية  1'!E39:E265,'يومية  1'!A39:A265,"")</f>
        <v/>
      </c>
      <c r="C112" s="18" t="str">
        <f t="shared" si="2"/>
        <v/>
      </c>
      <c r="D112" s="53" t="str">
        <f>IFERROR(VLOOKUP($C112,'يومية  1'!$A$6:$S$2932,COLUMN(),0),"")</f>
        <v/>
      </c>
      <c r="E112" s="36" t="str">
        <f>IFERROR(VLOOKUP($C112,'يومية  1'!$A$6:$S$2932,COLUMN(),0),"")</f>
        <v/>
      </c>
      <c r="F112" s="33" t="str">
        <f>IFERROR(VLOOKUP($C112,'يومية  1'!$A$6:$S$2932,COLUMN(),0),"")</f>
        <v/>
      </c>
      <c r="G112" s="33" t="str">
        <f>IFERROR(VLOOKUP($C112,'يومية  1'!$A$6:$S$2932,COLUMN(),0),"")</f>
        <v/>
      </c>
      <c r="H112" s="33" t="str">
        <f>IFERROR(VLOOKUP($C112,'يومية  1'!$A$6:$S$2932,COLUMN(),0),"")</f>
        <v/>
      </c>
      <c r="I112" s="33" t="str">
        <f>IFERROR(VLOOKUP($C112,'يومية  1'!$A$6:$S$2932,COLUMN(),0),"")</f>
        <v/>
      </c>
      <c r="J112" s="33" t="str">
        <f>IFERROR(VLOOKUP($C112,'يومية  1'!$A$6:$S$2932,COLUMN(),0),"")</f>
        <v/>
      </c>
      <c r="K112" s="109" t="str">
        <f>IFERROR(VLOOKUP($C112,'يومية  1'!$A$6:$S$2932,COLUMN(),0),"")</f>
        <v/>
      </c>
      <c r="L112" s="54" t="str">
        <f>IFERROR(VLOOKUP($C112,'يومية  1'!$A$6:$S$2932,COLUMN(),0),"")</f>
        <v/>
      </c>
      <c r="M112" s="33" t="str">
        <f>IFERROR(VLOOKUP($C112,'يومية  1'!$A$6:$S$2932,COLUMN(),0),"")</f>
        <v/>
      </c>
      <c r="N112" s="55" t="str">
        <f>IFERROR(VLOOKUP($C112,'يومية  1'!$A$6:$S$2932,COLUMN(),0),"")</f>
        <v/>
      </c>
      <c r="O112" s="56" t="str">
        <f>IFERROR(VLOOKUP($C112,'يومية  1'!$A$6:$S$2932,COLUMN(),0),"")</f>
        <v/>
      </c>
      <c r="P112" s="56" t="str">
        <f>IFERROR(VLOOKUP($C112,'يومية  1'!$A$6:$S$2932,COLUMN(),0),"")</f>
        <v/>
      </c>
      <c r="Q112" s="55" t="str">
        <f>IFERROR(VLOOKUP($C112,'يومية  1'!$A$6:$S$2932,COLUMN(),0),"")</f>
        <v/>
      </c>
      <c r="R112" s="57" t="str">
        <f>IFERROR(VLOOKUP($C112,'يومية  1'!$A$6:$S$2932,COLUMN(),0),"")</f>
        <v/>
      </c>
      <c r="S112" s="58" t="str">
        <f>IFERROR(VLOOKUP($C112,'يومية  1'!$A$6:$S$2932,COLUMN(),0),"")</f>
        <v/>
      </c>
    </row>
    <row r="113" spans="1:19" ht="26.25" customHeight="1" x14ac:dyDescent="0.2">
      <c r="A113" s="18" t="str">
        <f t="shared" si="3"/>
        <v/>
      </c>
      <c r="B113" s="18" t="str">
        <f>IF($E$2='يومية  1'!E40:E265,'يومية  1'!A40:A265,"")</f>
        <v/>
      </c>
      <c r="C113" s="18" t="str">
        <f t="shared" si="2"/>
        <v/>
      </c>
      <c r="D113" s="59" t="str">
        <f>IFERROR(VLOOKUP($C113,'يومية  1'!$A$6:$S$2932,COLUMN(),0),"")</f>
        <v/>
      </c>
      <c r="E113" s="37" t="str">
        <f>IFERROR(VLOOKUP($C113,'يومية  1'!$A$6:$S$2932,COLUMN(),0),"")</f>
        <v/>
      </c>
      <c r="F113" s="35" t="str">
        <f>IFERROR(VLOOKUP($C113,'يومية  1'!$A$6:$S$2932,COLUMN(),0),"")</f>
        <v/>
      </c>
      <c r="G113" s="35" t="str">
        <f>IFERROR(VLOOKUP($C113,'يومية  1'!$A$6:$S$2932,COLUMN(),0),"")</f>
        <v/>
      </c>
      <c r="H113" s="35" t="str">
        <f>IFERROR(VLOOKUP($C113,'يومية  1'!$A$6:$S$2932,COLUMN(),0),"")</f>
        <v/>
      </c>
      <c r="I113" s="35" t="str">
        <f>IFERROR(VLOOKUP($C113,'يومية  1'!$A$6:$S$2932,COLUMN(),0),"")</f>
        <v/>
      </c>
      <c r="J113" s="35" t="str">
        <f>IFERROR(VLOOKUP($C113,'يومية  1'!$A$6:$S$2932,COLUMN(),0),"")</f>
        <v/>
      </c>
      <c r="K113" s="110" t="str">
        <f>IFERROR(VLOOKUP($C113,'يومية  1'!$A$6:$S$2932,COLUMN(),0),"")</f>
        <v/>
      </c>
      <c r="L113" s="35" t="str">
        <f>IFERROR(VLOOKUP($C113,'يومية  1'!$A$6:$S$2932,COLUMN(),0),"")</f>
        <v/>
      </c>
      <c r="M113" s="35" t="str">
        <f>IFERROR(VLOOKUP($C113,'يومية  1'!$A$6:$S$2932,COLUMN(),0),"")</f>
        <v/>
      </c>
      <c r="N113" s="60" t="str">
        <f>IFERROR(VLOOKUP($C113,'يومية  1'!$A$6:$S$2932,COLUMN(),0),"")</f>
        <v/>
      </c>
      <c r="O113" s="61" t="str">
        <f>IFERROR(VLOOKUP($C113,'يومية  1'!$A$6:$S$2932,COLUMN(),0),"")</f>
        <v/>
      </c>
      <c r="P113" s="61" t="str">
        <f>IFERROR(VLOOKUP($C113,'يومية  1'!$A$6:$S$2932,COLUMN(),0),"")</f>
        <v/>
      </c>
      <c r="Q113" s="60" t="str">
        <f>IFERROR(VLOOKUP($C113,'يومية  1'!$A$6:$S$2932,COLUMN(),0),"")</f>
        <v/>
      </c>
      <c r="R113" s="62" t="str">
        <f>IFERROR(VLOOKUP($C113,'يومية  1'!$A$6:$S$2932,COLUMN(),0),"")</f>
        <v/>
      </c>
      <c r="S113" s="63" t="str">
        <f>IFERROR(VLOOKUP($C113,'يومية  1'!$A$6:$S$2932,COLUMN(),0),"")</f>
        <v/>
      </c>
    </row>
    <row r="114" spans="1:19" ht="26.25" customHeight="1" x14ac:dyDescent="0.2">
      <c r="A114" s="18" t="str">
        <f t="shared" si="3"/>
        <v/>
      </c>
      <c r="B114" s="18" t="str">
        <f>IF($E$2='يومية  1'!E41:E265,'يومية  1'!A41:A265,"")</f>
        <v/>
      </c>
      <c r="C114" s="18" t="str">
        <f t="shared" si="2"/>
        <v/>
      </c>
      <c r="D114" s="53" t="str">
        <f>IFERROR(VLOOKUP($C114,'يومية  1'!$A$6:$S$2932,COLUMN(),0),"")</f>
        <v/>
      </c>
      <c r="E114" s="36" t="str">
        <f>IFERROR(VLOOKUP($C114,'يومية  1'!$A$6:$S$2932,COLUMN(),0),"")</f>
        <v/>
      </c>
      <c r="F114" s="33" t="str">
        <f>IFERROR(VLOOKUP($C114,'يومية  1'!$A$6:$S$2932,COLUMN(),0),"")</f>
        <v/>
      </c>
      <c r="G114" s="33" t="str">
        <f>IFERROR(VLOOKUP($C114,'يومية  1'!$A$6:$S$2932,COLUMN(),0),"")</f>
        <v/>
      </c>
      <c r="H114" s="33" t="str">
        <f>IFERROR(VLOOKUP($C114,'يومية  1'!$A$6:$S$2932,COLUMN(),0),"")</f>
        <v/>
      </c>
      <c r="I114" s="33" t="str">
        <f>IFERROR(VLOOKUP($C114,'يومية  1'!$A$6:$S$2932,COLUMN(),0),"")</f>
        <v/>
      </c>
      <c r="J114" s="33" t="str">
        <f>IFERROR(VLOOKUP($C114,'يومية  1'!$A$6:$S$2932,COLUMN(),0),"")</f>
        <v/>
      </c>
      <c r="K114" s="109" t="str">
        <f>IFERROR(VLOOKUP($C114,'يومية  1'!$A$6:$S$2932,COLUMN(),0),"")</f>
        <v/>
      </c>
      <c r="L114" s="54" t="str">
        <f>IFERROR(VLOOKUP($C114,'يومية  1'!$A$6:$S$2932,COLUMN(),0),"")</f>
        <v/>
      </c>
      <c r="M114" s="33" t="str">
        <f>IFERROR(VLOOKUP($C114,'يومية  1'!$A$6:$S$2932,COLUMN(),0),"")</f>
        <v/>
      </c>
      <c r="N114" s="55" t="str">
        <f>IFERROR(VLOOKUP($C114,'يومية  1'!$A$6:$S$2932,COLUMN(),0),"")</f>
        <v/>
      </c>
      <c r="O114" s="56" t="str">
        <f>IFERROR(VLOOKUP($C114,'يومية  1'!$A$6:$S$2932,COLUMN(),0),"")</f>
        <v/>
      </c>
      <c r="P114" s="56" t="str">
        <f>IFERROR(VLOOKUP($C114,'يومية  1'!$A$6:$S$2932,COLUMN(),0),"")</f>
        <v/>
      </c>
      <c r="Q114" s="55" t="str">
        <f>IFERROR(VLOOKUP($C114,'يومية  1'!$A$6:$S$2932,COLUMN(),0),"")</f>
        <v/>
      </c>
      <c r="R114" s="57" t="str">
        <f>IFERROR(VLOOKUP($C114,'يومية  1'!$A$6:$S$2932,COLUMN(),0),"")</f>
        <v/>
      </c>
      <c r="S114" s="58" t="str">
        <f>IFERROR(VLOOKUP($C114,'يومية  1'!$A$6:$S$2932,COLUMN(),0),"")</f>
        <v/>
      </c>
    </row>
    <row r="115" spans="1:19" ht="26.25" customHeight="1" x14ac:dyDescent="0.2">
      <c r="A115" s="18" t="str">
        <f t="shared" si="3"/>
        <v/>
      </c>
      <c r="B115" s="18" t="str">
        <f>IF($E$2='يومية  1'!E42:E265,'يومية  1'!A42:A265,"")</f>
        <v/>
      </c>
      <c r="C115" s="18" t="str">
        <f t="shared" si="2"/>
        <v/>
      </c>
      <c r="D115" s="59" t="str">
        <f>IFERROR(VLOOKUP($C115,'يومية  1'!$A$6:$S$2932,COLUMN(),0),"")</f>
        <v/>
      </c>
      <c r="E115" s="37" t="str">
        <f>IFERROR(VLOOKUP($C115,'يومية  1'!$A$6:$S$2932,COLUMN(),0),"")</f>
        <v/>
      </c>
      <c r="F115" s="35" t="str">
        <f>IFERROR(VLOOKUP($C115,'يومية  1'!$A$6:$S$2932,COLUMN(),0),"")</f>
        <v/>
      </c>
      <c r="G115" s="35" t="str">
        <f>IFERROR(VLOOKUP($C115,'يومية  1'!$A$6:$S$2932,COLUMN(),0),"")</f>
        <v/>
      </c>
      <c r="H115" s="35" t="str">
        <f>IFERROR(VLOOKUP($C115,'يومية  1'!$A$6:$S$2932,COLUMN(),0),"")</f>
        <v/>
      </c>
      <c r="I115" s="35" t="str">
        <f>IFERROR(VLOOKUP($C115,'يومية  1'!$A$6:$S$2932,COLUMN(),0),"")</f>
        <v/>
      </c>
      <c r="J115" s="35" t="str">
        <f>IFERROR(VLOOKUP($C115,'يومية  1'!$A$6:$S$2932,COLUMN(),0),"")</f>
        <v/>
      </c>
      <c r="K115" s="110" t="str">
        <f>IFERROR(VLOOKUP($C115,'يومية  1'!$A$6:$S$2932,COLUMN(),0),"")</f>
        <v/>
      </c>
      <c r="L115" s="35" t="str">
        <f>IFERROR(VLOOKUP($C115,'يومية  1'!$A$6:$S$2932,COLUMN(),0),"")</f>
        <v/>
      </c>
      <c r="M115" s="35" t="str">
        <f>IFERROR(VLOOKUP($C115,'يومية  1'!$A$6:$S$2932,COLUMN(),0),"")</f>
        <v/>
      </c>
      <c r="N115" s="60" t="str">
        <f>IFERROR(VLOOKUP($C115,'يومية  1'!$A$6:$S$2932,COLUMN(),0),"")</f>
        <v/>
      </c>
      <c r="O115" s="61" t="str">
        <f>IFERROR(VLOOKUP($C115,'يومية  1'!$A$6:$S$2932,COLUMN(),0),"")</f>
        <v/>
      </c>
      <c r="P115" s="61" t="str">
        <f>IFERROR(VLOOKUP($C115,'يومية  1'!$A$6:$S$2932,COLUMN(),0),"")</f>
        <v/>
      </c>
      <c r="Q115" s="60" t="str">
        <f>IFERROR(VLOOKUP($C115,'يومية  1'!$A$6:$S$2932,COLUMN(),0),"")</f>
        <v/>
      </c>
      <c r="R115" s="62" t="str">
        <f>IFERROR(VLOOKUP($C115,'يومية  1'!$A$6:$S$2932,COLUMN(),0),"")</f>
        <v/>
      </c>
      <c r="S115" s="63" t="str">
        <f>IFERROR(VLOOKUP($C115,'يومية  1'!$A$6:$S$2932,COLUMN(),0),"")</f>
        <v/>
      </c>
    </row>
    <row r="116" spans="1:19" ht="26.25" customHeight="1" x14ac:dyDescent="0.2">
      <c r="A116" s="18" t="str">
        <f t="shared" si="3"/>
        <v/>
      </c>
      <c r="B116" s="18" t="str">
        <f>IF($E$2='يومية  1'!E43:E265,'يومية  1'!A43:A265,"")</f>
        <v/>
      </c>
      <c r="C116" s="18" t="str">
        <f t="shared" si="2"/>
        <v/>
      </c>
      <c r="D116" s="53" t="str">
        <f>IFERROR(VLOOKUP($C116,'يومية  1'!$A$6:$S$2932,COLUMN(),0),"")</f>
        <v/>
      </c>
      <c r="E116" s="36" t="str">
        <f>IFERROR(VLOOKUP($C116,'يومية  1'!$A$6:$S$2932,COLUMN(),0),"")</f>
        <v/>
      </c>
      <c r="F116" s="33" t="str">
        <f>IFERROR(VLOOKUP($C116,'يومية  1'!$A$6:$S$2932,COLUMN(),0),"")</f>
        <v/>
      </c>
      <c r="G116" s="33" t="str">
        <f>IFERROR(VLOOKUP($C116,'يومية  1'!$A$6:$S$2932,COLUMN(),0),"")</f>
        <v/>
      </c>
      <c r="H116" s="33" t="str">
        <f>IFERROR(VLOOKUP($C116,'يومية  1'!$A$6:$S$2932,COLUMN(),0),"")</f>
        <v/>
      </c>
      <c r="I116" s="33" t="str">
        <f>IFERROR(VLOOKUP($C116,'يومية  1'!$A$6:$S$2932,COLUMN(),0),"")</f>
        <v/>
      </c>
      <c r="J116" s="33" t="str">
        <f>IFERROR(VLOOKUP($C116,'يومية  1'!$A$6:$S$2932,COLUMN(),0),"")</f>
        <v/>
      </c>
      <c r="K116" s="109" t="str">
        <f>IFERROR(VLOOKUP($C116,'يومية  1'!$A$6:$S$2932,COLUMN(),0),"")</f>
        <v/>
      </c>
      <c r="L116" s="54" t="str">
        <f>IFERROR(VLOOKUP($C116,'يومية  1'!$A$6:$S$2932,COLUMN(),0),"")</f>
        <v/>
      </c>
      <c r="M116" s="33" t="str">
        <f>IFERROR(VLOOKUP($C116,'يومية  1'!$A$6:$S$2932,COLUMN(),0),"")</f>
        <v/>
      </c>
      <c r="N116" s="55" t="str">
        <f>IFERROR(VLOOKUP($C116,'يومية  1'!$A$6:$S$2932,COLUMN(),0),"")</f>
        <v/>
      </c>
      <c r="O116" s="56" t="str">
        <f>IFERROR(VLOOKUP($C116,'يومية  1'!$A$6:$S$2932,COLUMN(),0),"")</f>
        <v/>
      </c>
      <c r="P116" s="56" t="str">
        <f>IFERROR(VLOOKUP($C116,'يومية  1'!$A$6:$S$2932,COLUMN(),0),"")</f>
        <v/>
      </c>
      <c r="Q116" s="55" t="str">
        <f>IFERROR(VLOOKUP($C116,'يومية  1'!$A$6:$S$2932,COLUMN(),0),"")</f>
        <v/>
      </c>
      <c r="R116" s="57" t="str">
        <f>IFERROR(VLOOKUP($C116,'يومية  1'!$A$6:$S$2932,COLUMN(),0),"")</f>
        <v/>
      </c>
      <c r="S116" s="58" t="str">
        <f>IFERROR(VLOOKUP($C116,'يومية  1'!$A$6:$S$2932,COLUMN(),0),"")</f>
        <v/>
      </c>
    </row>
    <row r="117" spans="1:19" ht="26.25" customHeight="1" x14ac:dyDescent="0.2">
      <c r="A117" s="18" t="str">
        <f t="shared" si="3"/>
        <v/>
      </c>
      <c r="B117" s="18" t="str">
        <f>IF($E$2='يومية  1'!E44:E265,'يومية  1'!A44:A265,"")</f>
        <v/>
      </c>
      <c r="C117" s="18" t="str">
        <f t="shared" si="2"/>
        <v/>
      </c>
      <c r="D117" s="59" t="str">
        <f>IFERROR(VLOOKUP($C117,'يومية  1'!$A$6:$S$2932,COLUMN(),0),"")</f>
        <v/>
      </c>
      <c r="E117" s="37" t="str">
        <f>IFERROR(VLOOKUP($C117,'يومية  1'!$A$6:$S$2932,COLUMN(),0),"")</f>
        <v/>
      </c>
      <c r="F117" s="35" t="str">
        <f>IFERROR(VLOOKUP($C117,'يومية  1'!$A$6:$S$2932,COLUMN(),0),"")</f>
        <v/>
      </c>
      <c r="G117" s="35" t="str">
        <f>IFERROR(VLOOKUP($C117,'يومية  1'!$A$6:$S$2932,COLUMN(),0),"")</f>
        <v/>
      </c>
      <c r="H117" s="35" t="str">
        <f>IFERROR(VLOOKUP($C117,'يومية  1'!$A$6:$S$2932,COLUMN(),0),"")</f>
        <v/>
      </c>
      <c r="I117" s="35" t="str">
        <f>IFERROR(VLOOKUP($C117,'يومية  1'!$A$6:$S$2932,COLUMN(),0),"")</f>
        <v/>
      </c>
      <c r="J117" s="35" t="str">
        <f>IFERROR(VLOOKUP($C117,'يومية  1'!$A$6:$S$2932,COLUMN(),0),"")</f>
        <v/>
      </c>
      <c r="K117" s="110" t="str">
        <f>IFERROR(VLOOKUP($C117,'يومية  1'!$A$6:$S$2932,COLUMN(),0),"")</f>
        <v/>
      </c>
      <c r="L117" s="35" t="str">
        <f>IFERROR(VLOOKUP($C117,'يومية  1'!$A$6:$S$2932,COLUMN(),0),"")</f>
        <v/>
      </c>
      <c r="M117" s="35" t="str">
        <f>IFERROR(VLOOKUP($C117,'يومية  1'!$A$6:$S$2932,COLUMN(),0),"")</f>
        <v/>
      </c>
      <c r="N117" s="60" t="str">
        <f>IFERROR(VLOOKUP($C117,'يومية  1'!$A$6:$S$2932,COLUMN(),0),"")</f>
        <v/>
      </c>
      <c r="O117" s="61" t="str">
        <f>IFERROR(VLOOKUP($C117,'يومية  1'!$A$6:$S$2932,COLUMN(),0),"")</f>
        <v/>
      </c>
      <c r="P117" s="61" t="str">
        <f>IFERROR(VLOOKUP($C117,'يومية  1'!$A$6:$S$2932,COLUMN(),0),"")</f>
        <v/>
      </c>
      <c r="Q117" s="60" t="str">
        <f>IFERROR(VLOOKUP($C117,'يومية  1'!$A$6:$S$2932,COLUMN(),0),"")</f>
        <v/>
      </c>
      <c r="R117" s="62" t="str">
        <f>IFERROR(VLOOKUP($C117,'يومية  1'!$A$6:$S$2932,COLUMN(),0),"")</f>
        <v/>
      </c>
      <c r="S117" s="63" t="str">
        <f>IFERROR(VLOOKUP($C117,'يومية  1'!$A$6:$S$2932,COLUMN(),0),"")</f>
        <v/>
      </c>
    </row>
    <row r="118" spans="1:19" ht="26.25" customHeight="1" x14ac:dyDescent="0.2">
      <c r="A118" s="18" t="str">
        <f t="shared" si="3"/>
        <v/>
      </c>
      <c r="B118" s="18" t="str">
        <f>IF($E$2='يومية  1'!E45:E265,'يومية  1'!A45:A265,"")</f>
        <v/>
      </c>
      <c r="C118" s="18" t="str">
        <f t="shared" si="2"/>
        <v/>
      </c>
      <c r="D118" s="53" t="str">
        <f>IFERROR(VLOOKUP($C118,'يومية  1'!$A$6:$S$2932,COLUMN(),0),"")</f>
        <v/>
      </c>
      <c r="E118" s="36" t="str">
        <f>IFERROR(VLOOKUP($C118,'يومية  1'!$A$6:$S$2932,COLUMN(),0),"")</f>
        <v/>
      </c>
      <c r="F118" s="33" t="str">
        <f>IFERROR(VLOOKUP($C118,'يومية  1'!$A$6:$S$2932,COLUMN(),0),"")</f>
        <v/>
      </c>
      <c r="G118" s="33" t="str">
        <f>IFERROR(VLOOKUP($C118,'يومية  1'!$A$6:$S$2932,COLUMN(),0),"")</f>
        <v/>
      </c>
      <c r="H118" s="33" t="str">
        <f>IFERROR(VLOOKUP($C118,'يومية  1'!$A$6:$S$2932,COLUMN(),0),"")</f>
        <v/>
      </c>
      <c r="I118" s="33" t="str">
        <f>IFERROR(VLOOKUP($C118,'يومية  1'!$A$6:$S$2932,COLUMN(),0),"")</f>
        <v/>
      </c>
      <c r="J118" s="33" t="str">
        <f>IFERROR(VLOOKUP($C118,'يومية  1'!$A$6:$S$2932,COLUMN(),0),"")</f>
        <v/>
      </c>
      <c r="K118" s="109" t="str">
        <f>IFERROR(VLOOKUP($C118,'يومية  1'!$A$6:$S$2932,COLUMN(),0),"")</f>
        <v/>
      </c>
      <c r="L118" s="54" t="str">
        <f>IFERROR(VLOOKUP($C118,'يومية  1'!$A$6:$S$2932,COLUMN(),0),"")</f>
        <v/>
      </c>
      <c r="M118" s="33" t="str">
        <f>IFERROR(VLOOKUP($C118,'يومية  1'!$A$6:$S$2932,COLUMN(),0),"")</f>
        <v/>
      </c>
      <c r="N118" s="55" t="str">
        <f>IFERROR(VLOOKUP($C118,'يومية  1'!$A$6:$S$2932,COLUMN(),0),"")</f>
        <v/>
      </c>
      <c r="O118" s="56" t="str">
        <f>IFERROR(VLOOKUP($C118,'يومية  1'!$A$6:$S$2932,COLUMN(),0),"")</f>
        <v/>
      </c>
      <c r="P118" s="56" t="str">
        <f>IFERROR(VLOOKUP($C118,'يومية  1'!$A$6:$S$2932,COLUMN(),0),"")</f>
        <v/>
      </c>
      <c r="Q118" s="55" t="str">
        <f>IFERROR(VLOOKUP($C118,'يومية  1'!$A$6:$S$2932,COLUMN(),0),"")</f>
        <v/>
      </c>
      <c r="R118" s="57" t="str">
        <f>IFERROR(VLOOKUP($C118,'يومية  1'!$A$6:$S$2932,COLUMN(),0),"")</f>
        <v/>
      </c>
      <c r="S118" s="58" t="str">
        <f>IFERROR(VLOOKUP($C118,'يومية  1'!$A$6:$S$2932,COLUMN(),0),"")</f>
        <v/>
      </c>
    </row>
    <row r="119" spans="1:19" ht="26.25" customHeight="1" x14ac:dyDescent="0.2">
      <c r="A119" s="18" t="str">
        <f t="shared" si="3"/>
        <v/>
      </c>
      <c r="B119" s="18" t="str">
        <f>IF($E$2='يومية  1'!E46:E265,'يومية  1'!A46:A265,"")</f>
        <v/>
      </c>
      <c r="C119" s="18" t="str">
        <f t="shared" si="2"/>
        <v/>
      </c>
      <c r="D119" s="59" t="str">
        <f>IFERROR(VLOOKUP($C119,'يومية  1'!$A$6:$S$2932,COLUMN(),0),"")</f>
        <v/>
      </c>
      <c r="E119" s="37" t="str">
        <f>IFERROR(VLOOKUP($C119,'يومية  1'!$A$6:$S$2932,COLUMN(),0),"")</f>
        <v/>
      </c>
      <c r="F119" s="35" t="str">
        <f>IFERROR(VLOOKUP($C119,'يومية  1'!$A$6:$S$2932,COLUMN(),0),"")</f>
        <v/>
      </c>
      <c r="G119" s="35" t="str">
        <f>IFERROR(VLOOKUP($C119,'يومية  1'!$A$6:$S$2932,COLUMN(),0),"")</f>
        <v/>
      </c>
      <c r="H119" s="35" t="str">
        <f>IFERROR(VLOOKUP($C119,'يومية  1'!$A$6:$S$2932,COLUMN(),0),"")</f>
        <v/>
      </c>
      <c r="I119" s="35" t="str">
        <f>IFERROR(VLOOKUP($C119,'يومية  1'!$A$6:$S$2932,COLUMN(),0),"")</f>
        <v/>
      </c>
      <c r="J119" s="35" t="str">
        <f>IFERROR(VLOOKUP($C119,'يومية  1'!$A$6:$S$2932,COLUMN(),0),"")</f>
        <v/>
      </c>
      <c r="K119" s="110" t="str">
        <f>IFERROR(VLOOKUP($C119,'يومية  1'!$A$6:$S$2932,COLUMN(),0),"")</f>
        <v/>
      </c>
      <c r="L119" s="35" t="str">
        <f>IFERROR(VLOOKUP($C119,'يومية  1'!$A$6:$S$2932,COLUMN(),0),"")</f>
        <v/>
      </c>
      <c r="M119" s="35" t="str">
        <f>IFERROR(VLOOKUP($C119,'يومية  1'!$A$6:$S$2932,COLUMN(),0),"")</f>
        <v/>
      </c>
      <c r="N119" s="60" t="str">
        <f>IFERROR(VLOOKUP($C119,'يومية  1'!$A$6:$S$2932,COLUMN(),0),"")</f>
        <v/>
      </c>
      <c r="O119" s="61" t="str">
        <f>IFERROR(VLOOKUP($C119,'يومية  1'!$A$6:$S$2932,COLUMN(),0),"")</f>
        <v/>
      </c>
      <c r="P119" s="61" t="str">
        <f>IFERROR(VLOOKUP($C119,'يومية  1'!$A$6:$S$2932,COLUMN(),0),"")</f>
        <v/>
      </c>
      <c r="Q119" s="60" t="str">
        <f>IFERROR(VLOOKUP($C119,'يومية  1'!$A$6:$S$2932,COLUMN(),0),"")</f>
        <v/>
      </c>
      <c r="R119" s="62" t="str">
        <f>IFERROR(VLOOKUP($C119,'يومية  1'!$A$6:$S$2932,COLUMN(),0),"")</f>
        <v/>
      </c>
      <c r="S119" s="63" t="str">
        <f>IFERROR(VLOOKUP($C119,'يومية  1'!$A$6:$S$2932,COLUMN(),0),"")</f>
        <v/>
      </c>
    </row>
    <row r="120" spans="1:19" ht="26.25" customHeight="1" x14ac:dyDescent="0.2">
      <c r="A120" s="18" t="str">
        <f t="shared" si="3"/>
        <v/>
      </c>
      <c r="B120" s="18" t="str">
        <f>IF($E$2='يومية  1'!E47:E265,'يومية  1'!A47:A265,"")</f>
        <v/>
      </c>
      <c r="C120" s="18" t="str">
        <f t="shared" si="2"/>
        <v/>
      </c>
      <c r="D120" s="53" t="str">
        <f>IFERROR(VLOOKUP($C120,'يومية  1'!$A$6:$S$2932,COLUMN(),0),"")</f>
        <v/>
      </c>
      <c r="E120" s="36" t="str">
        <f>IFERROR(VLOOKUP($C120,'يومية  1'!$A$6:$S$2932,COLUMN(),0),"")</f>
        <v/>
      </c>
      <c r="F120" s="33" t="str">
        <f>IFERROR(VLOOKUP($C120,'يومية  1'!$A$6:$S$2932,COLUMN(),0),"")</f>
        <v/>
      </c>
      <c r="G120" s="33" t="str">
        <f>IFERROR(VLOOKUP($C120,'يومية  1'!$A$6:$S$2932,COLUMN(),0),"")</f>
        <v/>
      </c>
      <c r="H120" s="33" t="str">
        <f>IFERROR(VLOOKUP($C120,'يومية  1'!$A$6:$S$2932,COLUMN(),0),"")</f>
        <v/>
      </c>
      <c r="I120" s="33" t="str">
        <f>IFERROR(VLOOKUP($C120,'يومية  1'!$A$6:$S$2932,COLUMN(),0),"")</f>
        <v/>
      </c>
      <c r="J120" s="33" t="str">
        <f>IFERROR(VLOOKUP($C120,'يومية  1'!$A$6:$S$2932,COLUMN(),0),"")</f>
        <v/>
      </c>
      <c r="K120" s="109" t="str">
        <f>IFERROR(VLOOKUP($C120,'يومية  1'!$A$6:$S$2932,COLUMN(),0),"")</f>
        <v/>
      </c>
      <c r="L120" s="54" t="str">
        <f>IFERROR(VLOOKUP($C120,'يومية  1'!$A$6:$S$2932,COLUMN(),0),"")</f>
        <v/>
      </c>
      <c r="M120" s="33" t="str">
        <f>IFERROR(VLOOKUP($C120,'يومية  1'!$A$6:$S$2932,COLUMN(),0),"")</f>
        <v/>
      </c>
      <c r="N120" s="55" t="str">
        <f>IFERROR(VLOOKUP($C120,'يومية  1'!$A$6:$S$2932,COLUMN(),0),"")</f>
        <v/>
      </c>
      <c r="O120" s="56" t="str">
        <f>IFERROR(VLOOKUP($C120,'يومية  1'!$A$6:$S$2932,COLUMN(),0),"")</f>
        <v/>
      </c>
      <c r="P120" s="56" t="str">
        <f>IFERROR(VLOOKUP($C120,'يومية  1'!$A$6:$S$2932,COLUMN(),0),"")</f>
        <v/>
      </c>
      <c r="Q120" s="55" t="str">
        <f>IFERROR(VLOOKUP($C120,'يومية  1'!$A$6:$S$2932,COLUMN(),0),"")</f>
        <v/>
      </c>
      <c r="R120" s="57" t="str">
        <f>IFERROR(VLOOKUP($C120,'يومية  1'!$A$6:$S$2932,COLUMN(),0),"")</f>
        <v/>
      </c>
      <c r="S120" s="58" t="str">
        <f>IFERROR(VLOOKUP($C120,'يومية  1'!$A$6:$S$2932,COLUMN(),0),"")</f>
        <v/>
      </c>
    </row>
    <row r="121" spans="1:19" ht="26.25" customHeight="1" x14ac:dyDescent="0.2">
      <c r="A121" s="18" t="str">
        <f t="shared" si="3"/>
        <v/>
      </c>
      <c r="B121" s="18" t="str">
        <f>IF($E$2='يومية  1'!E48:E265,'يومية  1'!A48:A265,"")</f>
        <v/>
      </c>
      <c r="C121" s="18" t="str">
        <f t="shared" si="2"/>
        <v/>
      </c>
      <c r="D121" s="59" t="str">
        <f>IFERROR(VLOOKUP($C121,'يومية  1'!$A$6:$S$2932,COLUMN(),0),"")</f>
        <v/>
      </c>
      <c r="E121" s="37" t="str">
        <f>IFERROR(VLOOKUP($C121,'يومية  1'!$A$6:$S$2932,COLUMN(),0),"")</f>
        <v/>
      </c>
      <c r="F121" s="35" t="str">
        <f>IFERROR(VLOOKUP($C121,'يومية  1'!$A$6:$S$2932,COLUMN(),0),"")</f>
        <v/>
      </c>
      <c r="G121" s="35" t="str">
        <f>IFERROR(VLOOKUP($C121,'يومية  1'!$A$6:$S$2932,COLUMN(),0),"")</f>
        <v/>
      </c>
      <c r="H121" s="35" t="str">
        <f>IFERROR(VLOOKUP($C121,'يومية  1'!$A$6:$S$2932,COLUMN(),0),"")</f>
        <v/>
      </c>
      <c r="I121" s="35" t="str">
        <f>IFERROR(VLOOKUP($C121,'يومية  1'!$A$6:$S$2932,COLUMN(),0),"")</f>
        <v/>
      </c>
      <c r="J121" s="35" t="str">
        <f>IFERROR(VLOOKUP($C121,'يومية  1'!$A$6:$S$2932,COLUMN(),0),"")</f>
        <v/>
      </c>
      <c r="K121" s="110" t="str">
        <f>IFERROR(VLOOKUP($C121,'يومية  1'!$A$6:$S$2932,COLUMN(),0),"")</f>
        <v/>
      </c>
      <c r="L121" s="35" t="str">
        <f>IFERROR(VLOOKUP($C121,'يومية  1'!$A$6:$S$2932,COLUMN(),0),"")</f>
        <v/>
      </c>
      <c r="M121" s="35" t="str">
        <f>IFERROR(VLOOKUP($C121,'يومية  1'!$A$6:$S$2932,COLUMN(),0),"")</f>
        <v/>
      </c>
      <c r="N121" s="60" t="str">
        <f>IFERROR(VLOOKUP($C121,'يومية  1'!$A$6:$S$2932,COLUMN(),0),"")</f>
        <v/>
      </c>
      <c r="O121" s="61" t="str">
        <f>IFERROR(VLOOKUP($C121,'يومية  1'!$A$6:$S$2932,COLUMN(),0),"")</f>
        <v/>
      </c>
      <c r="P121" s="61" t="str">
        <f>IFERROR(VLOOKUP($C121,'يومية  1'!$A$6:$S$2932,COLUMN(),0),"")</f>
        <v/>
      </c>
      <c r="Q121" s="60" t="str">
        <f>IFERROR(VLOOKUP($C121,'يومية  1'!$A$6:$S$2932,COLUMN(),0),"")</f>
        <v/>
      </c>
      <c r="R121" s="62" t="str">
        <f>IFERROR(VLOOKUP($C121,'يومية  1'!$A$6:$S$2932,COLUMN(),0),"")</f>
        <v/>
      </c>
      <c r="S121" s="63" t="str">
        <f>IFERROR(VLOOKUP($C121,'يومية  1'!$A$6:$S$2932,COLUMN(),0),"")</f>
        <v/>
      </c>
    </row>
    <row r="122" spans="1:19" ht="26.25" customHeight="1" x14ac:dyDescent="0.2">
      <c r="A122" s="18" t="str">
        <f t="shared" si="3"/>
        <v/>
      </c>
      <c r="B122" s="18" t="str">
        <f>IF($E$2='يومية  1'!E49:E265,'يومية  1'!A49:A265,"")</f>
        <v/>
      </c>
      <c r="C122" s="18" t="str">
        <f t="shared" si="2"/>
        <v/>
      </c>
      <c r="D122" s="53" t="str">
        <f>IFERROR(VLOOKUP($C122,'يومية  1'!$A$6:$S$2932,COLUMN(),0),"")</f>
        <v/>
      </c>
      <c r="E122" s="36" t="str">
        <f>IFERROR(VLOOKUP($C122,'يومية  1'!$A$6:$S$2932,COLUMN(),0),"")</f>
        <v/>
      </c>
      <c r="F122" s="33" t="str">
        <f>IFERROR(VLOOKUP($C122,'يومية  1'!$A$6:$S$2932,COLUMN(),0),"")</f>
        <v/>
      </c>
      <c r="G122" s="33" t="str">
        <f>IFERROR(VLOOKUP($C122,'يومية  1'!$A$6:$S$2932,COLUMN(),0),"")</f>
        <v/>
      </c>
      <c r="H122" s="33" t="str">
        <f>IFERROR(VLOOKUP($C122,'يومية  1'!$A$6:$S$2932,COLUMN(),0),"")</f>
        <v/>
      </c>
      <c r="I122" s="33" t="str">
        <f>IFERROR(VLOOKUP($C122,'يومية  1'!$A$6:$S$2932,COLUMN(),0),"")</f>
        <v/>
      </c>
      <c r="J122" s="33" t="str">
        <f>IFERROR(VLOOKUP($C122,'يومية  1'!$A$6:$S$2932,COLUMN(),0),"")</f>
        <v/>
      </c>
      <c r="K122" s="109" t="str">
        <f>IFERROR(VLOOKUP($C122,'يومية  1'!$A$6:$S$2932,COLUMN(),0),"")</f>
        <v/>
      </c>
      <c r="L122" s="54" t="str">
        <f>IFERROR(VLOOKUP($C122,'يومية  1'!$A$6:$S$2932,COLUMN(),0),"")</f>
        <v/>
      </c>
      <c r="M122" s="33" t="str">
        <f>IFERROR(VLOOKUP($C122,'يومية  1'!$A$6:$S$2932,COLUMN(),0),"")</f>
        <v/>
      </c>
      <c r="N122" s="55" t="str">
        <f>IFERROR(VLOOKUP($C122,'يومية  1'!$A$6:$S$2932,COLUMN(),0),"")</f>
        <v/>
      </c>
      <c r="O122" s="56" t="str">
        <f>IFERROR(VLOOKUP($C122,'يومية  1'!$A$6:$S$2932,COLUMN(),0),"")</f>
        <v/>
      </c>
      <c r="P122" s="56" t="str">
        <f>IFERROR(VLOOKUP($C122,'يومية  1'!$A$6:$S$2932,COLUMN(),0),"")</f>
        <v/>
      </c>
      <c r="Q122" s="55" t="str">
        <f>IFERROR(VLOOKUP($C122,'يومية  1'!$A$6:$S$2932,COLUMN(),0),"")</f>
        <v/>
      </c>
      <c r="R122" s="57" t="str">
        <f>IFERROR(VLOOKUP($C122,'يومية  1'!$A$6:$S$2932,COLUMN(),0),"")</f>
        <v/>
      </c>
      <c r="S122" s="58" t="str">
        <f>IFERROR(VLOOKUP($C122,'يومية  1'!$A$6:$S$2932,COLUMN(),0),"")</f>
        <v/>
      </c>
    </row>
    <row r="123" spans="1:19" ht="26.25" customHeight="1" x14ac:dyDescent="0.2">
      <c r="A123" s="18" t="str">
        <f t="shared" si="3"/>
        <v/>
      </c>
      <c r="B123" s="18" t="str">
        <f>IF($E$2='يومية  1'!E50:E265,'يومية  1'!A50:A265,"")</f>
        <v/>
      </c>
      <c r="C123" s="18" t="str">
        <f t="shared" si="2"/>
        <v/>
      </c>
      <c r="D123" s="59" t="str">
        <f>IFERROR(VLOOKUP($C123,'يومية  1'!$A$6:$S$2932,COLUMN(),0),"")</f>
        <v/>
      </c>
      <c r="E123" s="37" t="str">
        <f>IFERROR(VLOOKUP($C123,'يومية  1'!$A$6:$S$2932,COLUMN(),0),"")</f>
        <v/>
      </c>
      <c r="F123" s="35" t="str">
        <f>IFERROR(VLOOKUP($C123,'يومية  1'!$A$6:$S$2932,COLUMN(),0),"")</f>
        <v/>
      </c>
      <c r="G123" s="35" t="str">
        <f>IFERROR(VLOOKUP($C123,'يومية  1'!$A$6:$S$2932,COLUMN(),0),"")</f>
        <v/>
      </c>
      <c r="H123" s="35" t="str">
        <f>IFERROR(VLOOKUP($C123,'يومية  1'!$A$6:$S$2932,COLUMN(),0),"")</f>
        <v/>
      </c>
      <c r="I123" s="35" t="str">
        <f>IFERROR(VLOOKUP($C123,'يومية  1'!$A$6:$S$2932,COLUMN(),0),"")</f>
        <v/>
      </c>
      <c r="J123" s="35" t="str">
        <f>IFERROR(VLOOKUP($C123,'يومية  1'!$A$6:$S$2932,COLUMN(),0),"")</f>
        <v/>
      </c>
      <c r="K123" s="110" t="str">
        <f>IFERROR(VLOOKUP($C123,'يومية  1'!$A$6:$S$2932,COLUMN(),0),"")</f>
        <v/>
      </c>
      <c r="L123" s="35" t="str">
        <f>IFERROR(VLOOKUP($C123,'يومية  1'!$A$6:$S$2932,COLUMN(),0),"")</f>
        <v/>
      </c>
      <c r="M123" s="35" t="str">
        <f>IFERROR(VLOOKUP($C123,'يومية  1'!$A$6:$S$2932,COLUMN(),0),"")</f>
        <v/>
      </c>
      <c r="N123" s="60" t="str">
        <f>IFERROR(VLOOKUP($C123,'يومية  1'!$A$6:$S$2932,COLUMN(),0),"")</f>
        <v/>
      </c>
      <c r="O123" s="61" t="str">
        <f>IFERROR(VLOOKUP($C123,'يومية  1'!$A$6:$S$2932,COLUMN(),0),"")</f>
        <v/>
      </c>
      <c r="P123" s="61" t="str">
        <f>IFERROR(VLOOKUP($C123,'يومية  1'!$A$6:$S$2932,COLUMN(),0),"")</f>
        <v/>
      </c>
      <c r="Q123" s="60" t="str">
        <f>IFERROR(VLOOKUP($C123,'يومية  1'!$A$6:$S$2932,COLUMN(),0),"")</f>
        <v/>
      </c>
      <c r="R123" s="62" t="str">
        <f>IFERROR(VLOOKUP($C123,'يومية  1'!$A$6:$S$2932,COLUMN(),0),"")</f>
        <v/>
      </c>
      <c r="S123" s="63" t="str">
        <f>IFERROR(VLOOKUP($C123,'يومية  1'!$A$6:$S$2932,COLUMN(),0),"")</f>
        <v/>
      </c>
    </row>
    <row r="124" spans="1:19" ht="26.25" customHeight="1" x14ac:dyDescent="0.2">
      <c r="A124" s="18" t="str">
        <f t="shared" si="3"/>
        <v/>
      </c>
      <c r="B124" s="18" t="str">
        <f>IF($E$2='يومية  1'!E51:E265,'يومية  1'!A51:A265,"")</f>
        <v/>
      </c>
      <c r="C124" s="18" t="str">
        <f t="shared" si="2"/>
        <v/>
      </c>
      <c r="D124" s="53" t="str">
        <f>IFERROR(VLOOKUP($C124,'يومية  1'!$A$6:$S$2932,COLUMN(),0),"")</f>
        <v/>
      </c>
      <c r="E124" s="36" t="str">
        <f>IFERROR(VLOOKUP($C124,'يومية  1'!$A$6:$S$2932,COLUMN(),0),"")</f>
        <v/>
      </c>
      <c r="F124" s="33" t="str">
        <f>IFERROR(VLOOKUP($C124,'يومية  1'!$A$6:$S$2932,COLUMN(),0),"")</f>
        <v/>
      </c>
      <c r="G124" s="33" t="str">
        <f>IFERROR(VLOOKUP($C124,'يومية  1'!$A$6:$S$2932,COLUMN(),0),"")</f>
        <v/>
      </c>
      <c r="H124" s="33" t="str">
        <f>IFERROR(VLOOKUP($C124,'يومية  1'!$A$6:$S$2932,COLUMN(),0),"")</f>
        <v/>
      </c>
      <c r="I124" s="33" t="str">
        <f>IFERROR(VLOOKUP($C124,'يومية  1'!$A$6:$S$2932,COLUMN(),0),"")</f>
        <v/>
      </c>
      <c r="J124" s="33" t="str">
        <f>IFERROR(VLOOKUP($C124,'يومية  1'!$A$6:$S$2932,COLUMN(),0),"")</f>
        <v/>
      </c>
      <c r="K124" s="109" t="str">
        <f>IFERROR(VLOOKUP($C124,'يومية  1'!$A$6:$S$2932,COLUMN(),0),"")</f>
        <v/>
      </c>
      <c r="L124" s="54" t="str">
        <f>IFERROR(VLOOKUP($C124,'يومية  1'!$A$6:$S$2932,COLUMN(),0),"")</f>
        <v/>
      </c>
      <c r="M124" s="33" t="str">
        <f>IFERROR(VLOOKUP($C124,'يومية  1'!$A$6:$S$2932,COLUMN(),0),"")</f>
        <v/>
      </c>
      <c r="N124" s="55" t="str">
        <f>IFERROR(VLOOKUP($C124,'يومية  1'!$A$6:$S$2932,COLUMN(),0),"")</f>
        <v/>
      </c>
      <c r="O124" s="56" t="str">
        <f>IFERROR(VLOOKUP($C124,'يومية  1'!$A$6:$S$2932,COLUMN(),0),"")</f>
        <v/>
      </c>
      <c r="P124" s="56" t="str">
        <f>IFERROR(VLOOKUP($C124,'يومية  1'!$A$6:$S$2932,COLUMN(),0),"")</f>
        <v/>
      </c>
      <c r="Q124" s="55" t="str">
        <f>IFERROR(VLOOKUP($C124,'يومية  1'!$A$6:$S$2932,COLUMN(),0),"")</f>
        <v/>
      </c>
      <c r="R124" s="57" t="str">
        <f>IFERROR(VLOOKUP($C124,'يومية  1'!$A$6:$S$2932,COLUMN(),0),"")</f>
        <v/>
      </c>
      <c r="S124" s="58" t="str">
        <f>IFERROR(VLOOKUP($C124,'يومية  1'!$A$6:$S$2932,COLUMN(),0),"")</f>
        <v/>
      </c>
    </row>
    <row r="125" spans="1:19" ht="26.25" customHeight="1" x14ac:dyDescent="0.2">
      <c r="A125" s="18" t="str">
        <f t="shared" si="3"/>
        <v/>
      </c>
      <c r="B125" s="18" t="str">
        <f>IF($E$2='يومية  1'!E52:E265,'يومية  1'!A52:A265,"")</f>
        <v/>
      </c>
      <c r="C125" s="18" t="str">
        <f t="shared" si="2"/>
        <v/>
      </c>
      <c r="D125" s="59" t="str">
        <f>IFERROR(VLOOKUP($C125,'يومية  1'!$A$6:$S$2932,COLUMN(),0),"")</f>
        <v/>
      </c>
      <c r="E125" s="37" t="str">
        <f>IFERROR(VLOOKUP($C125,'يومية  1'!$A$6:$S$2932,COLUMN(),0),"")</f>
        <v/>
      </c>
      <c r="F125" s="35" t="str">
        <f>IFERROR(VLOOKUP($C125,'يومية  1'!$A$6:$S$2932,COLUMN(),0),"")</f>
        <v/>
      </c>
      <c r="G125" s="35" t="str">
        <f>IFERROR(VLOOKUP($C125,'يومية  1'!$A$6:$S$2932,COLUMN(),0),"")</f>
        <v/>
      </c>
      <c r="H125" s="35" t="str">
        <f>IFERROR(VLOOKUP($C125,'يومية  1'!$A$6:$S$2932,COLUMN(),0),"")</f>
        <v/>
      </c>
      <c r="I125" s="35" t="str">
        <f>IFERROR(VLOOKUP($C125,'يومية  1'!$A$6:$S$2932,COLUMN(),0),"")</f>
        <v/>
      </c>
      <c r="J125" s="35" t="str">
        <f>IFERROR(VLOOKUP($C125,'يومية  1'!$A$6:$S$2932,COLUMN(),0),"")</f>
        <v/>
      </c>
      <c r="K125" s="110" t="str">
        <f>IFERROR(VLOOKUP($C125,'يومية  1'!$A$6:$S$2932,COLUMN(),0),"")</f>
        <v/>
      </c>
      <c r="L125" s="35" t="str">
        <f>IFERROR(VLOOKUP($C125,'يومية  1'!$A$6:$S$2932,COLUMN(),0),"")</f>
        <v/>
      </c>
      <c r="M125" s="35" t="str">
        <f>IFERROR(VLOOKUP($C125,'يومية  1'!$A$6:$S$2932,COLUMN(),0),"")</f>
        <v/>
      </c>
      <c r="N125" s="60" t="str">
        <f>IFERROR(VLOOKUP($C125,'يومية  1'!$A$6:$S$2932,COLUMN(),0),"")</f>
        <v/>
      </c>
      <c r="O125" s="61" t="str">
        <f>IFERROR(VLOOKUP($C125,'يومية  1'!$A$6:$S$2932,COLUMN(),0),"")</f>
        <v/>
      </c>
      <c r="P125" s="61" t="str">
        <f>IFERROR(VLOOKUP($C125,'يومية  1'!$A$6:$S$2932,COLUMN(),0),"")</f>
        <v/>
      </c>
      <c r="Q125" s="60" t="str">
        <f>IFERROR(VLOOKUP($C125,'يومية  1'!$A$6:$S$2932,COLUMN(),0),"")</f>
        <v/>
      </c>
      <c r="R125" s="62" t="str">
        <f>IFERROR(VLOOKUP($C125,'يومية  1'!$A$6:$S$2932,COLUMN(),0),"")</f>
        <v/>
      </c>
      <c r="S125" s="63" t="str">
        <f>IFERROR(VLOOKUP($C125,'يومية  1'!$A$6:$S$2932,COLUMN(),0),"")</f>
        <v/>
      </c>
    </row>
    <row r="126" spans="1:19" ht="26.25" customHeight="1" x14ac:dyDescent="0.2">
      <c r="A126" s="18" t="str">
        <f t="shared" si="3"/>
        <v/>
      </c>
      <c r="B126" s="18" t="str">
        <f>IF($E$2='يومية  1'!E53:E265,'يومية  1'!A53:A265,"")</f>
        <v/>
      </c>
      <c r="C126" s="18" t="str">
        <f t="shared" si="2"/>
        <v/>
      </c>
      <c r="D126" s="53" t="str">
        <f>IFERROR(VLOOKUP($C126,'يومية  1'!$A$6:$S$2932,COLUMN(),0),"")</f>
        <v/>
      </c>
      <c r="E126" s="36" t="str">
        <f>IFERROR(VLOOKUP($C126,'يومية  1'!$A$6:$S$2932,COLUMN(),0),"")</f>
        <v/>
      </c>
      <c r="F126" s="33" t="str">
        <f>IFERROR(VLOOKUP($C126,'يومية  1'!$A$6:$S$2932,COLUMN(),0),"")</f>
        <v/>
      </c>
      <c r="G126" s="33" t="str">
        <f>IFERROR(VLOOKUP($C126,'يومية  1'!$A$6:$S$2932,COLUMN(),0),"")</f>
        <v/>
      </c>
      <c r="H126" s="33" t="str">
        <f>IFERROR(VLOOKUP($C126,'يومية  1'!$A$6:$S$2932,COLUMN(),0),"")</f>
        <v/>
      </c>
      <c r="I126" s="33" t="str">
        <f>IFERROR(VLOOKUP($C126,'يومية  1'!$A$6:$S$2932,COLUMN(),0),"")</f>
        <v/>
      </c>
      <c r="J126" s="33" t="str">
        <f>IFERROR(VLOOKUP($C126,'يومية  1'!$A$6:$S$2932,COLUMN(),0),"")</f>
        <v/>
      </c>
      <c r="K126" s="109" t="str">
        <f>IFERROR(VLOOKUP($C126,'يومية  1'!$A$6:$S$2932,COLUMN(),0),"")</f>
        <v/>
      </c>
      <c r="L126" s="54" t="str">
        <f>IFERROR(VLOOKUP($C126,'يومية  1'!$A$6:$S$2932,COLUMN(),0),"")</f>
        <v/>
      </c>
      <c r="M126" s="33" t="str">
        <f>IFERROR(VLOOKUP($C126,'يومية  1'!$A$6:$S$2932,COLUMN(),0),"")</f>
        <v/>
      </c>
      <c r="N126" s="55" t="str">
        <f>IFERROR(VLOOKUP($C126,'يومية  1'!$A$6:$S$2932,COLUMN(),0),"")</f>
        <v/>
      </c>
      <c r="O126" s="56" t="str">
        <f>IFERROR(VLOOKUP($C126,'يومية  1'!$A$6:$S$2932,COLUMN(),0),"")</f>
        <v/>
      </c>
      <c r="P126" s="56" t="str">
        <f>IFERROR(VLOOKUP($C126,'يومية  1'!$A$6:$S$2932,COLUMN(),0),"")</f>
        <v/>
      </c>
      <c r="Q126" s="55" t="str">
        <f>IFERROR(VLOOKUP($C126,'يومية  1'!$A$6:$S$2932,COLUMN(),0),"")</f>
        <v/>
      </c>
      <c r="R126" s="57" t="str">
        <f>IFERROR(VLOOKUP($C126,'يومية  1'!$A$6:$S$2932,COLUMN(),0),"")</f>
        <v/>
      </c>
      <c r="S126" s="58" t="str">
        <f>IFERROR(VLOOKUP($C126,'يومية  1'!$A$6:$S$2932,COLUMN(),0),"")</f>
        <v/>
      </c>
    </row>
    <row r="127" spans="1:19" ht="26.25" customHeight="1" x14ac:dyDescent="0.2">
      <c r="A127" s="18" t="str">
        <f t="shared" si="3"/>
        <v/>
      </c>
      <c r="B127" s="18" t="str">
        <f>IF($E$2='يومية  1'!E54:E265,'يومية  1'!A54:A265,"")</f>
        <v/>
      </c>
      <c r="C127" s="18" t="str">
        <f t="shared" si="2"/>
        <v/>
      </c>
      <c r="D127" s="59" t="str">
        <f>IFERROR(VLOOKUP($C127,'يومية  1'!$A$6:$S$2932,COLUMN(),0),"")</f>
        <v/>
      </c>
      <c r="E127" s="37" t="str">
        <f>IFERROR(VLOOKUP($C127,'يومية  1'!$A$6:$S$2932,COLUMN(),0),"")</f>
        <v/>
      </c>
      <c r="F127" s="35" t="str">
        <f>IFERROR(VLOOKUP($C127,'يومية  1'!$A$6:$S$2932,COLUMN(),0),"")</f>
        <v/>
      </c>
      <c r="G127" s="35" t="str">
        <f>IFERROR(VLOOKUP($C127,'يومية  1'!$A$6:$S$2932,COLUMN(),0),"")</f>
        <v/>
      </c>
      <c r="H127" s="35" t="str">
        <f>IFERROR(VLOOKUP($C127,'يومية  1'!$A$6:$S$2932,COLUMN(),0),"")</f>
        <v/>
      </c>
      <c r="I127" s="35" t="str">
        <f>IFERROR(VLOOKUP($C127,'يومية  1'!$A$6:$S$2932,COLUMN(),0),"")</f>
        <v/>
      </c>
      <c r="J127" s="35" t="str">
        <f>IFERROR(VLOOKUP($C127,'يومية  1'!$A$6:$S$2932,COLUMN(),0),"")</f>
        <v/>
      </c>
      <c r="K127" s="110" t="str">
        <f>IFERROR(VLOOKUP($C127,'يومية  1'!$A$6:$S$2932,COLUMN(),0),"")</f>
        <v/>
      </c>
      <c r="L127" s="35" t="str">
        <f>IFERROR(VLOOKUP($C127,'يومية  1'!$A$6:$S$2932,COLUMN(),0),"")</f>
        <v/>
      </c>
      <c r="M127" s="35" t="str">
        <f>IFERROR(VLOOKUP($C127,'يومية  1'!$A$6:$S$2932,COLUMN(),0),"")</f>
        <v/>
      </c>
      <c r="N127" s="60" t="str">
        <f>IFERROR(VLOOKUP($C127,'يومية  1'!$A$6:$S$2932,COLUMN(),0),"")</f>
        <v/>
      </c>
      <c r="O127" s="61" t="str">
        <f>IFERROR(VLOOKUP($C127,'يومية  1'!$A$6:$S$2932,COLUMN(),0),"")</f>
        <v/>
      </c>
      <c r="P127" s="61" t="str">
        <f>IFERROR(VLOOKUP($C127,'يومية  1'!$A$6:$S$2932,COLUMN(),0),"")</f>
        <v/>
      </c>
      <c r="Q127" s="60" t="str">
        <f>IFERROR(VLOOKUP($C127,'يومية  1'!$A$6:$S$2932,COLUMN(),0),"")</f>
        <v/>
      </c>
      <c r="R127" s="62" t="str">
        <f>IFERROR(VLOOKUP($C127,'يومية  1'!$A$6:$S$2932,COLUMN(),0),"")</f>
        <v/>
      </c>
      <c r="S127" s="63" t="str">
        <f>IFERROR(VLOOKUP($C127,'يومية  1'!$A$6:$S$2932,COLUMN(),0),"")</f>
        <v/>
      </c>
    </row>
    <row r="128" spans="1:19" ht="26.25" customHeight="1" x14ac:dyDescent="0.2">
      <c r="A128" s="18" t="str">
        <f t="shared" si="3"/>
        <v/>
      </c>
      <c r="B128" s="18" t="str">
        <f>IF($E$2='يومية  1'!E55:E265,'يومية  1'!A55:A265,"")</f>
        <v/>
      </c>
      <c r="C128" s="18" t="str">
        <f t="shared" si="2"/>
        <v/>
      </c>
      <c r="D128" s="53" t="str">
        <f>IFERROR(VLOOKUP($C128,'يومية  1'!$A$6:$S$2932,COLUMN(),0),"")</f>
        <v/>
      </c>
      <c r="E128" s="36" t="str">
        <f>IFERROR(VLOOKUP($C128,'يومية  1'!$A$6:$S$2932,COLUMN(),0),"")</f>
        <v/>
      </c>
      <c r="F128" s="33" t="str">
        <f>IFERROR(VLOOKUP($C128,'يومية  1'!$A$6:$S$2932,COLUMN(),0),"")</f>
        <v/>
      </c>
      <c r="G128" s="33" t="str">
        <f>IFERROR(VLOOKUP($C128,'يومية  1'!$A$6:$S$2932,COLUMN(),0),"")</f>
        <v/>
      </c>
      <c r="H128" s="33" t="str">
        <f>IFERROR(VLOOKUP($C128,'يومية  1'!$A$6:$S$2932,COLUMN(),0),"")</f>
        <v/>
      </c>
      <c r="I128" s="33" t="str">
        <f>IFERROR(VLOOKUP($C128,'يومية  1'!$A$6:$S$2932,COLUMN(),0),"")</f>
        <v/>
      </c>
      <c r="J128" s="33" t="str">
        <f>IFERROR(VLOOKUP($C128,'يومية  1'!$A$6:$S$2932,COLUMN(),0),"")</f>
        <v/>
      </c>
      <c r="K128" s="109" t="str">
        <f>IFERROR(VLOOKUP($C128,'يومية  1'!$A$6:$S$2932,COLUMN(),0),"")</f>
        <v/>
      </c>
      <c r="L128" s="54" t="str">
        <f>IFERROR(VLOOKUP($C128,'يومية  1'!$A$6:$S$2932,COLUMN(),0),"")</f>
        <v/>
      </c>
      <c r="M128" s="33" t="str">
        <f>IFERROR(VLOOKUP($C128,'يومية  1'!$A$6:$S$2932,COLUMN(),0),"")</f>
        <v/>
      </c>
      <c r="N128" s="55" t="str">
        <f>IFERROR(VLOOKUP($C128,'يومية  1'!$A$6:$S$2932,COLUMN(),0),"")</f>
        <v/>
      </c>
      <c r="O128" s="56" t="str">
        <f>IFERROR(VLOOKUP($C128,'يومية  1'!$A$6:$S$2932,COLUMN(),0),"")</f>
        <v/>
      </c>
      <c r="P128" s="56" t="str">
        <f>IFERROR(VLOOKUP($C128,'يومية  1'!$A$6:$S$2932,COLUMN(),0),"")</f>
        <v/>
      </c>
      <c r="Q128" s="55" t="str">
        <f>IFERROR(VLOOKUP($C128,'يومية  1'!$A$6:$S$2932,COLUMN(),0),"")</f>
        <v/>
      </c>
      <c r="R128" s="57" t="str">
        <f>IFERROR(VLOOKUP($C128,'يومية  1'!$A$6:$S$2932,COLUMN(),0),"")</f>
        <v/>
      </c>
      <c r="S128" s="58" t="str">
        <f>IFERROR(VLOOKUP($C128,'يومية  1'!$A$6:$S$2932,COLUMN(),0),"")</f>
        <v/>
      </c>
    </row>
    <row r="129" spans="1:19" ht="26.25" customHeight="1" x14ac:dyDescent="0.2">
      <c r="A129" s="18" t="str">
        <f t="shared" si="3"/>
        <v/>
      </c>
      <c r="B129" s="18" t="str">
        <f>IF($E$2='يومية  1'!E56:E265,'يومية  1'!A56:A265,"")</f>
        <v/>
      </c>
      <c r="C129" s="18" t="str">
        <f t="shared" si="2"/>
        <v/>
      </c>
      <c r="D129" s="59" t="str">
        <f>IFERROR(VLOOKUP($C129,'يومية  1'!$A$6:$S$2932,COLUMN(),0),"")</f>
        <v/>
      </c>
      <c r="E129" s="37" t="str">
        <f>IFERROR(VLOOKUP($C129,'يومية  1'!$A$6:$S$2932,COLUMN(),0),"")</f>
        <v/>
      </c>
      <c r="F129" s="35" t="str">
        <f>IFERROR(VLOOKUP($C129,'يومية  1'!$A$6:$S$2932,COLUMN(),0),"")</f>
        <v/>
      </c>
      <c r="G129" s="35" t="str">
        <f>IFERROR(VLOOKUP($C129,'يومية  1'!$A$6:$S$2932,COLUMN(),0),"")</f>
        <v/>
      </c>
      <c r="H129" s="35" t="str">
        <f>IFERROR(VLOOKUP($C129,'يومية  1'!$A$6:$S$2932,COLUMN(),0),"")</f>
        <v/>
      </c>
      <c r="I129" s="35" t="str">
        <f>IFERROR(VLOOKUP($C129,'يومية  1'!$A$6:$S$2932,COLUMN(),0),"")</f>
        <v/>
      </c>
      <c r="J129" s="35" t="str">
        <f>IFERROR(VLOOKUP($C129,'يومية  1'!$A$6:$S$2932,COLUMN(),0),"")</f>
        <v/>
      </c>
      <c r="K129" s="110" t="str">
        <f>IFERROR(VLOOKUP($C129,'يومية  1'!$A$6:$S$2932,COLUMN(),0),"")</f>
        <v/>
      </c>
      <c r="L129" s="35" t="str">
        <f>IFERROR(VLOOKUP($C129,'يومية  1'!$A$6:$S$2932,COLUMN(),0),"")</f>
        <v/>
      </c>
      <c r="M129" s="35" t="str">
        <f>IFERROR(VLOOKUP($C129,'يومية  1'!$A$6:$S$2932,COLUMN(),0),"")</f>
        <v/>
      </c>
      <c r="N129" s="60" t="str">
        <f>IFERROR(VLOOKUP($C129,'يومية  1'!$A$6:$S$2932,COLUMN(),0),"")</f>
        <v/>
      </c>
      <c r="O129" s="61" t="str">
        <f>IFERROR(VLOOKUP($C129,'يومية  1'!$A$6:$S$2932,COLUMN(),0),"")</f>
        <v/>
      </c>
      <c r="P129" s="61" t="str">
        <f>IFERROR(VLOOKUP($C129,'يومية  1'!$A$6:$S$2932,COLUMN(),0),"")</f>
        <v/>
      </c>
      <c r="Q129" s="60" t="str">
        <f>IFERROR(VLOOKUP($C129,'يومية  1'!$A$6:$S$2932,COLUMN(),0),"")</f>
        <v/>
      </c>
      <c r="R129" s="62" t="str">
        <f>IFERROR(VLOOKUP($C129,'يومية  1'!$A$6:$S$2932,COLUMN(),0),"")</f>
        <v/>
      </c>
      <c r="S129" s="63" t="str">
        <f>IFERROR(VLOOKUP($C129,'يومية  1'!$A$6:$S$2932,COLUMN(),0),"")</f>
        <v/>
      </c>
    </row>
    <row r="130" spans="1:19" ht="26.25" customHeight="1" x14ac:dyDescent="0.2">
      <c r="A130" s="18" t="str">
        <f t="shared" si="3"/>
        <v/>
      </c>
      <c r="B130" s="18" t="str">
        <f>IF($E$2='يومية  1'!E57:E265,'يومية  1'!A57:A265,"")</f>
        <v/>
      </c>
      <c r="C130" s="18" t="str">
        <f t="shared" si="2"/>
        <v/>
      </c>
      <c r="D130" s="53" t="str">
        <f>IFERROR(VLOOKUP($C130,'يومية  1'!$A$6:$S$2932,COLUMN(),0),"")</f>
        <v/>
      </c>
      <c r="E130" s="36" t="str">
        <f>IFERROR(VLOOKUP($C130,'يومية  1'!$A$6:$S$2932,COLUMN(),0),"")</f>
        <v/>
      </c>
      <c r="F130" s="33" t="str">
        <f>IFERROR(VLOOKUP($C130,'يومية  1'!$A$6:$S$2932,COLUMN(),0),"")</f>
        <v/>
      </c>
      <c r="G130" s="33" t="str">
        <f>IFERROR(VLOOKUP($C130,'يومية  1'!$A$6:$S$2932,COLUMN(),0),"")</f>
        <v/>
      </c>
      <c r="H130" s="33" t="str">
        <f>IFERROR(VLOOKUP($C130,'يومية  1'!$A$6:$S$2932,COLUMN(),0),"")</f>
        <v/>
      </c>
      <c r="I130" s="33" t="str">
        <f>IFERROR(VLOOKUP($C130,'يومية  1'!$A$6:$S$2932,COLUMN(),0),"")</f>
        <v/>
      </c>
      <c r="J130" s="33" t="str">
        <f>IFERROR(VLOOKUP($C130,'يومية  1'!$A$6:$S$2932,COLUMN(),0),"")</f>
        <v/>
      </c>
      <c r="K130" s="109" t="str">
        <f>IFERROR(VLOOKUP($C130,'يومية  1'!$A$6:$S$2932,COLUMN(),0),"")</f>
        <v/>
      </c>
      <c r="L130" s="54" t="str">
        <f>IFERROR(VLOOKUP($C130,'يومية  1'!$A$6:$S$2932,COLUMN(),0),"")</f>
        <v/>
      </c>
      <c r="M130" s="33" t="str">
        <f>IFERROR(VLOOKUP($C130,'يومية  1'!$A$6:$S$2932,COLUMN(),0),"")</f>
        <v/>
      </c>
      <c r="N130" s="55" t="str">
        <f>IFERROR(VLOOKUP($C130,'يومية  1'!$A$6:$S$2932,COLUMN(),0),"")</f>
        <v/>
      </c>
      <c r="O130" s="56" t="str">
        <f>IFERROR(VLOOKUP($C130,'يومية  1'!$A$6:$S$2932,COLUMN(),0),"")</f>
        <v/>
      </c>
      <c r="P130" s="56" t="str">
        <f>IFERROR(VLOOKUP($C130,'يومية  1'!$A$6:$S$2932,COLUMN(),0),"")</f>
        <v/>
      </c>
      <c r="Q130" s="55" t="str">
        <f>IFERROR(VLOOKUP($C130,'يومية  1'!$A$6:$S$2932,COLUMN(),0),"")</f>
        <v/>
      </c>
      <c r="R130" s="57" t="str">
        <f>IFERROR(VLOOKUP($C130,'يومية  1'!$A$6:$S$2932,COLUMN(),0),"")</f>
        <v/>
      </c>
      <c r="S130" s="58" t="str">
        <f>IFERROR(VLOOKUP($C130,'يومية  1'!$A$6:$S$2932,COLUMN(),0),"")</f>
        <v/>
      </c>
    </row>
    <row r="131" spans="1:19" ht="26.25" customHeight="1" x14ac:dyDescent="0.2">
      <c r="A131" s="18" t="str">
        <f t="shared" si="3"/>
        <v/>
      </c>
      <c r="B131" s="18" t="str">
        <f>IF($E$2='يومية  1'!E58:E265,'يومية  1'!A58:A265,"")</f>
        <v/>
      </c>
      <c r="C131" s="18" t="str">
        <f t="shared" si="2"/>
        <v/>
      </c>
      <c r="D131" s="59" t="str">
        <f>IFERROR(VLOOKUP($C131,'يومية  1'!$A$6:$S$2932,COLUMN(),0),"")</f>
        <v/>
      </c>
      <c r="E131" s="37" t="str">
        <f>IFERROR(VLOOKUP($C131,'يومية  1'!$A$6:$S$2932,COLUMN(),0),"")</f>
        <v/>
      </c>
      <c r="F131" s="35" t="str">
        <f>IFERROR(VLOOKUP($C131,'يومية  1'!$A$6:$S$2932,COLUMN(),0),"")</f>
        <v/>
      </c>
      <c r="G131" s="35" t="str">
        <f>IFERROR(VLOOKUP($C131,'يومية  1'!$A$6:$S$2932,COLUMN(),0),"")</f>
        <v/>
      </c>
      <c r="H131" s="35" t="str">
        <f>IFERROR(VLOOKUP($C131,'يومية  1'!$A$6:$S$2932,COLUMN(),0),"")</f>
        <v/>
      </c>
      <c r="I131" s="35" t="str">
        <f>IFERROR(VLOOKUP($C131,'يومية  1'!$A$6:$S$2932,COLUMN(),0),"")</f>
        <v/>
      </c>
      <c r="J131" s="35" t="str">
        <f>IFERROR(VLOOKUP($C131,'يومية  1'!$A$6:$S$2932,COLUMN(),0),"")</f>
        <v/>
      </c>
      <c r="K131" s="110" t="str">
        <f>IFERROR(VLOOKUP($C131,'يومية  1'!$A$6:$S$2932,COLUMN(),0),"")</f>
        <v/>
      </c>
      <c r="L131" s="35" t="str">
        <f>IFERROR(VLOOKUP($C131,'يومية  1'!$A$6:$S$2932,COLUMN(),0),"")</f>
        <v/>
      </c>
      <c r="M131" s="35" t="str">
        <f>IFERROR(VLOOKUP($C131,'يومية  1'!$A$6:$S$2932,COLUMN(),0),"")</f>
        <v/>
      </c>
      <c r="N131" s="60" t="str">
        <f>IFERROR(VLOOKUP($C131,'يومية  1'!$A$6:$S$2932,COLUMN(),0),"")</f>
        <v/>
      </c>
      <c r="O131" s="61" t="str">
        <f>IFERROR(VLOOKUP($C131,'يومية  1'!$A$6:$S$2932,COLUMN(),0),"")</f>
        <v/>
      </c>
      <c r="P131" s="61" t="str">
        <f>IFERROR(VLOOKUP($C131,'يومية  1'!$A$6:$S$2932,COLUMN(),0),"")</f>
        <v/>
      </c>
      <c r="Q131" s="60" t="str">
        <f>IFERROR(VLOOKUP($C131,'يومية  1'!$A$6:$S$2932,COLUMN(),0),"")</f>
        <v/>
      </c>
      <c r="R131" s="62" t="str">
        <f>IFERROR(VLOOKUP($C131,'يومية  1'!$A$6:$S$2932,COLUMN(),0),"")</f>
        <v/>
      </c>
      <c r="S131" s="63" t="str">
        <f>IFERROR(VLOOKUP($C131,'يومية  1'!$A$6:$S$2932,COLUMN(),0),"")</f>
        <v/>
      </c>
    </row>
    <row r="132" spans="1:19" ht="26.25" customHeight="1" x14ac:dyDescent="0.2">
      <c r="A132" s="18" t="str">
        <f t="shared" si="3"/>
        <v/>
      </c>
      <c r="B132" s="18" t="str">
        <f>IF($E$2='يومية  1'!E59:E265,'يومية  1'!A59:A265,"")</f>
        <v/>
      </c>
      <c r="C132" s="18" t="str">
        <f t="shared" si="2"/>
        <v/>
      </c>
      <c r="D132" s="53" t="str">
        <f>IFERROR(VLOOKUP($C132,'يومية  1'!$A$6:$S$2932,COLUMN(),0),"")</f>
        <v/>
      </c>
      <c r="E132" s="36" t="str">
        <f>IFERROR(VLOOKUP($C132,'يومية  1'!$A$6:$S$2932,COLUMN(),0),"")</f>
        <v/>
      </c>
      <c r="F132" s="33" t="str">
        <f>IFERROR(VLOOKUP($C132,'يومية  1'!$A$6:$S$2932,COLUMN(),0),"")</f>
        <v/>
      </c>
      <c r="G132" s="33" t="str">
        <f>IFERROR(VLOOKUP($C132,'يومية  1'!$A$6:$S$2932,COLUMN(),0),"")</f>
        <v/>
      </c>
      <c r="H132" s="33" t="str">
        <f>IFERROR(VLOOKUP($C132,'يومية  1'!$A$6:$S$2932,COLUMN(),0),"")</f>
        <v/>
      </c>
      <c r="I132" s="33" t="str">
        <f>IFERROR(VLOOKUP($C132,'يومية  1'!$A$6:$S$2932,COLUMN(),0),"")</f>
        <v/>
      </c>
      <c r="J132" s="33" t="str">
        <f>IFERROR(VLOOKUP($C132,'يومية  1'!$A$6:$S$2932,COLUMN(),0),"")</f>
        <v/>
      </c>
      <c r="K132" s="109" t="str">
        <f>IFERROR(VLOOKUP($C132,'يومية  1'!$A$6:$S$2932,COLUMN(),0),"")</f>
        <v/>
      </c>
      <c r="L132" s="54" t="str">
        <f>IFERROR(VLOOKUP($C132,'يومية  1'!$A$6:$S$2932,COLUMN(),0),"")</f>
        <v/>
      </c>
      <c r="M132" s="33" t="str">
        <f>IFERROR(VLOOKUP($C132,'يومية  1'!$A$6:$S$2932,COLUMN(),0),"")</f>
        <v/>
      </c>
      <c r="N132" s="55" t="str">
        <f>IFERROR(VLOOKUP($C132,'يومية  1'!$A$6:$S$2932,COLUMN(),0),"")</f>
        <v/>
      </c>
      <c r="O132" s="56" t="str">
        <f>IFERROR(VLOOKUP($C132,'يومية  1'!$A$6:$S$2932,COLUMN(),0),"")</f>
        <v/>
      </c>
      <c r="P132" s="56" t="str">
        <f>IFERROR(VLOOKUP($C132,'يومية  1'!$A$6:$S$2932,COLUMN(),0),"")</f>
        <v/>
      </c>
      <c r="Q132" s="55" t="str">
        <f>IFERROR(VLOOKUP($C132,'يومية  1'!$A$6:$S$2932,COLUMN(),0),"")</f>
        <v/>
      </c>
      <c r="R132" s="57" t="str">
        <f>IFERROR(VLOOKUP($C132,'يومية  1'!$A$6:$S$2932,COLUMN(),0),"")</f>
        <v/>
      </c>
      <c r="S132" s="58" t="str">
        <f>IFERROR(VLOOKUP($C132,'يومية  1'!$A$6:$S$2932,COLUMN(),0),"")</f>
        <v/>
      </c>
    </row>
    <row r="133" spans="1:19" ht="26.25" customHeight="1" x14ac:dyDescent="0.2">
      <c r="A133" s="18" t="str">
        <f t="shared" si="3"/>
        <v/>
      </c>
      <c r="B133" s="18" t="str">
        <f>IF($E$2='يومية  1'!E60:E265,'يومية  1'!A60:A265,"")</f>
        <v/>
      </c>
      <c r="C133" s="18" t="str">
        <f t="shared" si="2"/>
        <v/>
      </c>
      <c r="D133" s="59" t="str">
        <f>IFERROR(VLOOKUP($C133,'يومية  1'!$A$6:$S$2932,COLUMN(),0),"")</f>
        <v/>
      </c>
      <c r="E133" s="37" t="str">
        <f>IFERROR(VLOOKUP($C133,'يومية  1'!$A$6:$S$2932,COLUMN(),0),"")</f>
        <v/>
      </c>
      <c r="F133" s="35" t="str">
        <f>IFERROR(VLOOKUP($C133,'يومية  1'!$A$6:$S$2932,COLUMN(),0),"")</f>
        <v/>
      </c>
      <c r="G133" s="35" t="str">
        <f>IFERROR(VLOOKUP($C133,'يومية  1'!$A$6:$S$2932,COLUMN(),0),"")</f>
        <v/>
      </c>
      <c r="H133" s="35" t="str">
        <f>IFERROR(VLOOKUP($C133,'يومية  1'!$A$6:$S$2932,COLUMN(),0),"")</f>
        <v/>
      </c>
      <c r="I133" s="35" t="str">
        <f>IFERROR(VLOOKUP($C133,'يومية  1'!$A$6:$S$2932,COLUMN(),0),"")</f>
        <v/>
      </c>
      <c r="J133" s="35" t="str">
        <f>IFERROR(VLOOKUP($C133,'يومية  1'!$A$6:$S$2932,COLUMN(),0),"")</f>
        <v/>
      </c>
      <c r="K133" s="110" t="str">
        <f>IFERROR(VLOOKUP($C133,'يومية  1'!$A$6:$S$2932,COLUMN(),0),"")</f>
        <v/>
      </c>
      <c r="L133" s="35" t="str">
        <f>IFERROR(VLOOKUP($C133,'يومية  1'!$A$6:$S$2932,COLUMN(),0),"")</f>
        <v/>
      </c>
      <c r="M133" s="35" t="str">
        <f>IFERROR(VLOOKUP($C133,'يومية  1'!$A$6:$S$2932,COLUMN(),0),"")</f>
        <v/>
      </c>
      <c r="N133" s="60" t="str">
        <f>IFERROR(VLOOKUP($C133,'يومية  1'!$A$6:$S$2932,COLUMN(),0),"")</f>
        <v/>
      </c>
      <c r="O133" s="61" t="str">
        <f>IFERROR(VLOOKUP($C133,'يومية  1'!$A$6:$S$2932,COLUMN(),0),"")</f>
        <v/>
      </c>
      <c r="P133" s="61" t="str">
        <f>IFERROR(VLOOKUP($C133,'يومية  1'!$A$6:$S$2932,COLUMN(),0),"")</f>
        <v/>
      </c>
      <c r="Q133" s="60" t="str">
        <f>IFERROR(VLOOKUP($C133,'يومية  1'!$A$6:$S$2932,COLUMN(),0),"")</f>
        <v/>
      </c>
      <c r="R133" s="62" t="str">
        <f>IFERROR(VLOOKUP($C133,'يومية  1'!$A$6:$S$2932,COLUMN(),0),"")</f>
        <v/>
      </c>
      <c r="S133" s="63" t="str">
        <f>IFERROR(VLOOKUP($C133,'يومية  1'!$A$6:$S$2932,COLUMN(),0),"")</f>
        <v/>
      </c>
    </row>
    <row r="134" spans="1:19" ht="26.25" customHeight="1" x14ac:dyDescent="0.2">
      <c r="A134" s="18" t="str">
        <f t="shared" si="3"/>
        <v/>
      </c>
      <c r="B134" s="18" t="str">
        <f>IF($E$2='يومية  1'!E61:E265,'يومية  1'!A61:A265,"")</f>
        <v/>
      </c>
      <c r="C134" s="18" t="str">
        <f t="shared" si="2"/>
        <v/>
      </c>
      <c r="D134" s="53" t="str">
        <f>IFERROR(VLOOKUP($C134,'يومية  1'!$A$6:$S$2932,COLUMN(),0),"")</f>
        <v/>
      </c>
      <c r="E134" s="36" t="str">
        <f>IFERROR(VLOOKUP($C134,'يومية  1'!$A$6:$S$2932,COLUMN(),0),"")</f>
        <v/>
      </c>
      <c r="F134" s="33" t="str">
        <f>IFERROR(VLOOKUP($C134,'يومية  1'!$A$6:$S$2932,COLUMN(),0),"")</f>
        <v/>
      </c>
      <c r="G134" s="33" t="str">
        <f>IFERROR(VLOOKUP($C134,'يومية  1'!$A$6:$S$2932,COLUMN(),0),"")</f>
        <v/>
      </c>
      <c r="H134" s="33" t="str">
        <f>IFERROR(VLOOKUP($C134,'يومية  1'!$A$6:$S$2932,COLUMN(),0),"")</f>
        <v/>
      </c>
      <c r="I134" s="33" t="str">
        <f>IFERROR(VLOOKUP($C134,'يومية  1'!$A$6:$S$2932,COLUMN(),0),"")</f>
        <v/>
      </c>
      <c r="J134" s="33" t="str">
        <f>IFERROR(VLOOKUP($C134,'يومية  1'!$A$6:$S$2932,COLUMN(),0),"")</f>
        <v/>
      </c>
      <c r="K134" s="109" t="str">
        <f>IFERROR(VLOOKUP($C134,'يومية  1'!$A$6:$S$2932,COLUMN(),0),"")</f>
        <v/>
      </c>
      <c r="L134" s="54" t="str">
        <f>IFERROR(VLOOKUP($C134,'يومية  1'!$A$6:$S$2932,COLUMN(),0),"")</f>
        <v/>
      </c>
      <c r="M134" s="33" t="str">
        <f>IFERROR(VLOOKUP($C134,'يومية  1'!$A$6:$S$2932,COLUMN(),0),"")</f>
        <v/>
      </c>
      <c r="N134" s="55" t="str">
        <f>IFERROR(VLOOKUP($C134,'يومية  1'!$A$6:$S$2932,COLUMN(),0),"")</f>
        <v/>
      </c>
      <c r="O134" s="56" t="str">
        <f>IFERROR(VLOOKUP($C134,'يومية  1'!$A$6:$S$2932,COLUMN(),0),"")</f>
        <v/>
      </c>
      <c r="P134" s="56" t="str">
        <f>IFERROR(VLOOKUP($C134,'يومية  1'!$A$6:$S$2932,COLUMN(),0),"")</f>
        <v/>
      </c>
      <c r="Q134" s="55" t="str">
        <f>IFERROR(VLOOKUP($C134,'يومية  1'!$A$6:$S$2932,COLUMN(),0),"")</f>
        <v/>
      </c>
      <c r="R134" s="57" t="str">
        <f>IFERROR(VLOOKUP($C134,'يومية  1'!$A$6:$S$2932,COLUMN(),0),"")</f>
        <v/>
      </c>
      <c r="S134" s="58" t="str">
        <f>IFERROR(VLOOKUP($C134,'يومية  1'!$A$6:$S$2932,COLUMN(),0),"")</f>
        <v/>
      </c>
    </row>
    <row r="135" spans="1:19" ht="26.25" customHeight="1" thickBot="1" x14ac:dyDescent="0.25">
      <c r="A135" s="18" t="str">
        <f t="shared" si="3"/>
        <v/>
      </c>
      <c r="B135" s="18" t="str">
        <f>IF($E$2='يومية  1'!E62:E265,'يومية  1'!A62:A265,"")</f>
        <v/>
      </c>
      <c r="C135" s="18" t="str">
        <f t="shared" ref="C135" si="4">IFERROR(VLOOKUP(SMALL($A$6:$A$332,ROW()-5),A135:B461,2,0),"")</f>
        <v/>
      </c>
      <c r="D135" s="59" t="str">
        <f>IFERROR(VLOOKUP($C135,'يومية  1'!$A$6:$S$2932,COLUMN(),0),"")</f>
        <v/>
      </c>
      <c r="E135" s="37" t="str">
        <f>IFERROR(VLOOKUP($C135,'يومية  1'!$A$6:$S$2932,COLUMN(),0),"")</f>
        <v/>
      </c>
      <c r="F135" s="35" t="str">
        <f>IFERROR(VLOOKUP($C135,'يومية  1'!$A$6:$S$2932,COLUMN(),0),"")</f>
        <v/>
      </c>
      <c r="G135" s="35" t="str">
        <f>IFERROR(VLOOKUP($C135,'يومية  1'!$A$6:$S$2932,COLUMN(),0),"")</f>
        <v/>
      </c>
      <c r="H135" s="35" t="str">
        <f>IFERROR(VLOOKUP($C135,'يومية  1'!$A$6:$S$2932,COLUMN(),0),"")</f>
        <v/>
      </c>
      <c r="I135" s="35" t="str">
        <f>IFERROR(VLOOKUP($C135,'يومية  1'!$A$6:$S$2932,COLUMN(),0),"")</f>
        <v/>
      </c>
      <c r="J135" s="35" t="str">
        <f>IFERROR(VLOOKUP($C135,'يومية  1'!$A$6:$S$2932,COLUMN(),0),"")</f>
        <v/>
      </c>
      <c r="K135" s="110" t="str">
        <f>IFERROR(VLOOKUP($C135,'يومية  1'!$A$6:$S$2932,COLUMN(),0),"")</f>
        <v/>
      </c>
      <c r="L135" s="35" t="str">
        <f>IFERROR(VLOOKUP($C135,'يومية  1'!$A$6:$S$2932,COLUMN(),0),"")</f>
        <v/>
      </c>
      <c r="M135" s="35" t="str">
        <f>IFERROR(VLOOKUP($C135,'يومية  1'!$A$6:$S$2932,COLUMN(),0),"")</f>
        <v/>
      </c>
      <c r="N135" s="60" t="str">
        <f>IFERROR(VLOOKUP($C135,'يومية  1'!$A$6:$S$2932,COLUMN(),0),"")</f>
        <v/>
      </c>
      <c r="O135" s="61" t="str">
        <f>IFERROR(VLOOKUP($C135,'يومية  1'!$A$6:$S$2932,COLUMN(),0),"")</f>
        <v/>
      </c>
      <c r="P135" s="61" t="str">
        <f>IFERROR(VLOOKUP($C135,'يومية  1'!$A$6:$S$2932,COLUMN(),0),"")</f>
        <v/>
      </c>
      <c r="Q135" s="60" t="str">
        <f>IFERROR(VLOOKUP($C135,'يومية  1'!$A$6:$S$2932,COLUMN(),0),"")</f>
        <v/>
      </c>
      <c r="R135" s="62" t="str">
        <f>IFERROR(VLOOKUP($C135,'يومية  1'!$A$6:$S$2932,COLUMN(),0),"")</f>
        <v/>
      </c>
      <c r="S135" s="63" t="str">
        <f>IFERROR(VLOOKUP($C135,'يومية  1'!$A$6:$S$2932,COLUMN(),0),"")</f>
        <v/>
      </c>
    </row>
    <row r="136" spans="1:19" ht="31.5" customHeight="1" thickBot="1" x14ac:dyDescent="0.25">
      <c r="D136" s="130" t="s">
        <v>21</v>
      </c>
      <c r="E136" s="131"/>
      <c r="F136" s="132"/>
      <c r="G136" s="132"/>
      <c r="H136" s="132"/>
      <c r="I136" s="132"/>
      <c r="J136" s="132"/>
      <c r="K136" s="132"/>
      <c r="L136" s="132"/>
      <c r="M136" s="132"/>
      <c r="N136" s="46">
        <f>SUM(N6:N135)</f>
        <v>25695.35</v>
      </c>
      <c r="O136" s="47">
        <f>SUM(O6:O135)</f>
        <v>0</v>
      </c>
      <c r="P136" s="46">
        <f>SUM(P6:P135)</f>
        <v>1000</v>
      </c>
      <c r="Q136" s="46">
        <f>SUM(Q6:Q135)</f>
        <v>0</v>
      </c>
      <c r="R136" s="48">
        <f>N136-P136-Q136</f>
        <v>24695.35</v>
      </c>
      <c r="S136" s="49" t="str">
        <f>IFERROR(VLOOKUP($C136,'يومية  1'!$A$6:$R$264,COLUMN(),0),"")</f>
        <v/>
      </c>
    </row>
  </sheetData>
  <sheetProtection selectLockedCells="1" selectUnlockedCells="1"/>
  <mergeCells count="15">
    <mergeCell ref="A4:A5"/>
    <mergeCell ref="B4:B5"/>
    <mergeCell ref="C4:C5"/>
    <mergeCell ref="D4:D5"/>
    <mergeCell ref="F4:N4"/>
    <mergeCell ref="S4:S5"/>
    <mergeCell ref="D136:M136"/>
    <mergeCell ref="O4:P4"/>
    <mergeCell ref="D1:R1"/>
    <mergeCell ref="K2:L2"/>
    <mergeCell ref="E2:G2"/>
    <mergeCell ref="M2:N2"/>
    <mergeCell ref="E3:G3"/>
    <mergeCell ref="Q4:Q5"/>
    <mergeCell ref="R4:R5"/>
  </mergeCells>
  <dataValidations count="1">
    <dataValidation type="list" allowBlank="1" showInputMessage="1" showErrorMessage="1" sqref="H2">
      <formula1>$C$2:$C$301</formula1>
    </dataValidation>
  </dataValidations>
  <printOptions horizontalCentered="1"/>
  <pageMargins left="0.23622047244094491" right="0.15748031496062992" top="0.35433070866141736" bottom="0.19685039370078741" header="0.31496062992125984" footer="0.15748031496062992"/>
  <pageSetup paperSize="9" scale="65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'عملاء 1'!$B$2:$B$288</xm:f>
          </x14:formula1>
          <xm:sqref>E2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2"/>
  <sheetViews>
    <sheetView rightToLeft="1" workbookViewId="0">
      <pane ySplit="4" topLeftCell="A5" activePane="bottomLeft" state="frozenSplit"/>
      <selection activeCell="EI81" sqref="EI81:EJ81"/>
      <selection pane="bottomLeft" activeCell="AE2" sqref="AE2"/>
    </sheetView>
  </sheetViews>
  <sheetFormatPr defaultRowHeight="12.75" x14ac:dyDescent="0.2"/>
  <cols>
    <col min="1" max="1" width="11" style="215" bestFit="1" customWidth="1"/>
    <col min="2" max="2" width="13.5" style="216" bestFit="1" customWidth="1"/>
    <col min="3" max="7" width="8.125" style="190" bestFit="1" customWidth="1"/>
    <col min="8" max="8" width="9.25" style="217" bestFit="1" customWidth="1"/>
    <col min="9" max="9" width="3.125" style="190" customWidth="1"/>
    <col min="10" max="10" width="11" style="215" bestFit="1" customWidth="1"/>
    <col min="11" max="11" width="13.5" style="216" bestFit="1" customWidth="1"/>
    <col min="12" max="12" width="10.75" style="217" customWidth="1"/>
    <col min="13" max="16" width="8.125" style="190" bestFit="1" customWidth="1"/>
    <col min="17" max="17" width="10.875" style="217" bestFit="1" customWidth="1"/>
    <col min="18" max="18" width="3.25" style="190" customWidth="1"/>
    <col min="19" max="19" width="11" style="215" bestFit="1" customWidth="1"/>
    <col min="20" max="20" width="13.5" style="216" bestFit="1" customWidth="1"/>
    <col min="21" max="25" width="8.125" style="190" bestFit="1" customWidth="1"/>
    <col min="26" max="26" width="9.25" style="217" bestFit="1" customWidth="1"/>
    <col min="27" max="27" width="2.75" style="190" customWidth="1"/>
    <col min="28" max="28" width="11" style="215" bestFit="1" customWidth="1"/>
    <col min="29" max="29" width="13.5" style="216" bestFit="1" customWidth="1"/>
    <col min="30" max="34" width="8.125" style="190" bestFit="1" customWidth="1"/>
    <col min="35" max="35" width="9.25" style="217" bestFit="1" customWidth="1"/>
    <col min="36" max="36" width="3.5" style="190" customWidth="1"/>
    <col min="37" max="16384" width="9" style="190"/>
  </cols>
  <sheetData>
    <row r="1" spans="1:35" s="152" customFormat="1" ht="24" customHeight="1" x14ac:dyDescent="0.2">
      <c r="A1" s="150" t="s">
        <v>8</v>
      </c>
      <c r="B1" s="151" t="s">
        <v>53</v>
      </c>
      <c r="D1" s="152">
        <v>1011</v>
      </c>
      <c r="E1" s="153"/>
      <c r="F1" s="154" t="s">
        <v>26</v>
      </c>
      <c r="G1" s="155" t="s">
        <v>96</v>
      </c>
      <c r="H1" s="155"/>
      <c r="J1" s="150" t="s">
        <v>8</v>
      </c>
      <c r="K1" s="151" t="s">
        <v>31</v>
      </c>
      <c r="L1" s="156"/>
      <c r="M1" s="152">
        <v>1012</v>
      </c>
      <c r="N1" s="153"/>
      <c r="O1" s="154" t="s">
        <v>26</v>
      </c>
      <c r="P1" s="157" t="s">
        <v>94</v>
      </c>
      <c r="Q1" s="158"/>
      <c r="S1" s="150" t="s">
        <v>8</v>
      </c>
      <c r="T1" s="151" t="s">
        <v>54</v>
      </c>
      <c r="V1" s="152">
        <v>1013</v>
      </c>
      <c r="W1" s="153"/>
      <c r="X1" s="154" t="s">
        <v>26</v>
      </c>
      <c r="Y1" s="155" t="s">
        <v>95</v>
      </c>
      <c r="Z1" s="155"/>
      <c r="AB1" s="150" t="s">
        <v>8</v>
      </c>
      <c r="AC1" s="151" t="s">
        <v>93</v>
      </c>
      <c r="AE1" s="152">
        <v>1014</v>
      </c>
      <c r="AF1" s="153"/>
      <c r="AG1" s="154" t="s">
        <v>26</v>
      </c>
      <c r="AH1" s="159" t="s">
        <v>94</v>
      </c>
      <c r="AI1" s="159"/>
    </row>
    <row r="2" spans="1:35" s="152" customFormat="1" ht="24" customHeight="1" thickBot="1" x14ac:dyDescent="0.25">
      <c r="A2" s="160" t="s">
        <v>69</v>
      </c>
      <c r="B2" s="161">
        <v>1</v>
      </c>
      <c r="C2" s="162"/>
      <c r="D2" s="162"/>
      <c r="F2" s="154" t="s">
        <v>34</v>
      </c>
      <c r="G2" s="163"/>
      <c r="H2" s="163"/>
      <c r="J2" s="160" t="s">
        <v>69</v>
      </c>
      <c r="K2" s="161">
        <v>1</v>
      </c>
      <c r="L2" s="164"/>
      <c r="M2" s="162"/>
      <c r="O2" s="154" t="s">
        <v>34</v>
      </c>
      <c r="P2" s="165"/>
      <c r="Q2" s="166"/>
      <c r="S2" s="160" t="s">
        <v>69</v>
      </c>
      <c r="T2" s="161">
        <v>1</v>
      </c>
      <c r="U2" s="162"/>
      <c r="V2" s="162"/>
      <c r="X2" s="154" t="s">
        <v>34</v>
      </c>
      <c r="Y2" s="163"/>
      <c r="Z2" s="163"/>
      <c r="AB2" s="160" t="s">
        <v>69</v>
      </c>
      <c r="AC2" s="161">
        <v>1</v>
      </c>
      <c r="AD2" s="162"/>
      <c r="AE2" s="162"/>
      <c r="AG2" s="154" t="s">
        <v>34</v>
      </c>
      <c r="AH2" s="161"/>
      <c r="AI2" s="161"/>
    </row>
    <row r="3" spans="1:35" s="171" customFormat="1" ht="39.75" customHeight="1" thickBot="1" x14ac:dyDescent="0.35">
      <c r="A3" s="167" t="s">
        <v>70</v>
      </c>
      <c r="B3" s="168" t="s">
        <v>7</v>
      </c>
      <c r="C3" s="168" t="s">
        <v>33</v>
      </c>
      <c r="D3" s="168" t="s">
        <v>71</v>
      </c>
      <c r="E3" s="168" t="s">
        <v>40</v>
      </c>
      <c r="F3" s="168" t="s">
        <v>38</v>
      </c>
      <c r="G3" s="169" t="s">
        <v>72</v>
      </c>
      <c r="H3" s="170" t="s">
        <v>73</v>
      </c>
      <c r="J3" s="167" t="s">
        <v>70</v>
      </c>
      <c r="K3" s="168" t="s">
        <v>7</v>
      </c>
      <c r="L3" s="172" t="s">
        <v>33</v>
      </c>
      <c r="M3" s="168" t="s">
        <v>71</v>
      </c>
      <c r="N3" s="168" t="s">
        <v>40</v>
      </c>
      <c r="O3" s="168" t="s">
        <v>38</v>
      </c>
      <c r="P3" s="169" t="s">
        <v>72</v>
      </c>
      <c r="Q3" s="170" t="s">
        <v>73</v>
      </c>
      <c r="S3" s="167" t="s">
        <v>70</v>
      </c>
      <c r="T3" s="168" t="s">
        <v>7</v>
      </c>
      <c r="U3" s="168" t="s">
        <v>33</v>
      </c>
      <c r="V3" s="168" t="s">
        <v>71</v>
      </c>
      <c r="W3" s="168" t="s">
        <v>40</v>
      </c>
      <c r="X3" s="168" t="s">
        <v>38</v>
      </c>
      <c r="Y3" s="169" t="s">
        <v>72</v>
      </c>
      <c r="Z3" s="170" t="s">
        <v>73</v>
      </c>
      <c r="AB3" s="167" t="s">
        <v>70</v>
      </c>
      <c r="AC3" s="168" t="s">
        <v>7</v>
      </c>
      <c r="AD3" s="168" t="s">
        <v>33</v>
      </c>
      <c r="AE3" s="168" t="s">
        <v>71</v>
      </c>
      <c r="AF3" s="168" t="s">
        <v>40</v>
      </c>
      <c r="AG3" s="168" t="s">
        <v>38</v>
      </c>
      <c r="AH3" s="173" t="s">
        <v>72</v>
      </c>
      <c r="AI3" s="170" t="s">
        <v>73</v>
      </c>
    </row>
    <row r="4" spans="1:35" s="178" customFormat="1" ht="27.75" customHeight="1" thickBot="1" x14ac:dyDescent="0.35">
      <c r="A4" s="174" t="s">
        <v>36</v>
      </c>
      <c r="B4" s="175">
        <v>2014</v>
      </c>
      <c r="C4" s="176">
        <v>679</v>
      </c>
      <c r="D4" s="176"/>
      <c r="E4" s="176"/>
      <c r="F4" s="176"/>
      <c r="G4" s="176">
        <f>SUM(D4:F4)</f>
        <v>0</v>
      </c>
      <c r="H4" s="177"/>
      <c r="J4" s="174" t="s">
        <v>36</v>
      </c>
      <c r="K4" s="175">
        <v>2014</v>
      </c>
      <c r="L4" s="179"/>
      <c r="M4" s="176"/>
      <c r="N4" s="176"/>
      <c r="O4" s="176"/>
      <c r="P4" s="176">
        <f>SUM(M4:O4)</f>
        <v>0</v>
      </c>
      <c r="Q4" s="177"/>
      <c r="S4" s="174" t="s">
        <v>36</v>
      </c>
      <c r="T4" s="175">
        <v>2014</v>
      </c>
      <c r="U4" s="176">
        <v>1840</v>
      </c>
      <c r="V4" s="176"/>
      <c r="W4" s="176"/>
      <c r="X4" s="176"/>
      <c r="Y4" s="176">
        <f>SUM(V4:X4)</f>
        <v>0</v>
      </c>
      <c r="Z4" s="177"/>
      <c r="AB4" s="174" t="s">
        <v>36</v>
      </c>
      <c r="AC4" s="175">
        <v>2014</v>
      </c>
      <c r="AD4" s="176"/>
      <c r="AE4" s="176"/>
      <c r="AF4" s="176"/>
      <c r="AG4" s="176"/>
      <c r="AH4" s="176">
        <f>SUM(AE4:AG4)</f>
        <v>0</v>
      </c>
      <c r="AI4" s="177"/>
    </row>
    <row r="5" spans="1:35" s="185" customFormat="1" ht="20.25" x14ac:dyDescent="0.25">
      <c r="A5" s="180"/>
      <c r="B5" s="181">
        <v>42005</v>
      </c>
      <c r="C5" s="182"/>
      <c r="D5" s="182"/>
      <c r="E5" s="182"/>
      <c r="F5" s="182"/>
      <c r="G5" s="183">
        <f>SUM(D5:F5)</f>
        <v>0</v>
      </c>
      <c r="H5" s="184">
        <f>C5-G5</f>
        <v>0</v>
      </c>
      <c r="J5" s="186"/>
      <c r="K5" s="181">
        <v>42005</v>
      </c>
      <c r="L5" s="187"/>
      <c r="M5" s="182"/>
      <c r="N5" s="182"/>
      <c r="O5" s="182"/>
      <c r="P5" s="183">
        <f>SUM(M5:O5)</f>
        <v>0</v>
      </c>
      <c r="Q5" s="184">
        <f>L5-P5</f>
        <v>0</v>
      </c>
      <c r="S5" s="180"/>
      <c r="T5" s="181">
        <v>42005</v>
      </c>
      <c r="U5" s="182"/>
      <c r="V5" s="182"/>
      <c r="W5" s="182"/>
      <c r="X5" s="182"/>
      <c r="Y5" s="183">
        <f>SUM(V5:X5)</f>
        <v>0</v>
      </c>
      <c r="Z5" s="184">
        <f>U5-Y5</f>
        <v>0</v>
      </c>
      <c r="AB5" s="186"/>
      <c r="AC5" s="181">
        <v>42005</v>
      </c>
      <c r="AD5" s="182"/>
      <c r="AE5" s="182"/>
      <c r="AF5" s="182"/>
      <c r="AG5" s="182"/>
      <c r="AH5" s="183">
        <f>SUM(AE5:AG5)</f>
        <v>0</v>
      </c>
      <c r="AI5" s="184">
        <f>AD5-AH5</f>
        <v>0</v>
      </c>
    </row>
    <row r="6" spans="1:35" ht="20.25" x14ac:dyDescent="0.25">
      <c r="A6" s="180"/>
      <c r="B6" s="188">
        <v>42006</v>
      </c>
      <c r="C6" s="150"/>
      <c r="D6" s="150"/>
      <c r="E6" s="150"/>
      <c r="F6" s="150"/>
      <c r="G6" s="189">
        <f t="shared" ref="G6:G35" si="0">SUM(D6:F6)</f>
        <v>0</v>
      </c>
      <c r="H6" s="184">
        <f t="shared" ref="H6:H35" si="1">C6-G6</f>
        <v>0</v>
      </c>
      <c r="J6" s="186"/>
      <c r="K6" s="188">
        <v>42006</v>
      </c>
      <c r="L6" s="191"/>
      <c r="M6" s="150"/>
      <c r="N6" s="150"/>
      <c r="O6" s="150"/>
      <c r="P6" s="189">
        <f t="shared" ref="P6:P35" si="2">SUM(M6:O6)</f>
        <v>0</v>
      </c>
      <c r="Q6" s="184">
        <f t="shared" ref="Q6:Q35" si="3">L6-P6</f>
        <v>0</v>
      </c>
      <c r="S6" s="180"/>
      <c r="T6" s="188">
        <v>42006</v>
      </c>
      <c r="U6" s="150"/>
      <c r="V6" s="150"/>
      <c r="W6" s="150"/>
      <c r="X6" s="150"/>
      <c r="Y6" s="189">
        <f t="shared" ref="Y6:Y35" si="4">SUM(V6:X6)</f>
        <v>0</v>
      </c>
      <c r="Z6" s="184">
        <f t="shared" ref="Z6:Z35" si="5">U6-Y6</f>
        <v>0</v>
      </c>
      <c r="AB6" s="186"/>
      <c r="AC6" s="188">
        <v>42006</v>
      </c>
      <c r="AD6" s="150"/>
      <c r="AE6" s="150"/>
      <c r="AF6" s="150"/>
      <c r="AG6" s="150"/>
      <c r="AH6" s="189">
        <f t="shared" ref="AH6:AH35" si="6">SUM(AE6:AG6)</f>
        <v>0</v>
      </c>
      <c r="AI6" s="184">
        <f t="shared" ref="AI6:AI35" si="7">AD6-AH6</f>
        <v>0</v>
      </c>
    </row>
    <row r="7" spans="1:35" ht="20.25" x14ac:dyDescent="0.25">
      <c r="A7" s="180"/>
      <c r="B7" s="188">
        <v>42007</v>
      </c>
      <c r="C7" s="150"/>
      <c r="D7" s="150"/>
      <c r="E7" s="150"/>
      <c r="F7" s="150"/>
      <c r="G7" s="189">
        <f t="shared" si="0"/>
        <v>0</v>
      </c>
      <c r="H7" s="184">
        <f t="shared" si="1"/>
        <v>0</v>
      </c>
      <c r="J7" s="186"/>
      <c r="K7" s="188">
        <v>42007</v>
      </c>
      <c r="L7" s="191"/>
      <c r="M7" s="150"/>
      <c r="N7" s="150"/>
      <c r="O7" s="150"/>
      <c r="P7" s="189">
        <f t="shared" si="2"/>
        <v>0</v>
      </c>
      <c r="Q7" s="184">
        <f t="shared" si="3"/>
        <v>0</v>
      </c>
      <c r="S7" s="180"/>
      <c r="T7" s="188">
        <v>42007</v>
      </c>
      <c r="U7" s="150"/>
      <c r="V7" s="150"/>
      <c r="W7" s="150"/>
      <c r="X7" s="150"/>
      <c r="Y7" s="189">
        <f t="shared" si="4"/>
        <v>0</v>
      </c>
      <c r="Z7" s="184">
        <f t="shared" si="5"/>
        <v>0</v>
      </c>
      <c r="AB7" s="186"/>
      <c r="AC7" s="188">
        <v>42007</v>
      </c>
      <c r="AD7" s="150"/>
      <c r="AE7" s="150"/>
      <c r="AF7" s="150"/>
      <c r="AG7" s="150"/>
      <c r="AH7" s="189">
        <f t="shared" si="6"/>
        <v>0</v>
      </c>
      <c r="AI7" s="184">
        <f t="shared" si="7"/>
        <v>0</v>
      </c>
    </row>
    <row r="8" spans="1:35" ht="20.25" x14ac:dyDescent="0.25">
      <c r="A8" s="180"/>
      <c r="B8" s="188">
        <v>42008</v>
      </c>
      <c r="C8" s="150"/>
      <c r="D8" s="150"/>
      <c r="E8" s="150"/>
      <c r="F8" s="150"/>
      <c r="G8" s="189">
        <f t="shared" si="0"/>
        <v>0</v>
      </c>
      <c r="H8" s="184">
        <f t="shared" si="1"/>
        <v>0</v>
      </c>
      <c r="J8" s="186"/>
      <c r="K8" s="188">
        <v>42008</v>
      </c>
      <c r="L8" s="191"/>
      <c r="M8" s="150"/>
      <c r="N8" s="150"/>
      <c r="O8" s="150"/>
      <c r="P8" s="189">
        <f t="shared" si="2"/>
        <v>0</v>
      </c>
      <c r="Q8" s="184">
        <f t="shared" si="3"/>
        <v>0</v>
      </c>
      <c r="S8" s="180"/>
      <c r="T8" s="188">
        <v>42008</v>
      </c>
      <c r="U8" s="150"/>
      <c r="V8" s="150"/>
      <c r="W8" s="150"/>
      <c r="X8" s="150"/>
      <c r="Y8" s="189">
        <f t="shared" si="4"/>
        <v>0</v>
      </c>
      <c r="Z8" s="184">
        <f t="shared" si="5"/>
        <v>0</v>
      </c>
      <c r="AB8" s="186"/>
      <c r="AC8" s="188">
        <v>42008</v>
      </c>
      <c r="AD8" s="150"/>
      <c r="AE8" s="150"/>
      <c r="AF8" s="150"/>
      <c r="AG8" s="150"/>
      <c r="AH8" s="189">
        <f t="shared" si="6"/>
        <v>0</v>
      </c>
      <c r="AI8" s="184">
        <f t="shared" si="7"/>
        <v>0</v>
      </c>
    </row>
    <row r="9" spans="1:35" ht="20.25" x14ac:dyDescent="0.25">
      <c r="A9" s="180"/>
      <c r="B9" s="188">
        <v>42009</v>
      </c>
      <c r="C9" s="150"/>
      <c r="D9" s="150"/>
      <c r="E9" s="150"/>
      <c r="F9" s="150"/>
      <c r="G9" s="189">
        <f t="shared" si="0"/>
        <v>0</v>
      </c>
      <c r="H9" s="184">
        <f t="shared" si="1"/>
        <v>0</v>
      </c>
      <c r="J9" s="186"/>
      <c r="K9" s="188">
        <v>42009</v>
      </c>
      <c r="L9" s="191"/>
      <c r="M9" s="150"/>
      <c r="N9" s="150"/>
      <c r="O9" s="150"/>
      <c r="P9" s="189">
        <f t="shared" si="2"/>
        <v>0</v>
      </c>
      <c r="Q9" s="184">
        <f t="shared" si="3"/>
        <v>0</v>
      </c>
      <c r="S9" s="180"/>
      <c r="T9" s="188">
        <v>42009</v>
      </c>
      <c r="U9" s="150"/>
      <c r="V9" s="150"/>
      <c r="W9" s="150"/>
      <c r="X9" s="150"/>
      <c r="Y9" s="189">
        <f t="shared" si="4"/>
        <v>0</v>
      </c>
      <c r="Z9" s="184">
        <f t="shared" si="5"/>
        <v>0</v>
      </c>
      <c r="AB9" s="186"/>
      <c r="AC9" s="188">
        <v>42009</v>
      </c>
      <c r="AD9" s="150"/>
      <c r="AE9" s="150"/>
      <c r="AF9" s="150"/>
      <c r="AG9" s="150"/>
      <c r="AH9" s="189">
        <f t="shared" si="6"/>
        <v>0</v>
      </c>
      <c r="AI9" s="184">
        <f t="shared" si="7"/>
        <v>0</v>
      </c>
    </row>
    <row r="10" spans="1:35" ht="20.25" x14ac:dyDescent="0.25">
      <c r="A10" s="180"/>
      <c r="B10" s="188">
        <v>42010</v>
      </c>
      <c r="C10" s="150">
        <v>4748.1000000000004</v>
      </c>
      <c r="D10" s="150"/>
      <c r="E10" s="150"/>
      <c r="F10" s="150"/>
      <c r="G10" s="189">
        <f t="shared" si="0"/>
        <v>0</v>
      </c>
      <c r="H10" s="184">
        <f t="shared" si="1"/>
        <v>4748.1000000000004</v>
      </c>
      <c r="J10" s="186"/>
      <c r="K10" s="188">
        <v>42010</v>
      </c>
      <c r="L10" s="191"/>
      <c r="M10" s="150"/>
      <c r="N10" s="150"/>
      <c r="O10" s="150"/>
      <c r="P10" s="189">
        <f t="shared" si="2"/>
        <v>0</v>
      </c>
      <c r="Q10" s="184">
        <f t="shared" si="3"/>
        <v>0</v>
      </c>
      <c r="S10" s="180"/>
      <c r="T10" s="188">
        <v>42010</v>
      </c>
      <c r="U10" s="150"/>
      <c r="V10" s="150"/>
      <c r="W10" s="150"/>
      <c r="X10" s="150"/>
      <c r="Y10" s="189">
        <f t="shared" si="4"/>
        <v>0</v>
      </c>
      <c r="Z10" s="184">
        <f t="shared" si="5"/>
        <v>0</v>
      </c>
      <c r="AB10" s="186"/>
      <c r="AC10" s="188">
        <v>42010</v>
      </c>
      <c r="AD10" s="150"/>
      <c r="AE10" s="150"/>
      <c r="AF10" s="150"/>
      <c r="AG10" s="150"/>
      <c r="AH10" s="189">
        <f t="shared" si="6"/>
        <v>0</v>
      </c>
      <c r="AI10" s="184">
        <f t="shared" si="7"/>
        <v>0</v>
      </c>
    </row>
    <row r="11" spans="1:35" ht="20.25" x14ac:dyDescent="0.25">
      <c r="A11" s="180"/>
      <c r="B11" s="188">
        <v>42011</v>
      </c>
      <c r="C11" s="150"/>
      <c r="D11" s="150"/>
      <c r="E11" s="150"/>
      <c r="F11" s="150"/>
      <c r="G11" s="189">
        <f t="shared" si="0"/>
        <v>0</v>
      </c>
      <c r="H11" s="184">
        <f t="shared" si="1"/>
        <v>0</v>
      </c>
      <c r="J11" s="186"/>
      <c r="K11" s="188">
        <v>42011</v>
      </c>
      <c r="L11" s="191">
        <v>1574.625</v>
      </c>
      <c r="M11" s="150"/>
      <c r="N11" s="150"/>
      <c r="O11" s="150"/>
      <c r="P11" s="189">
        <f t="shared" si="2"/>
        <v>0</v>
      </c>
      <c r="Q11" s="184">
        <f t="shared" si="3"/>
        <v>1574.625</v>
      </c>
      <c r="S11" s="180"/>
      <c r="T11" s="188">
        <v>42011</v>
      </c>
      <c r="U11" s="150"/>
      <c r="V11" s="150"/>
      <c r="W11" s="150"/>
      <c r="X11" s="150"/>
      <c r="Y11" s="189">
        <f t="shared" si="4"/>
        <v>0</v>
      </c>
      <c r="Z11" s="184">
        <f t="shared" si="5"/>
        <v>0</v>
      </c>
      <c r="AB11" s="186"/>
      <c r="AC11" s="188">
        <v>42011</v>
      </c>
      <c r="AD11" s="150"/>
      <c r="AE11" s="150"/>
      <c r="AF11" s="150"/>
      <c r="AG11" s="150"/>
      <c r="AH11" s="189">
        <f t="shared" si="6"/>
        <v>0</v>
      </c>
      <c r="AI11" s="184">
        <f t="shared" si="7"/>
        <v>0</v>
      </c>
    </row>
    <row r="12" spans="1:35" ht="20.25" x14ac:dyDescent="0.25">
      <c r="A12" s="180"/>
      <c r="B12" s="188">
        <v>42012</v>
      </c>
      <c r="C12" s="150"/>
      <c r="D12" s="150"/>
      <c r="E12" s="150"/>
      <c r="F12" s="150"/>
      <c r="G12" s="189">
        <f t="shared" si="0"/>
        <v>0</v>
      </c>
      <c r="H12" s="184">
        <f t="shared" si="1"/>
        <v>0</v>
      </c>
      <c r="J12" s="186"/>
      <c r="K12" s="188">
        <v>42012</v>
      </c>
      <c r="L12" s="191"/>
      <c r="M12" s="150"/>
      <c r="N12" s="150"/>
      <c r="O12" s="150"/>
      <c r="P12" s="189">
        <f t="shared" si="2"/>
        <v>0</v>
      </c>
      <c r="Q12" s="184">
        <f t="shared" si="3"/>
        <v>0</v>
      </c>
      <c r="S12" s="180"/>
      <c r="T12" s="188">
        <v>42012</v>
      </c>
      <c r="U12" s="150"/>
      <c r="V12" s="150"/>
      <c r="W12" s="150"/>
      <c r="X12" s="150"/>
      <c r="Y12" s="189">
        <f t="shared" si="4"/>
        <v>0</v>
      </c>
      <c r="Z12" s="184">
        <f t="shared" si="5"/>
        <v>0</v>
      </c>
      <c r="AB12" s="186"/>
      <c r="AC12" s="188">
        <v>42012</v>
      </c>
      <c r="AD12" s="150"/>
      <c r="AE12" s="150"/>
      <c r="AF12" s="150"/>
      <c r="AG12" s="150"/>
      <c r="AH12" s="189">
        <f t="shared" si="6"/>
        <v>0</v>
      </c>
      <c r="AI12" s="184">
        <f t="shared" si="7"/>
        <v>0</v>
      </c>
    </row>
    <row r="13" spans="1:35" ht="20.25" x14ac:dyDescent="0.25">
      <c r="A13" s="180"/>
      <c r="B13" s="188">
        <v>42013</v>
      </c>
      <c r="C13" s="150"/>
      <c r="D13" s="150"/>
      <c r="E13" s="150"/>
      <c r="F13" s="150"/>
      <c r="G13" s="189">
        <f t="shared" si="0"/>
        <v>0</v>
      </c>
      <c r="H13" s="184">
        <f t="shared" si="1"/>
        <v>0</v>
      </c>
      <c r="J13" s="186"/>
      <c r="K13" s="188">
        <v>42013</v>
      </c>
      <c r="L13" s="191"/>
      <c r="M13" s="150"/>
      <c r="N13" s="150"/>
      <c r="O13" s="150"/>
      <c r="P13" s="189">
        <f t="shared" si="2"/>
        <v>0</v>
      </c>
      <c r="Q13" s="184">
        <f t="shared" si="3"/>
        <v>0</v>
      </c>
      <c r="S13" s="180"/>
      <c r="T13" s="188">
        <v>42013</v>
      </c>
      <c r="U13" s="150"/>
      <c r="V13" s="150"/>
      <c r="W13" s="150"/>
      <c r="X13" s="150"/>
      <c r="Y13" s="189">
        <f t="shared" si="4"/>
        <v>0</v>
      </c>
      <c r="Z13" s="184">
        <f t="shared" si="5"/>
        <v>0</v>
      </c>
      <c r="AB13" s="186"/>
      <c r="AC13" s="188">
        <v>42013</v>
      </c>
      <c r="AD13" s="150"/>
      <c r="AE13" s="150"/>
      <c r="AF13" s="150"/>
      <c r="AG13" s="150"/>
      <c r="AH13" s="189">
        <f t="shared" si="6"/>
        <v>0</v>
      </c>
      <c r="AI13" s="184">
        <f t="shared" si="7"/>
        <v>0</v>
      </c>
    </row>
    <row r="14" spans="1:35" ht="20.25" x14ac:dyDescent="0.25">
      <c r="A14" s="180"/>
      <c r="B14" s="188">
        <v>42014</v>
      </c>
      <c r="C14" s="150"/>
      <c r="D14" s="150"/>
      <c r="E14" s="150"/>
      <c r="F14" s="150"/>
      <c r="G14" s="189">
        <f t="shared" si="0"/>
        <v>0</v>
      </c>
      <c r="H14" s="184">
        <f t="shared" si="1"/>
        <v>0</v>
      </c>
      <c r="J14" s="186"/>
      <c r="K14" s="188">
        <v>42014</v>
      </c>
      <c r="L14" s="191"/>
      <c r="M14" s="150"/>
      <c r="N14" s="150"/>
      <c r="O14" s="150"/>
      <c r="P14" s="189">
        <f t="shared" si="2"/>
        <v>0</v>
      </c>
      <c r="Q14" s="184">
        <f t="shared" si="3"/>
        <v>0</v>
      </c>
      <c r="S14" s="180"/>
      <c r="T14" s="188">
        <v>42014</v>
      </c>
      <c r="U14" s="150"/>
      <c r="V14" s="150"/>
      <c r="W14" s="150"/>
      <c r="X14" s="150"/>
      <c r="Y14" s="189">
        <f t="shared" si="4"/>
        <v>0</v>
      </c>
      <c r="Z14" s="184">
        <f t="shared" si="5"/>
        <v>0</v>
      </c>
      <c r="AB14" s="186"/>
      <c r="AC14" s="188">
        <v>42014</v>
      </c>
      <c r="AD14" s="150"/>
      <c r="AE14" s="150"/>
      <c r="AF14" s="150"/>
      <c r="AG14" s="150"/>
      <c r="AH14" s="189">
        <f t="shared" si="6"/>
        <v>0</v>
      </c>
      <c r="AI14" s="184">
        <f t="shared" si="7"/>
        <v>0</v>
      </c>
    </row>
    <row r="15" spans="1:35" ht="20.25" x14ac:dyDescent="0.25">
      <c r="A15" s="180"/>
      <c r="B15" s="188">
        <v>42015</v>
      </c>
      <c r="C15" s="150"/>
      <c r="D15" s="150"/>
      <c r="E15" s="150"/>
      <c r="F15" s="150"/>
      <c r="G15" s="189">
        <f t="shared" si="0"/>
        <v>0</v>
      </c>
      <c r="H15" s="184">
        <f t="shared" si="1"/>
        <v>0</v>
      </c>
      <c r="J15" s="186"/>
      <c r="K15" s="188">
        <v>42015</v>
      </c>
      <c r="L15" s="191"/>
      <c r="M15" s="150"/>
      <c r="N15" s="150"/>
      <c r="O15" s="150"/>
      <c r="P15" s="189">
        <f t="shared" si="2"/>
        <v>0</v>
      </c>
      <c r="Q15" s="184">
        <f t="shared" si="3"/>
        <v>0</v>
      </c>
      <c r="S15" s="180"/>
      <c r="T15" s="188">
        <v>42015</v>
      </c>
      <c r="U15" s="150"/>
      <c r="V15" s="150"/>
      <c r="W15" s="150"/>
      <c r="X15" s="150"/>
      <c r="Y15" s="189">
        <f t="shared" si="4"/>
        <v>0</v>
      </c>
      <c r="Z15" s="184">
        <f t="shared" si="5"/>
        <v>0</v>
      </c>
      <c r="AB15" s="186"/>
      <c r="AC15" s="188">
        <v>42015</v>
      </c>
      <c r="AD15" s="150"/>
      <c r="AE15" s="150"/>
      <c r="AF15" s="150"/>
      <c r="AG15" s="150"/>
      <c r="AH15" s="189">
        <f t="shared" si="6"/>
        <v>0</v>
      </c>
      <c r="AI15" s="184">
        <f t="shared" si="7"/>
        <v>0</v>
      </c>
    </row>
    <row r="16" spans="1:35" ht="20.25" x14ac:dyDescent="0.25">
      <c r="A16" s="180"/>
      <c r="B16" s="188">
        <v>42016</v>
      </c>
      <c r="C16" s="150"/>
      <c r="D16" s="150"/>
      <c r="E16" s="150"/>
      <c r="F16" s="150"/>
      <c r="G16" s="189">
        <f t="shared" si="0"/>
        <v>0</v>
      </c>
      <c r="H16" s="184">
        <f t="shared" si="1"/>
        <v>0</v>
      </c>
      <c r="J16" s="186"/>
      <c r="K16" s="188">
        <v>42016</v>
      </c>
      <c r="L16" s="191"/>
      <c r="M16" s="150"/>
      <c r="N16" s="150"/>
      <c r="O16" s="150"/>
      <c r="P16" s="189">
        <f t="shared" si="2"/>
        <v>0</v>
      </c>
      <c r="Q16" s="184">
        <f t="shared" si="3"/>
        <v>0</v>
      </c>
      <c r="S16" s="180"/>
      <c r="T16" s="188">
        <v>42016</v>
      </c>
      <c r="U16" s="150"/>
      <c r="V16" s="150"/>
      <c r="W16" s="150"/>
      <c r="X16" s="150"/>
      <c r="Y16" s="189">
        <f t="shared" si="4"/>
        <v>0</v>
      </c>
      <c r="Z16" s="184">
        <f t="shared" si="5"/>
        <v>0</v>
      </c>
      <c r="AB16" s="186"/>
      <c r="AC16" s="188">
        <v>42016</v>
      </c>
      <c r="AD16" s="150"/>
      <c r="AE16" s="150"/>
      <c r="AF16" s="150"/>
      <c r="AG16" s="150"/>
      <c r="AH16" s="189">
        <f t="shared" si="6"/>
        <v>0</v>
      </c>
      <c r="AI16" s="184">
        <f t="shared" si="7"/>
        <v>0</v>
      </c>
    </row>
    <row r="17" spans="1:35" ht="20.25" x14ac:dyDescent="0.25">
      <c r="A17" s="180"/>
      <c r="B17" s="188">
        <v>42017</v>
      </c>
      <c r="C17" s="150"/>
      <c r="D17" s="150"/>
      <c r="E17" s="150"/>
      <c r="F17" s="150"/>
      <c r="G17" s="189">
        <f t="shared" si="0"/>
        <v>0</v>
      </c>
      <c r="H17" s="184">
        <f t="shared" si="1"/>
        <v>0</v>
      </c>
      <c r="J17" s="186"/>
      <c r="K17" s="188">
        <v>42017</v>
      </c>
      <c r="L17" s="191"/>
      <c r="M17" s="150"/>
      <c r="N17" s="150"/>
      <c r="O17" s="150"/>
      <c r="P17" s="189">
        <f t="shared" si="2"/>
        <v>0</v>
      </c>
      <c r="Q17" s="184">
        <f t="shared" si="3"/>
        <v>0</v>
      </c>
      <c r="S17" s="180"/>
      <c r="T17" s="188">
        <v>42017</v>
      </c>
      <c r="U17" s="150"/>
      <c r="V17" s="150"/>
      <c r="W17" s="150"/>
      <c r="X17" s="150"/>
      <c r="Y17" s="189">
        <f t="shared" si="4"/>
        <v>0</v>
      </c>
      <c r="Z17" s="184">
        <f t="shared" si="5"/>
        <v>0</v>
      </c>
      <c r="AB17" s="186"/>
      <c r="AC17" s="188">
        <v>42017</v>
      </c>
      <c r="AD17" s="150"/>
      <c r="AE17" s="150"/>
      <c r="AF17" s="150"/>
      <c r="AG17" s="150"/>
      <c r="AH17" s="189">
        <f t="shared" si="6"/>
        <v>0</v>
      </c>
      <c r="AI17" s="184">
        <f t="shared" si="7"/>
        <v>0</v>
      </c>
    </row>
    <row r="18" spans="1:35" ht="20.25" x14ac:dyDescent="0.25">
      <c r="A18" s="180"/>
      <c r="B18" s="188">
        <v>42018</v>
      </c>
      <c r="C18" s="150"/>
      <c r="D18" s="150"/>
      <c r="E18" s="150"/>
      <c r="F18" s="150"/>
      <c r="G18" s="189">
        <f t="shared" si="0"/>
        <v>0</v>
      </c>
      <c r="H18" s="184">
        <f t="shared" si="1"/>
        <v>0</v>
      </c>
      <c r="J18" s="186"/>
      <c r="K18" s="188">
        <v>42018</v>
      </c>
      <c r="L18" s="191"/>
      <c r="M18" s="150"/>
      <c r="N18" s="150"/>
      <c r="O18" s="150"/>
      <c r="P18" s="189">
        <f t="shared" si="2"/>
        <v>0</v>
      </c>
      <c r="Q18" s="184">
        <f t="shared" si="3"/>
        <v>0</v>
      </c>
      <c r="S18" s="180"/>
      <c r="T18" s="188">
        <v>42018</v>
      </c>
      <c r="U18" s="150"/>
      <c r="V18" s="150"/>
      <c r="W18" s="150"/>
      <c r="X18" s="150"/>
      <c r="Y18" s="189">
        <f t="shared" si="4"/>
        <v>0</v>
      </c>
      <c r="Z18" s="184">
        <f t="shared" si="5"/>
        <v>0</v>
      </c>
      <c r="AB18" s="186"/>
      <c r="AC18" s="188">
        <v>42018</v>
      </c>
      <c r="AD18" s="150"/>
      <c r="AE18" s="150"/>
      <c r="AF18" s="150"/>
      <c r="AG18" s="150"/>
      <c r="AH18" s="189">
        <f t="shared" si="6"/>
        <v>0</v>
      </c>
      <c r="AI18" s="184">
        <f t="shared" si="7"/>
        <v>0</v>
      </c>
    </row>
    <row r="19" spans="1:35" ht="20.25" x14ac:dyDescent="0.25">
      <c r="A19" s="180"/>
      <c r="B19" s="188">
        <v>42019</v>
      </c>
      <c r="C19" s="150"/>
      <c r="D19" s="150"/>
      <c r="E19" s="150"/>
      <c r="F19" s="150"/>
      <c r="G19" s="189">
        <f t="shared" si="0"/>
        <v>0</v>
      </c>
      <c r="H19" s="184">
        <f t="shared" si="1"/>
        <v>0</v>
      </c>
      <c r="J19" s="186"/>
      <c r="K19" s="188">
        <v>42019</v>
      </c>
      <c r="L19" s="191"/>
      <c r="M19" s="150"/>
      <c r="N19" s="150"/>
      <c r="O19" s="150"/>
      <c r="P19" s="189">
        <f t="shared" si="2"/>
        <v>0</v>
      </c>
      <c r="Q19" s="184">
        <f t="shared" si="3"/>
        <v>0</v>
      </c>
      <c r="S19" s="180"/>
      <c r="T19" s="188">
        <v>42019</v>
      </c>
      <c r="U19" s="150"/>
      <c r="V19" s="150"/>
      <c r="W19" s="150"/>
      <c r="X19" s="150"/>
      <c r="Y19" s="189">
        <f t="shared" si="4"/>
        <v>0</v>
      </c>
      <c r="Z19" s="184">
        <f t="shared" si="5"/>
        <v>0</v>
      </c>
      <c r="AB19" s="186"/>
      <c r="AC19" s="188">
        <v>42019</v>
      </c>
      <c r="AD19" s="150">
        <v>1049.75</v>
      </c>
      <c r="AE19" s="150"/>
      <c r="AF19" s="150"/>
      <c r="AG19" s="150"/>
      <c r="AH19" s="189">
        <f t="shared" si="6"/>
        <v>0</v>
      </c>
      <c r="AI19" s="184">
        <f t="shared" si="7"/>
        <v>1049.75</v>
      </c>
    </row>
    <row r="20" spans="1:35" ht="20.25" x14ac:dyDescent="0.25">
      <c r="A20" s="180"/>
      <c r="B20" s="188">
        <v>42020</v>
      </c>
      <c r="C20" s="150"/>
      <c r="D20" s="150"/>
      <c r="E20" s="150"/>
      <c r="F20" s="150"/>
      <c r="G20" s="189">
        <f t="shared" si="0"/>
        <v>0</v>
      </c>
      <c r="H20" s="184">
        <f t="shared" si="1"/>
        <v>0</v>
      </c>
      <c r="J20" s="186"/>
      <c r="K20" s="188">
        <v>42020</v>
      </c>
      <c r="L20" s="191"/>
      <c r="M20" s="150"/>
      <c r="N20" s="150"/>
      <c r="O20" s="150"/>
      <c r="P20" s="189">
        <f t="shared" si="2"/>
        <v>0</v>
      </c>
      <c r="Q20" s="184">
        <f t="shared" si="3"/>
        <v>0</v>
      </c>
      <c r="S20" s="180"/>
      <c r="T20" s="188">
        <v>42020</v>
      </c>
      <c r="U20" s="150"/>
      <c r="V20" s="150"/>
      <c r="W20" s="150"/>
      <c r="X20" s="150"/>
      <c r="Y20" s="189">
        <f t="shared" si="4"/>
        <v>0</v>
      </c>
      <c r="Z20" s="184">
        <f t="shared" si="5"/>
        <v>0</v>
      </c>
      <c r="AB20" s="186"/>
      <c r="AC20" s="188">
        <v>42020</v>
      </c>
      <c r="AD20" s="150"/>
      <c r="AE20" s="150"/>
      <c r="AF20" s="150"/>
      <c r="AG20" s="150"/>
      <c r="AH20" s="189">
        <f t="shared" si="6"/>
        <v>0</v>
      </c>
      <c r="AI20" s="184">
        <f t="shared" si="7"/>
        <v>0</v>
      </c>
    </row>
    <row r="21" spans="1:35" ht="20.25" x14ac:dyDescent="0.25">
      <c r="A21" s="180"/>
      <c r="B21" s="188">
        <v>42021</v>
      </c>
      <c r="C21" s="150"/>
      <c r="D21" s="150"/>
      <c r="E21" s="150"/>
      <c r="F21" s="150">
        <v>3149.25</v>
      </c>
      <c r="G21" s="189">
        <f t="shared" si="0"/>
        <v>3149.25</v>
      </c>
      <c r="H21" s="184">
        <f t="shared" si="1"/>
        <v>-3149.25</v>
      </c>
      <c r="J21" s="186"/>
      <c r="K21" s="188">
        <v>42021</v>
      </c>
      <c r="L21" s="191"/>
      <c r="M21" s="150"/>
      <c r="N21" s="150"/>
      <c r="O21" s="150"/>
      <c r="P21" s="189">
        <f t="shared" si="2"/>
        <v>0</v>
      </c>
      <c r="Q21" s="184">
        <f t="shared" si="3"/>
        <v>0</v>
      </c>
      <c r="S21" s="180"/>
      <c r="T21" s="188">
        <v>42021</v>
      </c>
      <c r="U21" s="150"/>
      <c r="V21" s="150"/>
      <c r="W21" s="150"/>
      <c r="X21" s="150"/>
      <c r="Y21" s="189">
        <f t="shared" si="4"/>
        <v>0</v>
      </c>
      <c r="Z21" s="184">
        <f t="shared" si="5"/>
        <v>0</v>
      </c>
      <c r="AB21" s="186"/>
      <c r="AC21" s="188">
        <v>42021</v>
      </c>
      <c r="AD21" s="150"/>
      <c r="AE21" s="150"/>
      <c r="AF21" s="150"/>
      <c r="AG21" s="150"/>
      <c r="AH21" s="189">
        <f t="shared" si="6"/>
        <v>0</v>
      </c>
      <c r="AI21" s="184">
        <f t="shared" si="7"/>
        <v>0</v>
      </c>
    </row>
    <row r="22" spans="1:35" ht="20.25" x14ac:dyDescent="0.25">
      <c r="A22" s="180"/>
      <c r="B22" s="188">
        <v>42022</v>
      </c>
      <c r="C22" s="150"/>
      <c r="D22" s="150"/>
      <c r="E22" s="150"/>
      <c r="F22" s="150"/>
      <c r="G22" s="189">
        <f t="shared" si="0"/>
        <v>0</v>
      </c>
      <c r="H22" s="184">
        <f t="shared" si="1"/>
        <v>0</v>
      </c>
      <c r="J22" s="186"/>
      <c r="K22" s="188">
        <v>42022</v>
      </c>
      <c r="L22" s="191"/>
      <c r="M22" s="150"/>
      <c r="N22" s="150"/>
      <c r="O22" s="150"/>
      <c r="P22" s="189">
        <f t="shared" si="2"/>
        <v>0</v>
      </c>
      <c r="Q22" s="184">
        <f t="shared" si="3"/>
        <v>0</v>
      </c>
      <c r="S22" s="180"/>
      <c r="T22" s="188">
        <v>42022</v>
      </c>
      <c r="U22" s="150"/>
      <c r="V22" s="150"/>
      <c r="W22" s="150"/>
      <c r="X22" s="150"/>
      <c r="Y22" s="189">
        <f t="shared" si="4"/>
        <v>0</v>
      </c>
      <c r="Z22" s="184">
        <f t="shared" si="5"/>
        <v>0</v>
      </c>
      <c r="AB22" s="186"/>
      <c r="AC22" s="188">
        <v>42022</v>
      </c>
      <c r="AD22" s="150"/>
      <c r="AE22" s="150"/>
      <c r="AF22" s="150"/>
      <c r="AG22" s="150"/>
      <c r="AH22" s="189">
        <f t="shared" si="6"/>
        <v>0</v>
      </c>
      <c r="AI22" s="184">
        <f t="shared" si="7"/>
        <v>0</v>
      </c>
    </row>
    <row r="23" spans="1:35" ht="20.25" x14ac:dyDescent="0.25">
      <c r="A23" s="180"/>
      <c r="B23" s="188">
        <v>42023</v>
      </c>
      <c r="C23" s="150"/>
      <c r="D23" s="150"/>
      <c r="E23" s="150"/>
      <c r="F23" s="150"/>
      <c r="G23" s="189">
        <f t="shared" si="0"/>
        <v>0</v>
      </c>
      <c r="H23" s="184">
        <f t="shared" si="1"/>
        <v>0</v>
      </c>
      <c r="J23" s="186"/>
      <c r="K23" s="188">
        <v>42023</v>
      </c>
      <c r="L23" s="191"/>
      <c r="M23" s="150"/>
      <c r="N23" s="150"/>
      <c r="O23" s="150"/>
      <c r="P23" s="189">
        <f t="shared" si="2"/>
        <v>0</v>
      </c>
      <c r="Q23" s="184">
        <f t="shared" si="3"/>
        <v>0</v>
      </c>
      <c r="S23" s="180"/>
      <c r="T23" s="188">
        <v>42023</v>
      </c>
      <c r="U23" s="150"/>
      <c r="V23" s="150"/>
      <c r="W23" s="150"/>
      <c r="X23" s="150"/>
      <c r="Y23" s="189">
        <f t="shared" si="4"/>
        <v>0</v>
      </c>
      <c r="Z23" s="184">
        <f t="shared" si="5"/>
        <v>0</v>
      </c>
      <c r="AB23" s="186"/>
      <c r="AC23" s="188">
        <v>42023</v>
      </c>
      <c r="AD23" s="150"/>
      <c r="AE23" s="150"/>
      <c r="AF23" s="150"/>
      <c r="AG23" s="150"/>
      <c r="AH23" s="189">
        <f t="shared" si="6"/>
        <v>0</v>
      </c>
      <c r="AI23" s="184">
        <f t="shared" si="7"/>
        <v>0</v>
      </c>
    </row>
    <row r="24" spans="1:35" ht="20.25" x14ac:dyDescent="0.25">
      <c r="A24" s="180"/>
      <c r="B24" s="188">
        <v>42024</v>
      </c>
      <c r="C24" s="150"/>
      <c r="D24" s="150"/>
      <c r="E24" s="150"/>
      <c r="F24" s="150"/>
      <c r="G24" s="189">
        <f t="shared" si="0"/>
        <v>0</v>
      </c>
      <c r="H24" s="184">
        <f t="shared" si="1"/>
        <v>0</v>
      </c>
      <c r="J24" s="186"/>
      <c r="K24" s="188">
        <v>42024</v>
      </c>
      <c r="L24" s="191"/>
      <c r="M24" s="150"/>
      <c r="N24" s="150"/>
      <c r="O24" s="150"/>
      <c r="P24" s="189">
        <f t="shared" si="2"/>
        <v>0</v>
      </c>
      <c r="Q24" s="184">
        <f t="shared" si="3"/>
        <v>0</v>
      </c>
      <c r="S24" s="180"/>
      <c r="T24" s="188">
        <v>42024</v>
      </c>
      <c r="U24" s="150"/>
      <c r="V24" s="150"/>
      <c r="W24" s="150"/>
      <c r="X24" s="150"/>
      <c r="Y24" s="189">
        <f t="shared" si="4"/>
        <v>0</v>
      </c>
      <c r="Z24" s="184">
        <f t="shared" si="5"/>
        <v>0</v>
      </c>
      <c r="AB24" s="186"/>
      <c r="AC24" s="188">
        <v>42024</v>
      </c>
      <c r="AD24" s="150"/>
      <c r="AE24" s="150"/>
      <c r="AF24" s="150"/>
      <c r="AG24" s="150"/>
      <c r="AH24" s="189">
        <f t="shared" si="6"/>
        <v>0</v>
      </c>
      <c r="AI24" s="184">
        <f t="shared" si="7"/>
        <v>0</v>
      </c>
    </row>
    <row r="25" spans="1:35" ht="20.25" x14ac:dyDescent="0.25">
      <c r="A25" s="180"/>
      <c r="B25" s="188">
        <v>42025</v>
      </c>
      <c r="C25" s="150">
        <v>23417.5</v>
      </c>
      <c r="D25" s="150"/>
      <c r="E25" s="150"/>
      <c r="F25" s="150"/>
      <c r="G25" s="189">
        <f t="shared" si="0"/>
        <v>0</v>
      </c>
      <c r="H25" s="184">
        <f t="shared" si="1"/>
        <v>23417.5</v>
      </c>
      <c r="J25" s="186"/>
      <c r="K25" s="188">
        <v>42025</v>
      </c>
      <c r="L25" s="191"/>
      <c r="M25" s="150"/>
      <c r="N25" s="150"/>
      <c r="O25" s="150"/>
      <c r="P25" s="189">
        <f t="shared" si="2"/>
        <v>0</v>
      </c>
      <c r="Q25" s="184">
        <f t="shared" si="3"/>
        <v>0</v>
      </c>
      <c r="S25" s="180"/>
      <c r="T25" s="188">
        <v>42025</v>
      </c>
      <c r="U25" s="150"/>
      <c r="V25" s="150"/>
      <c r="W25" s="150"/>
      <c r="X25" s="150"/>
      <c r="Y25" s="189">
        <f t="shared" si="4"/>
        <v>0</v>
      </c>
      <c r="Z25" s="184">
        <f t="shared" si="5"/>
        <v>0</v>
      </c>
      <c r="AB25" s="186"/>
      <c r="AC25" s="188">
        <v>42025</v>
      </c>
      <c r="AD25" s="150"/>
      <c r="AE25" s="150"/>
      <c r="AF25" s="150"/>
      <c r="AG25" s="150">
        <v>936.7</v>
      </c>
      <c r="AH25" s="189">
        <f t="shared" si="6"/>
        <v>936.7</v>
      </c>
      <c r="AI25" s="184">
        <f t="shared" si="7"/>
        <v>-936.7</v>
      </c>
    </row>
    <row r="26" spans="1:35" ht="20.25" x14ac:dyDescent="0.25">
      <c r="A26" s="180"/>
      <c r="B26" s="188">
        <v>42026</v>
      </c>
      <c r="C26" s="150"/>
      <c r="D26" s="150">
        <v>1000</v>
      </c>
      <c r="E26" s="150"/>
      <c r="F26" s="150"/>
      <c r="G26" s="189">
        <f t="shared" si="0"/>
        <v>1000</v>
      </c>
      <c r="H26" s="184">
        <f t="shared" si="1"/>
        <v>-1000</v>
      </c>
      <c r="J26" s="186"/>
      <c r="K26" s="188">
        <v>42026</v>
      </c>
      <c r="L26" s="191"/>
      <c r="M26" s="150"/>
      <c r="N26" s="150"/>
      <c r="O26" s="150"/>
      <c r="P26" s="189">
        <f t="shared" si="2"/>
        <v>0</v>
      </c>
      <c r="Q26" s="184">
        <f t="shared" si="3"/>
        <v>0</v>
      </c>
      <c r="S26" s="180"/>
      <c r="T26" s="188">
        <v>42026</v>
      </c>
      <c r="U26" s="150"/>
      <c r="V26" s="150"/>
      <c r="W26" s="150"/>
      <c r="X26" s="150"/>
      <c r="Y26" s="189">
        <f t="shared" si="4"/>
        <v>0</v>
      </c>
      <c r="Z26" s="184">
        <f t="shared" si="5"/>
        <v>0</v>
      </c>
      <c r="AB26" s="186"/>
      <c r="AC26" s="188">
        <v>42026</v>
      </c>
      <c r="AD26" s="150"/>
      <c r="AE26" s="150"/>
      <c r="AF26" s="150"/>
      <c r="AG26" s="150"/>
      <c r="AH26" s="189">
        <f t="shared" si="6"/>
        <v>0</v>
      </c>
      <c r="AI26" s="184">
        <f t="shared" si="7"/>
        <v>0</v>
      </c>
    </row>
    <row r="27" spans="1:35" ht="20.25" x14ac:dyDescent="0.25">
      <c r="A27" s="180"/>
      <c r="B27" s="188">
        <v>42027</v>
      </c>
      <c r="C27" s="150"/>
      <c r="D27" s="150"/>
      <c r="E27" s="150"/>
      <c r="F27" s="150"/>
      <c r="G27" s="189">
        <f t="shared" si="0"/>
        <v>0</v>
      </c>
      <c r="H27" s="184">
        <f t="shared" si="1"/>
        <v>0</v>
      </c>
      <c r="J27" s="186"/>
      <c r="K27" s="188">
        <v>42027</v>
      </c>
      <c r="L27" s="191"/>
      <c r="M27" s="150"/>
      <c r="N27" s="150"/>
      <c r="O27" s="150"/>
      <c r="P27" s="189">
        <f t="shared" si="2"/>
        <v>0</v>
      </c>
      <c r="Q27" s="184">
        <f t="shared" si="3"/>
        <v>0</v>
      </c>
      <c r="S27" s="180"/>
      <c r="T27" s="188">
        <v>42027</v>
      </c>
      <c r="U27" s="150"/>
      <c r="V27" s="150"/>
      <c r="W27" s="150"/>
      <c r="X27" s="150"/>
      <c r="Y27" s="189">
        <f t="shared" si="4"/>
        <v>0</v>
      </c>
      <c r="Z27" s="184">
        <f t="shared" si="5"/>
        <v>0</v>
      </c>
      <c r="AB27" s="186"/>
      <c r="AC27" s="188">
        <v>42027</v>
      </c>
      <c r="AD27" s="150"/>
      <c r="AE27" s="150"/>
      <c r="AF27" s="150"/>
      <c r="AG27" s="150"/>
      <c r="AH27" s="189">
        <f t="shared" si="6"/>
        <v>0</v>
      </c>
      <c r="AI27" s="184">
        <f t="shared" si="7"/>
        <v>0</v>
      </c>
    </row>
    <row r="28" spans="1:35" ht="20.25" x14ac:dyDescent="0.25">
      <c r="A28" s="180"/>
      <c r="B28" s="188">
        <v>42028</v>
      </c>
      <c r="C28" s="150"/>
      <c r="D28" s="150"/>
      <c r="E28" s="150"/>
      <c r="F28" s="150"/>
      <c r="G28" s="189">
        <f t="shared" si="0"/>
        <v>0</v>
      </c>
      <c r="H28" s="184">
        <f t="shared" si="1"/>
        <v>0</v>
      </c>
      <c r="J28" s="186"/>
      <c r="K28" s="188">
        <v>42028</v>
      </c>
      <c r="L28" s="191"/>
      <c r="M28" s="150"/>
      <c r="N28" s="150"/>
      <c r="O28" s="150"/>
      <c r="P28" s="189">
        <f t="shared" si="2"/>
        <v>0</v>
      </c>
      <c r="Q28" s="184">
        <f t="shared" si="3"/>
        <v>0</v>
      </c>
      <c r="S28" s="180"/>
      <c r="T28" s="188">
        <v>42028</v>
      </c>
      <c r="U28" s="150"/>
      <c r="V28" s="150"/>
      <c r="W28" s="150"/>
      <c r="X28" s="150"/>
      <c r="Y28" s="189">
        <f t="shared" si="4"/>
        <v>0</v>
      </c>
      <c r="Z28" s="184">
        <f t="shared" si="5"/>
        <v>0</v>
      </c>
      <c r="AB28" s="186"/>
      <c r="AC28" s="188">
        <v>42028</v>
      </c>
      <c r="AD28" s="150"/>
      <c r="AE28" s="150"/>
      <c r="AF28" s="150"/>
      <c r="AG28" s="150"/>
      <c r="AH28" s="189">
        <f t="shared" si="6"/>
        <v>0</v>
      </c>
      <c r="AI28" s="184">
        <f t="shared" si="7"/>
        <v>0</v>
      </c>
    </row>
    <row r="29" spans="1:35" ht="20.25" x14ac:dyDescent="0.25">
      <c r="A29" s="180"/>
      <c r="B29" s="188">
        <v>42029</v>
      </c>
      <c r="C29" s="150"/>
      <c r="D29" s="150"/>
      <c r="E29" s="150"/>
      <c r="F29" s="150"/>
      <c r="G29" s="189">
        <f t="shared" si="0"/>
        <v>0</v>
      </c>
      <c r="H29" s="184">
        <f t="shared" si="1"/>
        <v>0</v>
      </c>
      <c r="J29" s="186"/>
      <c r="K29" s="188">
        <v>42029</v>
      </c>
      <c r="L29" s="191"/>
      <c r="M29" s="150"/>
      <c r="N29" s="150"/>
      <c r="O29" s="150"/>
      <c r="P29" s="189">
        <f t="shared" si="2"/>
        <v>0</v>
      </c>
      <c r="Q29" s="184">
        <f t="shared" si="3"/>
        <v>0</v>
      </c>
      <c r="S29" s="180"/>
      <c r="T29" s="188">
        <v>42029</v>
      </c>
      <c r="U29" s="150"/>
      <c r="V29" s="150"/>
      <c r="W29" s="150"/>
      <c r="X29" s="150"/>
      <c r="Y29" s="189">
        <f t="shared" si="4"/>
        <v>0</v>
      </c>
      <c r="Z29" s="184">
        <f t="shared" si="5"/>
        <v>0</v>
      </c>
      <c r="AB29" s="186"/>
      <c r="AC29" s="188">
        <v>42029</v>
      </c>
      <c r="AD29" s="150"/>
      <c r="AE29" s="150"/>
      <c r="AF29" s="150"/>
      <c r="AG29" s="150"/>
      <c r="AH29" s="189">
        <f t="shared" si="6"/>
        <v>0</v>
      </c>
      <c r="AI29" s="184">
        <f t="shared" si="7"/>
        <v>0</v>
      </c>
    </row>
    <row r="30" spans="1:35" ht="20.25" x14ac:dyDescent="0.25">
      <c r="A30" s="180"/>
      <c r="B30" s="188">
        <v>42030</v>
      </c>
      <c r="C30" s="150"/>
      <c r="D30" s="150"/>
      <c r="E30" s="150"/>
      <c r="F30" s="150"/>
      <c r="G30" s="189">
        <f t="shared" si="0"/>
        <v>0</v>
      </c>
      <c r="H30" s="184">
        <f t="shared" si="1"/>
        <v>0</v>
      </c>
      <c r="J30" s="186"/>
      <c r="K30" s="188">
        <v>42030</v>
      </c>
      <c r="L30" s="191"/>
      <c r="M30" s="150"/>
      <c r="N30" s="150"/>
      <c r="O30" s="150"/>
      <c r="P30" s="189">
        <f t="shared" si="2"/>
        <v>0</v>
      </c>
      <c r="Q30" s="184">
        <f t="shared" si="3"/>
        <v>0</v>
      </c>
      <c r="S30" s="180"/>
      <c r="T30" s="188">
        <v>42030</v>
      </c>
      <c r="U30" s="150"/>
      <c r="V30" s="150"/>
      <c r="W30" s="150"/>
      <c r="X30" s="150"/>
      <c r="Y30" s="189">
        <f t="shared" si="4"/>
        <v>0</v>
      </c>
      <c r="Z30" s="184">
        <f t="shared" si="5"/>
        <v>0</v>
      </c>
      <c r="AB30" s="186"/>
      <c r="AC30" s="188">
        <v>42030</v>
      </c>
      <c r="AD30" s="150"/>
      <c r="AE30" s="150"/>
      <c r="AF30" s="150"/>
      <c r="AG30" s="150"/>
      <c r="AH30" s="189">
        <f t="shared" si="6"/>
        <v>0</v>
      </c>
      <c r="AI30" s="184">
        <f t="shared" si="7"/>
        <v>0</v>
      </c>
    </row>
    <row r="31" spans="1:35" ht="20.25" x14ac:dyDescent="0.25">
      <c r="A31" s="180"/>
      <c r="B31" s="188">
        <v>42031</v>
      </c>
      <c r="C31" s="150"/>
      <c r="D31" s="150"/>
      <c r="E31" s="150"/>
      <c r="F31" s="150"/>
      <c r="G31" s="189">
        <f t="shared" si="0"/>
        <v>0</v>
      </c>
      <c r="H31" s="184">
        <f t="shared" si="1"/>
        <v>0</v>
      </c>
      <c r="J31" s="186"/>
      <c r="K31" s="188">
        <v>42031</v>
      </c>
      <c r="L31" s="191"/>
      <c r="M31" s="150"/>
      <c r="N31" s="150"/>
      <c r="O31" s="150"/>
      <c r="P31" s="189">
        <f t="shared" si="2"/>
        <v>0</v>
      </c>
      <c r="Q31" s="184">
        <f t="shared" si="3"/>
        <v>0</v>
      </c>
      <c r="S31" s="180"/>
      <c r="T31" s="188">
        <v>42031</v>
      </c>
      <c r="U31" s="150"/>
      <c r="V31" s="150"/>
      <c r="W31" s="150"/>
      <c r="X31" s="150"/>
      <c r="Y31" s="189">
        <f t="shared" si="4"/>
        <v>0</v>
      </c>
      <c r="Z31" s="184">
        <f t="shared" si="5"/>
        <v>0</v>
      </c>
      <c r="AB31" s="186"/>
      <c r="AC31" s="188">
        <v>42031</v>
      </c>
      <c r="AD31" s="150"/>
      <c r="AE31" s="150"/>
      <c r="AF31" s="150"/>
      <c r="AG31" s="150"/>
      <c r="AH31" s="189">
        <f t="shared" si="6"/>
        <v>0</v>
      </c>
      <c r="AI31" s="184">
        <f t="shared" si="7"/>
        <v>0</v>
      </c>
    </row>
    <row r="32" spans="1:35" ht="20.25" x14ac:dyDescent="0.25">
      <c r="A32" s="180"/>
      <c r="B32" s="188">
        <v>42032</v>
      </c>
      <c r="C32" s="150"/>
      <c r="D32" s="150"/>
      <c r="E32" s="150"/>
      <c r="F32" s="150"/>
      <c r="G32" s="189">
        <f t="shared" si="0"/>
        <v>0</v>
      </c>
      <c r="H32" s="184">
        <f t="shared" si="1"/>
        <v>0</v>
      </c>
      <c r="J32" s="186"/>
      <c r="K32" s="188">
        <v>42032</v>
      </c>
      <c r="L32" s="191"/>
      <c r="M32" s="150"/>
      <c r="N32" s="150"/>
      <c r="O32" s="150"/>
      <c r="P32" s="189">
        <f t="shared" si="2"/>
        <v>0</v>
      </c>
      <c r="Q32" s="184">
        <f t="shared" si="3"/>
        <v>0</v>
      </c>
      <c r="S32" s="180"/>
      <c r="T32" s="188">
        <v>42032</v>
      </c>
      <c r="U32" s="150"/>
      <c r="V32" s="150"/>
      <c r="W32" s="150"/>
      <c r="X32" s="150"/>
      <c r="Y32" s="189">
        <f t="shared" si="4"/>
        <v>0</v>
      </c>
      <c r="Z32" s="184">
        <f t="shared" si="5"/>
        <v>0</v>
      </c>
      <c r="AB32" s="186"/>
      <c r="AC32" s="188">
        <v>42032</v>
      </c>
      <c r="AD32" s="150"/>
      <c r="AE32" s="150"/>
      <c r="AF32" s="150"/>
      <c r="AG32" s="150"/>
      <c r="AH32" s="189">
        <f t="shared" si="6"/>
        <v>0</v>
      </c>
      <c r="AI32" s="184">
        <f t="shared" si="7"/>
        <v>0</v>
      </c>
    </row>
    <row r="33" spans="1:35" ht="20.25" x14ac:dyDescent="0.25">
      <c r="A33" s="180"/>
      <c r="B33" s="188">
        <v>42033</v>
      </c>
      <c r="C33" s="150"/>
      <c r="D33" s="150"/>
      <c r="E33" s="150"/>
      <c r="F33" s="150"/>
      <c r="G33" s="189">
        <f t="shared" si="0"/>
        <v>0</v>
      </c>
      <c r="H33" s="184">
        <f t="shared" si="1"/>
        <v>0</v>
      </c>
      <c r="J33" s="186"/>
      <c r="K33" s="188">
        <v>42033</v>
      </c>
      <c r="L33" s="191"/>
      <c r="M33" s="150"/>
      <c r="N33" s="150"/>
      <c r="O33" s="150"/>
      <c r="P33" s="189">
        <f t="shared" si="2"/>
        <v>0</v>
      </c>
      <c r="Q33" s="184">
        <f t="shared" si="3"/>
        <v>0</v>
      </c>
      <c r="S33" s="180"/>
      <c r="T33" s="188">
        <v>42033</v>
      </c>
      <c r="U33" s="150"/>
      <c r="V33" s="150"/>
      <c r="W33" s="150"/>
      <c r="X33" s="150"/>
      <c r="Y33" s="189">
        <f t="shared" si="4"/>
        <v>0</v>
      </c>
      <c r="Z33" s="184">
        <f t="shared" si="5"/>
        <v>0</v>
      </c>
      <c r="AB33" s="186"/>
      <c r="AC33" s="188">
        <v>42033</v>
      </c>
      <c r="AD33" s="150"/>
      <c r="AE33" s="150"/>
      <c r="AF33" s="150"/>
      <c r="AG33" s="150"/>
      <c r="AH33" s="189">
        <f t="shared" si="6"/>
        <v>0</v>
      </c>
      <c r="AI33" s="184">
        <f t="shared" si="7"/>
        <v>0</v>
      </c>
    </row>
    <row r="34" spans="1:35" ht="20.25" x14ac:dyDescent="0.25">
      <c r="A34" s="180"/>
      <c r="B34" s="188">
        <v>42034</v>
      </c>
      <c r="C34" s="150"/>
      <c r="D34" s="150"/>
      <c r="E34" s="150"/>
      <c r="F34" s="150"/>
      <c r="G34" s="189">
        <f t="shared" si="0"/>
        <v>0</v>
      </c>
      <c r="H34" s="184">
        <f t="shared" si="1"/>
        <v>0</v>
      </c>
      <c r="J34" s="186"/>
      <c r="K34" s="188">
        <v>42034</v>
      </c>
      <c r="L34" s="191"/>
      <c r="M34" s="150"/>
      <c r="N34" s="150"/>
      <c r="O34" s="150"/>
      <c r="P34" s="189">
        <f t="shared" si="2"/>
        <v>0</v>
      </c>
      <c r="Q34" s="184">
        <f t="shared" si="3"/>
        <v>0</v>
      </c>
      <c r="S34" s="180"/>
      <c r="T34" s="188">
        <v>42034</v>
      </c>
      <c r="U34" s="150"/>
      <c r="V34" s="150"/>
      <c r="W34" s="150"/>
      <c r="X34" s="150"/>
      <c r="Y34" s="189">
        <f t="shared" si="4"/>
        <v>0</v>
      </c>
      <c r="Z34" s="184">
        <f t="shared" si="5"/>
        <v>0</v>
      </c>
      <c r="AB34" s="186"/>
      <c r="AC34" s="188">
        <v>42034</v>
      </c>
      <c r="AD34" s="150"/>
      <c r="AE34" s="150"/>
      <c r="AF34" s="150"/>
      <c r="AG34" s="150"/>
      <c r="AH34" s="189">
        <f t="shared" si="6"/>
        <v>0</v>
      </c>
      <c r="AI34" s="184">
        <f t="shared" si="7"/>
        <v>0</v>
      </c>
    </row>
    <row r="35" spans="1:35" ht="21" thickBot="1" x14ac:dyDescent="0.3">
      <c r="A35" s="192"/>
      <c r="B35" s="193">
        <v>42035</v>
      </c>
      <c r="C35" s="154"/>
      <c r="D35" s="154"/>
      <c r="E35" s="154"/>
      <c r="F35" s="154"/>
      <c r="G35" s="194">
        <f t="shared" si="0"/>
        <v>0</v>
      </c>
      <c r="H35" s="184">
        <f t="shared" si="1"/>
        <v>0</v>
      </c>
      <c r="J35" s="195"/>
      <c r="K35" s="193">
        <v>42035</v>
      </c>
      <c r="L35" s="196">
        <v>17607.5</v>
      </c>
      <c r="M35" s="154"/>
      <c r="N35" s="154"/>
      <c r="O35" s="154"/>
      <c r="P35" s="194">
        <f t="shared" si="2"/>
        <v>0</v>
      </c>
      <c r="Q35" s="184">
        <f t="shared" si="3"/>
        <v>17607.5</v>
      </c>
      <c r="S35" s="192"/>
      <c r="T35" s="193">
        <v>42035</v>
      </c>
      <c r="U35" s="154"/>
      <c r="V35" s="154">
        <v>1000</v>
      </c>
      <c r="W35" s="154"/>
      <c r="X35" s="154"/>
      <c r="Y35" s="194">
        <f t="shared" si="4"/>
        <v>1000</v>
      </c>
      <c r="Z35" s="184">
        <f t="shared" si="5"/>
        <v>-1000</v>
      </c>
      <c r="AB35" s="195"/>
      <c r="AC35" s="193">
        <v>42035</v>
      </c>
      <c r="AD35" s="154">
        <v>237.405</v>
      </c>
      <c r="AE35" s="154"/>
      <c r="AF35" s="154"/>
      <c r="AG35" s="154"/>
      <c r="AH35" s="194">
        <f t="shared" si="6"/>
        <v>0</v>
      </c>
      <c r="AI35" s="184">
        <f t="shared" si="7"/>
        <v>237.405</v>
      </c>
    </row>
    <row r="36" spans="1:35" ht="34.5" customHeight="1" thickBot="1" x14ac:dyDescent="0.25">
      <c r="A36" s="197" t="s">
        <v>74</v>
      </c>
      <c r="B36" s="198" t="s">
        <v>75</v>
      </c>
      <c r="C36" s="199">
        <f t="shared" ref="C36:H36" si="8">SUM(C5:C35)</f>
        <v>28165.599999999999</v>
      </c>
      <c r="D36" s="199">
        <f t="shared" si="8"/>
        <v>1000</v>
      </c>
      <c r="E36" s="199">
        <f t="shared" si="8"/>
        <v>0</v>
      </c>
      <c r="F36" s="199">
        <f t="shared" si="8"/>
        <v>3149.25</v>
      </c>
      <c r="G36" s="199">
        <f t="shared" si="8"/>
        <v>4149.25</v>
      </c>
      <c r="H36" s="199">
        <f t="shared" si="8"/>
        <v>24016.35</v>
      </c>
      <c r="J36" s="197" t="s">
        <v>74</v>
      </c>
      <c r="K36" s="198" t="s">
        <v>75</v>
      </c>
      <c r="L36" s="199">
        <f t="shared" ref="L36:Q36" si="9">SUM(L5:L35)</f>
        <v>19182.125</v>
      </c>
      <c r="M36" s="199">
        <f t="shared" si="9"/>
        <v>0</v>
      </c>
      <c r="N36" s="199">
        <f t="shared" si="9"/>
        <v>0</v>
      </c>
      <c r="O36" s="199">
        <f t="shared" si="9"/>
        <v>0</v>
      </c>
      <c r="P36" s="199">
        <f t="shared" si="9"/>
        <v>0</v>
      </c>
      <c r="Q36" s="199">
        <f t="shared" si="9"/>
        <v>19182.125</v>
      </c>
      <c r="S36" s="197" t="s">
        <v>74</v>
      </c>
      <c r="T36" s="198" t="s">
        <v>75</v>
      </c>
      <c r="U36" s="199">
        <f t="shared" ref="U36:Z36" si="10">SUM(U5:U35)</f>
        <v>0</v>
      </c>
      <c r="V36" s="199">
        <f t="shared" si="10"/>
        <v>1000</v>
      </c>
      <c r="W36" s="199">
        <f t="shared" si="10"/>
        <v>0</v>
      </c>
      <c r="X36" s="199">
        <f t="shared" si="10"/>
        <v>0</v>
      </c>
      <c r="Y36" s="199">
        <f t="shared" si="10"/>
        <v>1000</v>
      </c>
      <c r="Z36" s="199">
        <f t="shared" si="10"/>
        <v>-1000</v>
      </c>
      <c r="AB36" s="197" t="s">
        <v>74</v>
      </c>
      <c r="AC36" s="198" t="s">
        <v>75</v>
      </c>
      <c r="AD36" s="199">
        <f t="shared" ref="AD36:AI36" si="11">SUM(AD5:AD35)</f>
        <v>1287.155</v>
      </c>
      <c r="AE36" s="199">
        <f t="shared" si="11"/>
        <v>0</v>
      </c>
      <c r="AF36" s="199">
        <f t="shared" si="11"/>
        <v>0</v>
      </c>
      <c r="AG36" s="199">
        <f t="shared" si="11"/>
        <v>936.7</v>
      </c>
      <c r="AH36" s="199">
        <f t="shared" si="11"/>
        <v>936.7</v>
      </c>
      <c r="AI36" s="199">
        <f t="shared" si="11"/>
        <v>350.45499999999993</v>
      </c>
    </row>
    <row r="37" spans="1:35" ht="20.25" x14ac:dyDescent="0.2">
      <c r="A37" s="201"/>
      <c r="B37" s="202">
        <v>42036</v>
      </c>
      <c r="C37" s="203"/>
      <c r="D37" s="203"/>
      <c r="E37" s="203"/>
      <c r="F37" s="203"/>
      <c r="G37" s="194">
        <f>SUM(D37:F37)</f>
        <v>0</v>
      </c>
      <c r="H37" s="184">
        <f>C37-G37</f>
        <v>0</v>
      </c>
      <c r="J37" s="204"/>
      <c r="K37" s="202">
        <v>42036</v>
      </c>
      <c r="L37" s="205"/>
      <c r="M37" s="203"/>
      <c r="N37" s="203"/>
      <c r="O37" s="203"/>
      <c r="P37" s="194">
        <f t="shared" ref="P37:P64" si="12">SUM(M37:O37)</f>
        <v>0</v>
      </c>
      <c r="Q37" s="184">
        <f t="shared" ref="Q37:Q64" si="13">L37-P37</f>
        <v>0</v>
      </c>
      <c r="S37" s="201"/>
      <c r="T37" s="202">
        <v>42036</v>
      </c>
      <c r="U37" s="203"/>
      <c r="V37" s="203"/>
      <c r="W37" s="203"/>
      <c r="X37" s="203"/>
      <c r="Y37" s="194">
        <f t="shared" ref="Y37:Y64" si="14">SUM(V37:X37)</f>
        <v>0</v>
      </c>
      <c r="Z37" s="184">
        <f t="shared" ref="Z37:Z64" si="15">U37-Y37</f>
        <v>0</v>
      </c>
      <c r="AB37" s="204"/>
      <c r="AC37" s="202">
        <v>42036</v>
      </c>
      <c r="AD37" s="203"/>
      <c r="AE37" s="203"/>
      <c r="AF37" s="203"/>
      <c r="AG37" s="203"/>
      <c r="AH37" s="194">
        <f t="shared" ref="AH37:AH64" si="16">SUM(AE37:AG37)</f>
        <v>0</v>
      </c>
      <c r="AI37" s="184">
        <f t="shared" ref="AI37:AI64" si="17">AD37-AH37</f>
        <v>0</v>
      </c>
    </row>
    <row r="38" spans="1:35" ht="20.25" x14ac:dyDescent="0.2">
      <c r="A38" s="201"/>
      <c r="B38" s="188">
        <v>42037</v>
      </c>
      <c r="C38" s="150"/>
      <c r="D38" s="150"/>
      <c r="E38" s="150"/>
      <c r="F38" s="150"/>
      <c r="G38" s="194">
        <f t="shared" ref="G38:G64" si="18">SUM(D38:F38)</f>
        <v>0</v>
      </c>
      <c r="H38" s="184">
        <f t="shared" ref="H38:H64" si="19">C38-G38</f>
        <v>0</v>
      </c>
      <c r="J38" s="204"/>
      <c r="K38" s="188">
        <v>42037</v>
      </c>
      <c r="L38" s="191"/>
      <c r="M38" s="150"/>
      <c r="N38" s="150"/>
      <c r="O38" s="150"/>
      <c r="P38" s="194">
        <f t="shared" si="12"/>
        <v>0</v>
      </c>
      <c r="Q38" s="184">
        <f t="shared" si="13"/>
        <v>0</v>
      </c>
      <c r="S38" s="201"/>
      <c r="T38" s="188">
        <v>42037</v>
      </c>
      <c r="U38" s="150"/>
      <c r="V38" s="150"/>
      <c r="W38" s="150"/>
      <c r="X38" s="150"/>
      <c r="Y38" s="194">
        <f t="shared" si="14"/>
        <v>0</v>
      </c>
      <c r="Z38" s="184">
        <f t="shared" si="15"/>
        <v>0</v>
      </c>
      <c r="AB38" s="204"/>
      <c r="AC38" s="188">
        <v>42037</v>
      </c>
      <c r="AD38" s="150"/>
      <c r="AE38" s="150"/>
      <c r="AF38" s="150"/>
      <c r="AG38" s="150"/>
      <c r="AH38" s="194">
        <f t="shared" si="16"/>
        <v>0</v>
      </c>
      <c r="AI38" s="184">
        <f t="shared" si="17"/>
        <v>0</v>
      </c>
    </row>
    <row r="39" spans="1:35" ht="20.25" x14ac:dyDescent="0.2">
      <c r="A39" s="201"/>
      <c r="B39" s="188">
        <v>42038</v>
      </c>
      <c r="C39" s="150"/>
      <c r="D39" s="150"/>
      <c r="E39" s="150"/>
      <c r="F39" s="150"/>
      <c r="G39" s="194">
        <f t="shared" si="18"/>
        <v>0</v>
      </c>
      <c r="H39" s="184">
        <f t="shared" si="19"/>
        <v>0</v>
      </c>
      <c r="J39" s="204"/>
      <c r="K39" s="188">
        <v>42038</v>
      </c>
      <c r="L39" s="191"/>
      <c r="M39" s="150"/>
      <c r="N39" s="150"/>
      <c r="O39" s="150"/>
      <c r="P39" s="194">
        <f t="shared" si="12"/>
        <v>0</v>
      </c>
      <c r="Q39" s="184">
        <f t="shared" si="13"/>
        <v>0</v>
      </c>
      <c r="S39" s="201"/>
      <c r="T39" s="188">
        <v>42038</v>
      </c>
      <c r="U39" s="150"/>
      <c r="V39" s="150"/>
      <c r="W39" s="150"/>
      <c r="X39" s="150"/>
      <c r="Y39" s="194">
        <f t="shared" si="14"/>
        <v>0</v>
      </c>
      <c r="Z39" s="184">
        <f t="shared" si="15"/>
        <v>0</v>
      </c>
      <c r="AB39" s="204"/>
      <c r="AC39" s="188">
        <v>42038</v>
      </c>
      <c r="AD39" s="150"/>
      <c r="AE39" s="150"/>
      <c r="AF39" s="150"/>
      <c r="AG39" s="150"/>
      <c r="AH39" s="194">
        <f t="shared" si="16"/>
        <v>0</v>
      </c>
      <c r="AI39" s="184">
        <f t="shared" si="17"/>
        <v>0</v>
      </c>
    </row>
    <row r="40" spans="1:35" ht="20.25" x14ac:dyDescent="0.2">
      <c r="A40" s="201"/>
      <c r="B40" s="188">
        <v>42039</v>
      </c>
      <c r="C40" s="150"/>
      <c r="D40" s="150"/>
      <c r="E40" s="150"/>
      <c r="F40" s="150"/>
      <c r="G40" s="194">
        <f t="shared" si="18"/>
        <v>0</v>
      </c>
      <c r="H40" s="184">
        <f t="shared" si="19"/>
        <v>0</v>
      </c>
      <c r="J40" s="204"/>
      <c r="K40" s="188">
        <v>42039</v>
      </c>
      <c r="L40" s="191"/>
      <c r="M40" s="150"/>
      <c r="N40" s="150"/>
      <c r="O40" s="150"/>
      <c r="P40" s="194">
        <f t="shared" si="12"/>
        <v>0</v>
      </c>
      <c r="Q40" s="184">
        <f t="shared" si="13"/>
        <v>0</v>
      </c>
      <c r="S40" s="201"/>
      <c r="T40" s="188">
        <v>42039</v>
      </c>
      <c r="U40" s="150"/>
      <c r="V40" s="150"/>
      <c r="W40" s="150"/>
      <c r="X40" s="150">
        <v>499.03500000000003</v>
      </c>
      <c r="Y40" s="194">
        <f t="shared" si="14"/>
        <v>499.03500000000003</v>
      </c>
      <c r="Z40" s="184">
        <f t="shared" si="15"/>
        <v>-499.03500000000003</v>
      </c>
      <c r="AB40" s="204"/>
      <c r="AC40" s="188">
        <v>42039</v>
      </c>
      <c r="AD40" s="150"/>
      <c r="AE40" s="150"/>
      <c r="AF40" s="150"/>
      <c r="AG40" s="150"/>
      <c r="AH40" s="194">
        <f t="shared" si="16"/>
        <v>0</v>
      </c>
      <c r="AI40" s="184">
        <f t="shared" si="17"/>
        <v>0</v>
      </c>
    </row>
    <row r="41" spans="1:35" ht="20.25" x14ac:dyDescent="0.2">
      <c r="A41" s="201"/>
      <c r="B41" s="188">
        <v>42040</v>
      </c>
      <c r="C41" s="150"/>
      <c r="D41" s="150"/>
      <c r="E41" s="150"/>
      <c r="F41" s="150"/>
      <c r="G41" s="194">
        <f t="shared" si="18"/>
        <v>0</v>
      </c>
      <c r="H41" s="184">
        <f t="shared" si="19"/>
        <v>0</v>
      </c>
      <c r="J41" s="204"/>
      <c r="K41" s="188">
        <v>42040</v>
      </c>
      <c r="L41" s="191"/>
      <c r="M41" s="150"/>
      <c r="N41" s="150"/>
      <c r="O41" s="150"/>
      <c r="P41" s="194">
        <f t="shared" si="12"/>
        <v>0</v>
      </c>
      <c r="Q41" s="184">
        <f t="shared" si="13"/>
        <v>0</v>
      </c>
      <c r="S41" s="201"/>
      <c r="T41" s="188">
        <v>42040</v>
      </c>
      <c r="U41" s="150"/>
      <c r="V41" s="150"/>
      <c r="W41" s="150"/>
      <c r="X41" s="150"/>
      <c r="Y41" s="194">
        <f t="shared" si="14"/>
        <v>0</v>
      </c>
      <c r="Z41" s="184">
        <f t="shared" si="15"/>
        <v>0</v>
      </c>
      <c r="AB41" s="204"/>
      <c r="AC41" s="188">
        <v>42040</v>
      </c>
      <c r="AD41" s="150"/>
      <c r="AE41" s="150"/>
      <c r="AF41" s="150"/>
      <c r="AG41" s="150"/>
      <c r="AH41" s="194">
        <f t="shared" si="16"/>
        <v>0</v>
      </c>
      <c r="AI41" s="184">
        <f t="shared" si="17"/>
        <v>0</v>
      </c>
    </row>
    <row r="42" spans="1:35" ht="20.25" x14ac:dyDescent="0.2">
      <c r="A42" s="201"/>
      <c r="B42" s="188">
        <v>42041</v>
      </c>
      <c r="C42" s="150"/>
      <c r="D42" s="150"/>
      <c r="E42" s="150"/>
      <c r="F42" s="150"/>
      <c r="G42" s="194">
        <f t="shared" si="18"/>
        <v>0</v>
      </c>
      <c r="H42" s="184">
        <f t="shared" si="19"/>
        <v>0</v>
      </c>
      <c r="J42" s="204"/>
      <c r="K42" s="188">
        <v>42041</v>
      </c>
      <c r="L42" s="191"/>
      <c r="M42" s="150"/>
      <c r="N42" s="150"/>
      <c r="O42" s="150"/>
      <c r="P42" s="194">
        <f t="shared" si="12"/>
        <v>0</v>
      </c>
      <c r="Q42" s="184">
        <f t="shared" si="13"/>
        <v>0</v>
      </c>
      <c r="S42" s="201"/>
      <c r="T42" s="188">
        <v>42041</v>
      </c>
      <c r="U42" s="150"/>
      <c r="V42" s="150"/>
      <c r="W42" s="150"/>
      <c r="X42" s="150"/>
      <c r="Y42" s="194">
        <f t="shared" si="14"/>
        <v>0</v>
      </c>
      <c r="Z42" s="184">
        <f t="shared" si="15"/>
        <v>0</v>
      </c>
      <c r="AB42" s="204"/>
      <c r="AC42" s="188">
        <v>42041</v>
      </c>
      <c r="AD42" s="150"/>
      <c r="AE42" s="150"/>
      <c r="AF42" s="150"/>
      <c r="AG42" s="150"/>
      <c r="AH42" s="194">
        <f t="shared" si="16"/>
        <v>0</v>
      </c>
      <c r="AI42" s="184">
        <f t="shared" si="17"/>
        <v>0</v>
      </c>
    </row>
    <row r="43" spans="1:35" ht="20.25" x14ac:dyDescent="0.2">
      <c r="A43" s="201"/>
      <c r="B43" s="188">
        <v>42042</v>
      </c>
      <c r="C43" s="150"/>
      <c r="D43" s="150"/>
      <c r="E43" s="150"/>
      <c r="F43" s="150"/>
      <c r="G43" s="194">
        <f t="shared" si="18"/>
        <v>0</v>
      </c>
      <c r="H43" s="184">
        <f t="shared" si="19"/>
        <v>0</v>
      </c>
      <c r="J43" s="204"/>
      <c r="K43" s="188">
        <v>42042</v>
      </c>
      <c r="L43" s="191"/>
      <c r="M43" s="150"/>
      <c r="N43" s="150"/>
      <c r="O43" s="150"/>
      <c r="P43" s="194">
        <f t="shared" si="12"/>
        <v>0</v>
      </c>
      <c r="Q43" s="184">
        <f t="shared" si="13"/>
        <v>0</v>
      </c>
      <c r="S43" s="201"/>
      <c r="T43" s="188">
        <v>42042</v>
      </c>
      <c r="U43" s="150"/>
      <c r="V43" s="150"/>
      <c r="W43" s="150"/>
      <c r="X43" s="150"/>
      <c r="Y43" s="194">
        <f t="shared" si="14"/>
        <v>0</v>
      </c>
      <c r="Z43" s="184">
        <f t="shared" si="15"/>
        <v>0</v>
      </c>
      <c r="AB43" s="204"/>
      <c r="AC43" s="188">
        <v>42042</v>
      </c>
      <c r="AD43" s="150"/>
      <c r="AE43" s="150"/>
      <c r="AF43" s="150"/>
      <c r="AG43" s="150"/>
      <c r="AH43" s="194">
        <f t="shared" si="16"/>
        <v>0</v>
      </c>
      <c r="AI43" s="184">
        <f t="shared" si="17"/>
        <v>0</v>
      </c>
    </row>
    <row r="44" spans="1:35" ht="20.25" x14ac:dyDescent="0.2">
      <c r="A44" s="201"/>
      <c r="B44" s="188">
        <v>42043</v>
      </c>
      <c r="C44" s="150"/>
      <c r="D44" s="150"/>
      <c r="E44" s="150"/>
      <c r="F44" s="150"/>
      <c r="G44" s="194">
        <f t="shared" si="18"/>
        <v>0</v>
      </c>
      <c r="H44" s="184">
        <f t="shared" si="19"/>
        <v>0</v>
      </c>
      <c r="J44" s="204"/>
      <c r="K44" s="188">
        <v>42043</v>
      </c>
      <c r="L44" s="191"/>
      <c r="M44" s="150"/>
      <c r="N44" s="150"/>
      <c r="O44" s="150"/>
      <c r="P44" s="194">
        <f t="shared" si="12"/>
        <v>0</v>
      </c>
      <c r="Q44" s="184">
        <f t="shared" si="13"/>
        <v>0</v>
      </c>
      <c r="S44" s="201"/>
      <c r="T44" s="188">
        <v>42043</v>
      </c>
      <c r="U44" s="150"/>
      <c r="V44" s="150"/>
      <c r="W44" s="150"/>
      <c r="X44" s="150"/>
      <c r="Y44" s="194">
        <f t="shared" si="14"/>
        <v>0</v>
      </c>
      <c r="Z44" s="184">
        <f t="shared" si="15"/>
        <v>0</v>
      </c>
      <c r="AB44" s="204"/>
      <c r="AC44" s="188">
        <v>42043</v>
      </c>
      <c r="AD44" s="150"/>
      <c r="AE44" s="150"/>
      <c r="AF44" s="150"/>
      <c r="AG44" s="150"/>
      <c r="AH44" s="194">
        <f t="shared" si="16"/>
        <v>0</v>
      </c>
      <c r="AI44" s="184">
        <f t="shared" si="17"/>
        <v>0</v>
      </c>
    </row>
    <row r="45" spans="1:35" ht="20.25" x14ac:dyDescent="0.2">
      <c r="A45" s="201"/>
      <c r="B45" s="188">
        <v>42044</v>
      </c>
      <c r="C45" s="150"/>
      <c r="D45" s="150"/>
      <c r="E45" s="150"/>
      <c r="F45" s="150"/>
      <c r="G45" s="194">
        <f t="shared" si="18"/>
        <v>0</v>
      </c>
      <c r="H45" s="184">
        <f t="shared" si="19"/>
        <v>0</v>
      </c>
      <c r="J45" s="204"/>
      <c r="K45" s="188">
        <v>42044</v>
      </c>
      <c r="L45" s="191"/>
      <c r="M45" s="150"/>
      <c r="N45" s="150"/>
      <c r="O45" s="150"/>
      <c r="P45" s="194">
        <f t="shared" si="12"/>
        <v>0</v>
      </c>
      <c r="Q45" s="184">
        <f t="shared" si="13"/>
        <v>0</v>
      </c>
      <c r="S45" s="201"/>
      <c r="T45" s="188">
        <v>42044</v>
      </c>
      <c r="U45" s="150"/>
      <c r="V45" s="150"/>
      <c r="W45" s="150"/>
      <c r="X45" s="150"/>
      <c r="Y45" s="194">
        <f t="shared" si="14"/>
        <v>0</v>
      </c>
      <c r="Z45" s="184">
        <f t="shared" si="15"/>
        <v>0</v>
      </c>
      <c r="AB45" s="204"/>
      <c r="AC45" s="188">
        <v>42044</v>
      </c>
      <c r="AD45" s="150"/>
      <c r="AE45" s="150"/>
      <c r="AF45" s="150"/>
      <c r="AG45" s="150"/>
      <c r="AH45" s="194">
        <f t="shared" si="16"/>
        <v>0</v>
      </c>
      <c r="AI45" s="184">
        <f t="shared" si="17"/>
        <v>0</v>
      </c>
    </row>
    <row r="46" spans="1:35" ht="20.25" x14ac:dyDescent="0.2">
      <c r="A46" s="201"/>
      <c r="B46" s="188">
        <v>42045</v>
      </c>
      <c r="C46" s="150"/>
      <c r="D46" s="150"/>
      <c r="E46" s="150"/>
      <c r="F46" s="150"/>
      <c r="G46" s="194">
        <f t="shared" si="18"/>
        <v>0</v>
      </c>
      <c r="H46" s="184">
        <f t="shared" si="19"/>
        <v>0</v>
      </c>
      <c r="J46" s="204"/>
      <c r="K46" s="188">
        <v>42045</v>
      </c>
      <c r="L46" s="191"/>
      <c r="M46" s="150"/>
      <c r="N46" s="150"/>
      <c r="O46" s="150"/>
      <c r="P46" s="194">
        <f t="shared" si="12"/>
        <v>0</v>
      </c>
      <c r="Q46" s="184">
        <f t="shared" si="13"/>
        <v>0</v>
      </c>
      <c r="S46" s="201"/>
      <c r="T46" s="188">
        <v>42045</v>
      </c>
      <c r="U46" s="150"/>
      <c r="V46" s="150"/>
      <c r="W46" s="150"/>
      <c r="X46" s="150"/>
      <c r="Y46" s="194">
        <f t="shared" si="14"/>
        <v>0</v>
      </c>
      <c r="Z46" s="184">
        <f t="shared" si="15"/>
        <v>0</v>
      </c>
      <c r="AB46" s="204"/>
      <c r="AC46" s="188">
        <v>42045</v>
      </c>
      <c r="AD46" s="150"/>
      <c r="AE46" s="150"/>
      <c r="AF46" s="150"/>
      <c r="AG46" s="150"/>
      <c r="AH46" s="194">
        <f t="shared" si="16"/>
        <v>0</v>
      </c>
      <c r="AI46" s="184">
        <f t="shared" si="17"/>
        <v>0</v>
      </c>
    </row>
    <row r="47" spans="1:35" ht="20.25" x14ac:dyDescent="0.2">
      <c r="A47" s="201"/>
      <c r="B47" s="188">
        <v>42046</v>
      </c>
      <c r="C47" s="150"/>
      <c r="D47" s="150"/>
      <c r="E47" s="150"/>
      <c r="F47" s="150"/>
      <c r="G47" s="194">
        <f t="shared" si="18"/>
        <v>0</v>
      </c>
      <c r="H47" s="184">
        <f t="shared" si="19"/>
        <v>0</v>
      </c>
      <c r="J47" s="204"/>
      <c r="K47" s="188">
        <v>42046</v>
      </c>
      <c r="L47" s="191"/>
      <c r="M47" s="150"/>
      <c r="N47" s="150"/>
      <c r="O47" s="150"/>
      <c r="P47" s="194">
        <f t="shared" si="12"/>
        <v>0</v>
      </c>
      <c r="Q47" s="184">
        <f t="shared" si="13"/>
        <v>0</v>
      </c>
      <c r="S47" s="201"/>
      <c r="T47" s="188">
        <v>42046</v>
      </c>
      <c r="U47" s="150"/>
      <c r="V47" s="150"/>
      <c r="W47" s="150"/>
      <c r="X47" s="150"/>
      <c r="Y47" s="194">
        <f t="shared" si="14"/>
        <v>0</v>
      </c>
      <c r="Z47" s="184">
        <f t="shared" si="15"/>
        <v>0</v>
      </c>
      <c r="AB47" s="204"/>
      <c r="AC47" s="188">
        <v>42046</v>
      </c>
      <c r="AD47" s="150"/>
      <c r="AE47" s="150"/>
      <c r="AF47" s="150"/>
      <c r="AG47" s="150"/>
      <c r="AH47" s="194">
        <f t="shared" si="16"/>
        <v>0</v>
      </c>
      <c r="AI47" s="184">
        <f t="shared" si="17"/>
        <v>0</v>
      </c>
    </row>
    <row r="48" spans="1:35" ht="20.25" x14ac:dyDescent="0.2">
      <c r="A48" s="201"/>
      <c r="B48" s="188">
        <v>42047</v>
      </c>
      <c r="C48" s="150"/>
      <c r="D48" s="150"/>
      <c r="E48" s="150"/>
      <c r="F48" s="150"/>
      <c r="G48" s="194">
        <f t="shared" si="18"/>
        <v>0</v>
      </c>
      <c r="H48" s="184">
        <f t="shared" si="19"/>
        <v>0</v>
      </c>
      <c r="J48" s="204"/>
      <c r="K48" s="188">
        <v>42047</v>
      </c>
      <c r="L48" s="191"/>
      <c r="M48" s="150"/>
      <c r="N48" s="150"/>
      <c r="O48" s="150"/>
      <c r="P48" s="194">
        <f t="shared" si="12"/>
        <v>0</v>
      </c>
      <c r="Q48" s="184">
        <f t="shared" si="13"/>
        <v>0</v>
      </c>
      <c r="S48" s="201"/>
      <c r="T48" s="188">
        <v>42047</v>
      </c>
      <c r="U48" s="150"/>
      <c r="V48" s="150"/>
      <c r="W48" s="150"/>
      <c r="X48" s="150"/>
      <c r="Y48" s="194">
        <f t="shared" si="14"/>
        <v>0</v>
      </c>
      <c r="Z48" s="184">
        <f t="shared" si="15"/>
        <v>0</v>
      </c>
      <c r="AB48" s="204"/>
      <c r="AC48" s="188">
        <v>42047</v>
      </c>
      <c r="AD48" s="150"/>
      <c r="AE48" s="150"/>
      <c r="AF48" s="150"/>
      <c r="AG48" s="150"/>
      <c r="AH48" s="194">
        <f t="shared" si="16"/>
        <v>0</v>
      </c>
      <c r="AI48" s="184">
        <f t="shared" si="17"/>
        <v>0</v>
      </c>
    </row>
    <row r="49" spans="1:35" ht="20.25" x14ac:dyDescent="0.2">
      <c r="A49" s="201"/>
      <c r="B49" s="188">
        <v>42048</v>
      </c>
      <c r="C49" s="150"/>
      <c r="D49" s="150"/>
      <c r="E49" s="150"/>
      <c r="F49" s="150"/>
      <c r="G49" s="194">
        <f t="shared" si="18"/>
        <v>0</v>
      </c>
      <c r="H49" s="184">
        <f t="shared" si="19"/>
        <v>0</v>
      </c>
      <c r="J49" s="204"/>
      <c r="K49" s="188">
        <v>42048</v>
      </c>
      <c r="L49" s="191"/>
      <c r="M49" s="150"/>
      <c r="N49" s="150"/>
      <c r="O49" s="150"/>
      <c r="P49" s="194">
        <f t="shared" si="12"/>
        <v>0</v>
      </c>
      <c r="Q49" s="184">
        <f t="shared" si="13"/>
        <v>0</v>
      </c>
      <c r="S49" s="201"/>
      <c r="T49" s="188">
        <v>42048</v>
      </c>
      <c r="U49" s="150"/>
      <c r="V49" s="150"/>
      <c r="W49" s="150"/>
      <c r="X49" s="150"/>
      <c r="Y49" s="194">
        <f t="shared" si="14"/>
        <v>0</v>
      </c>
      <c r="Z49" s="184">
        <f t="shared" si="15"/>
        <v>0</v>
      </c>
      <c r="AB49" s="204"/>
      <c r="AC49" s="188">
        <v>42048</v>
      </c>
      <c r="AD49" s="150"/>
      <c r="AE49" s="150"/>
      <c r="AF49" s="150"/>
      <c r="AG49" s="150"/>
      <c r="AH49" s="194">
        <f t="shared" si="16"/>
        <v>0</v>
      </c>
      <c r="AI49" s="184">
        <f t="shared" si="17"/>
        <v>0</v>
      </c>
    </row>
    <row r="50" spans="1:35" ht="20.25" x14ac:dyDescent="0.2">
      <c r="A50" s="201"/>
      <c r="B50" s="188">
        <v>42049</v>
      </c>
      <c r="C50" s="150"/>
      <c r="D50" s="150"/>
      <c r="E50" s="150"/>
      <c r="F50" s="150"/>
      <c r="G50" s="194">
        <f t="shared" si="18"/>
        <v>0</v>
      </c>
      <c r="H50" s="184">
        <f t="shared" si="19"/>
        <v>0</v>
      </c>
      <c r="J50" s="204"/>
      <c r="K50" s="188">
        <v>42049</v>
      </c>
      <c r="L50" s="191"/>
      <c r="M50" s="150"/>
      <c r="N50" s="150"/>
      <c r="O50" s="150"/>
      <c r="P50" s="194">
        <f t="shared" si="12"/>
        <v>0</v>
      </c>
      <c r="Q50" s="184">
        <f t="shared" si="13"/>
        <v>0</v>
      </c>
      <c r="S50" s="201"/>
      <c r="T50" s="188">
        <v>42049</v>
      </c>
      <c r="U50" s="150"/>
      <c r="V50" s="150"/>
      <c r="W50" s="150"/>
      <c r="X50" s="150"/>
      <c r="Y50" s="194">
        <f t="shared" si="14"/>
        <v>0</v>
      </c>
      <c r="Z50" s="184">
        <f t="shared" si="15"/>
        <v>0</v>
      </c>
      <c r="AB50" s="204"/>
      <c r="AC50" s="188">
        <v>42049</v>
      </c>
      <c r="AD50" s="150"/>
      <c r="AE50" s="150"/>
      <c r="AF50" s="150"/>
      <c r="AG50" s="150"/>
      <c r="AH50" s="194">
        <f t="shared" si="16"/>
        <v>0</v>
      </c>
      <c r="AI50" s="184">
        <f t="shared" si="17"/>
        <v>0</v>
      </c>
    </row>
    <row r="51" spans="1:35" ht="20.25" x14ac:dyDescent="0.2">
      <c r="A51" s="201"/>
      <c r="B51" s="188">
        <v>42050</v>
      </c>
      <c r="C51" s="150"/>
      <c r="D51" s="150"/>
      <c r="E51" s="150"/>
      <c r="F51" s="150"/>
      <c r="G51" s="194">
        <f t="shared" si="18"/>
        <v>0</v>
      </c>
      <c r="H51" s="184">
        <f t="shared" si="19"/>
        <v>0</v>
      </c>
      <c r="J51" s="204"/>
      <c r="K51" s="188">
        <v>42050</v>
      </c>
      <c r="L51" s="191"/>
      <c r="M51" s="150"/>
      <c r="N51" s="150"/>
      <c r="O51" s="150"/>
      <c r="P51" s="194">
        <f t="shared" si="12"/>
        <v>0</v>
      </c>
      <c r="Q51" s="184">
        <f t="shared" si="13"/>
        <v>0</v>
      </c>
      <c r="S51" s="201"/>
      <c r="T51" s="188">
        <v>42050</v>
      </c>
      <c r="U51" s="150"/>
      <c r="V51" s="150"/>
      <c r="W51" s="150"/>
      <c r="X51" s="150"/>
      <c r="Y51" s="194">
        <f t="shared" si="14"/>
        <v>0</v>
      </c>
      <c r="Z51" s="184">
        <f t="shared" si="15"/>
        <v>0</v>
      </c>
      <c r="AB51" s="204"/>
      <c r="AC51" s="188">
        <v>42050</v>
      </c>
      <c r="AD51" s="150"/>
      <c r="AE51" s="150"/>
      <c r="AF51" s="150"/>
      <c r="AG51" s="150"/>
      <c r="AH51" s="194">
        <f t="shared" si="16"/>
        <v>0</v>
      </c>
      <c r="AI51" s="184">
        <f t="shared" si="17"/>
        <v>0</v>
      </c>
    </row>
    <row r="52" spans="1:35" ht="20.25" x14ac:dyDescent="0.2">
      <c r="A52" s="201"/>
      <c r="B52" s="188">
        <v>42051</v>
      </c>
      <c r="C52" s="150"/>
      <c r="D52" s="150"/>
      <c r="E52" s="150"/>
      <c r="F52" s="150"/>
      <c r="G52" s="194">
        <f t="shared" si="18"/>
        <v>0</v>
      </c>
      <c r="H52" s="184">
        <f t="shared" si="19"/>
        <v>0</v>
      </c>
      <c r="J52" s="204"/>
      <c r="K52" s="188">
        <v>42051</v>
      </c>
      <c r="L52" s="191"/>
      <c r="M52" s="150"/>
      <c r="N52" s="150"/>
      <c r="O52" s="150"/>
      <c r="P52" s="194">
        <f t="shared" si="12"/>
        <v>0</v>
      </c>
      <c r="Q52" s="184">
        <f t="shared" si="13"/>
        <v>0</v>
      </c>
      <c r="S52" s="201"/>
      <c r="T52" s="188">
        <v>42051</v>
      </c>
      <c r="U52" s="150"/>
      <c r="V52" s="150"/>
      <c r="W52" s="150"/>
      <c r="X52" s="150"/>
      <c r="Y52" s="194">
        <f t="shared" si="14"/>
        <v>0</v>
      </c>
      <c r="Z52" s="184">
        <f t="shared" si="15"/>
        <v>0</v>
      </c>
      <c r="AB52" s="204"/>
      <c r="AC52" s="188">
        <v>42051</v>
      </c>
      <c r="AD52" s="150"/>
      <c r="AE52" s="150"/>
      <c r="AF52" s="150"/>
      <c r="AG52" s="150"/>
      <c r="AH52" s="194">
        <f t="shared" si="16"/>
        <v>0</v>
      </c>
      <c r="AI52" s="184">
        <f t="shared" si="17"/>
        <v>0</v>
      </c>
    </row>
    <row r="53" spans="1:35" ht="20.25" x14ac:dyDescent="0.2">
      <c r="A53" s="201"/>
      <c r="B53" s="188">
        <v>42052</v>
      </c>
      <c r="C53" s="150"/>
      <c r="D53" s="150"/>
      <c r="E53" s="150"/>
      <c r="F53" s="150"/>
      <c r="G53" s="194">
        <f t="shared" si="18"/>
        <v>0</v>
      </c>
      <c r="H53" s="184">
        <f t="shared" si="19"/>
        <v>0</v>
      </c>
      <c r="J53" s="204"/>
      <c r="K53" s="188">
        <v>42052</v>
      </c>
      <c r="L53" s="191"/>
      <c r="M53" s="150"/>
      <c r="N53" s="150"/>
      <c r="O53" s="150"/>
      <c r="P53" s="194">
        <f t="shared" si="12"/>
        <v>0</v>
      </c>
      <c r="Q53" s="184">
        <f t="shared" si="13"/>
        <v>0</v>
      </c>
      <c r="S53" s="201"/>
      <c r="T53" s="188">
        <v>42052</v>
      </c>
      <c r="U53" s="150"/>
      <c r="V53" s="150"/>
      <c r="W53" s="150"/>
      <c r="X53" s="150"/>
      <c r="Y53" s="194">
        <f t="shared" si="14"/>
        <v>0</v>
      </c>
      <c r="Z53" s="184">
        <f t="shared" si="15"/>
        <v>0</v>
      </c>
      <c r="AB53" s="204"/>
      <c r="AC53" s="188">
        <v>42052</v>
      </c>
      <c r="AD53" s="150"/>
      <c r="AE53" s="150"/>
      <c r="AF53" s="150"/>
      <c r="AG53" s="150"/>
      <c r="AH53" s="194">
        <f t="shared" si="16"/>
        <v>0</v>
      </c>
      <c r="AI53" s="184">
        <f t="shared" si="17"/>
        <v>0</v>
      </c>
    </row>
    <row r="54" spans="1:35" ht="20.25" x14ac:dyDescent="0.2">
      <c r="A54" s="201"/>
      <c r="B54" s="188">
        <v>42053</v>
      </c>
      <c r="C54" s="150"/>
      <c r="D54" s="150"/>
      <c r="E54" s="150"/>
      <c r="F54" s="150"/>
      <c r="G54" s="194">
        <f t="shared" si="18"/>
        <v>0</v>
      </c>
      <c r="H54" s="184">
        <f t="shared" si="19"/>
        <v>0</v>
      </c>
      <c r="J54" s="204"/>
      <c r="K54" s="188">
        <v>42053</v>
      </c>
      <c r="L54" s="191"/>
      <c r="M54" s="150"/>
      <c r="N54" s="150"/>
      <c r="O54" s="150"/>
      <c r="P54" s="194">
        <f t="shared" si="12"/>
        <v>0</v>
      </c>
      <c r="Q54" s="184">
        <f t="shared" si="13"/>
        <v>0</v>
      </c>
      <c r="S54" s="201"/>
      <c r="T54" s="188">
        <v>42053</v>
      </c>
      <c r="U54" s="150"/>
      <c r="V54" s="150"/>
      <c r="W54" s="150"/>
      <c r="X54" s="150"/>
      <c r="Y54" s="194">
        <f t="shared" si="14"/>
        <v>0</v>
      </c>
      <c r="Z54" s="184">
        <f t="shared" si="15"/>
        <v>0</v>
      </c>
      <c r="AB54" s="204"/>
      <c r="AC54" s="188">
        <v>42053</v>
      </c>
      <c r="AD54" s="150"/>
      <c r="AE54" s="150"/>
      <c r="AF54" s="150"/>
      <c r="AG54" s="150"/>
      <c r="AH54" s="194">
        <f t="shared" si="16"/>
        <v>0</v>
      </c>
      <c r="AI54" s="184">
        <f t="shared" si="17"/>
        <v>0</v>
      </c>
    </row>
    <row r="55" spans="1:35" ht="20.25" x14ac:dyDescent="0.2">
      <c r="A55" s="201"/>
      <c r="B55" s="188">
        <v>42054</v>
      </c>
      <c r="C55" s="150"/>
      <c r="D55" s="150"/>
      <c r="E55" s="150"/>
      <c r="F55" s="150"/>
      <c r="G55" s="194">
        <f t="shared" si="18"/>
        <v>0</v>
      </c>
      <c r="H55" s="184">
        <f t="shared" si="19"/>
        <v>0</v>
      </c>
      <c r="J55" s="204"/>
      <c r="K55" s="188">
        <v>42054</v>
      </c>
      <c r="L55" s="191"/>
      <c r="M55" s="150"/>
      <c r="N55" s="150"/>
      <c r="O55" s="150"/>
      <c r="P55" s="194">
        <f t="shared" si="12"/>
        <v>0</v>
      </c>
      <c r="Q55" s="184">
        <f t="shared" si="13"/>
        <v>0</v>
      </c>
      <c r="S55" s="201"/>
      <c r="T55" s="188">
        <v>42054</v>
      </c>
      <c r="U55" s="150"/>
      <c r="V55" s="150"/>
      <c r="W55" s="150"/>
      <c r="X55" s="150"/>
      <c r="Y55" s="194">
        <f t="shared" si="14"/>
        <v>0</v>
      </c>
      <c r="Z55" s="184">
        <f t="shared" si="15"/>
        <v>0</v>
      </c>
      <c r="AB55" s="204"/>
      <c r="AC55" s="188">
        <v>42054</v>
      </c>
      <c r="AD55" s="150"/>
      <c r="AE55" s="150"/>
      <c r="AF55" s="150"/>
      <c r="AG55" s="150"/>
      <c r="AH55" s="194">
        <f t="shared" si="16"/>
        <v>0</v>
      </c>
      <c r="AI55" s="184">
        <f t="shared" si="17"/>
        <v>0</v>
      </c>
    </row>
    <row r="56" spans="1:35" ht="20.25" x14ac:dyDescent="0.2">
      <c r="A56" s="201"/>
      <c r="B56" s="188">
        <v>42055</v>
      </c>
      <c r="C56" s="150"/>
      <c r="D56" s="150"/>
      <c r="E56" s="150"/>
      <c r="F56" s="150"/>
      <c r="G56" s="194">
        <f t="shared" si="18"/>
        <v>0</v>
      </c>
      <c r="H56" s="184">
        <f t="shared" si="19"/>
        <v>0</v>
      </c>
      <c r="J56" s="204"/>
      <c r="K56" s="188">
        <v>42055</v>
      </c>
      <c r="L56" s="191"/>
      <c r="M56" s="150"/>
      <c r="N56" s="150"/>
      <c r="O56" s="150"/>
      <c r="P56" s="194">
        <f t="shared" si="12"/>
        <v>0</v>
      </c>
      <c r="Q56" s="184">
        <f t="shared" si="13"/>
        <v>0</v>
      </c>
      <c r="S56" s="201"/>
      <c r="T56" s="188">
        <v>42055</v>
      </c>
      <c r="U56" s="150"/>
      <c r="V56" s="150"/>
      <c r="W56" s="150"/>
      <c r="X56" s="150"/>
      <c r="Y56" s="194">
        <f t="shared" si="14"/>
        <v>0</v>
      </c>
      <c r="Z56" s="184">
        <f t="shared" si="15"/>
        <v>0</v>
      </c>
      <c r="AB56" s="204"/>
      <c r="AC56" s="188">
        <v>42055</v>
      </c>
      <c r="AD56" s="150"/>
      <c r="AE56" s="150"/>
      <c r="AF56" s="150"/>
      <c r="AG56" s="150"/>
      <c r="AH56" s="194">
        <f t="shared" si="16"/>
        <v>0</v>
      </c>
      <c r="AI56" s="184">
        <f t="shared" si="17"/>
        <v>0</v>
      </c>
    </row>
    <row r="57" spans="1:35" ht="20.25" x14ac:dyDescent="0.2">
      <c r="A57" s="201"/>
      <c r="B57" s="188">
        <v>42056</v>
      </c>
      <c r="C57" s="150"/>
      <c r="D57" s="150"/>
      <c r="E57" s="150"/>
      <c r="F57" s="150"/>
      <c r="G57" s="194">
        <f t="shared" si="18"/>
        <v>0</v>
      </c>
      <c r="H57" s="184">
        <f t="shared" si="19"/>
        <v>0</v>
      </c>
      <c r="J57" s="204"/>
      <c r="K57" s="188">
        <v>42056</v>
      </c>
      <c r="L57" s="191"/>
      <c r="M57" s="150"/>
      <c r="N57" s="150"/>
      <c r="O57" s="150"/>
      <c r="P57" s="194">
        <f t="shared" si="12"/>
        <v>0</v>
      </c>
      <c r="Q57" s="184">
        <f t="shared" si="13"/>
        <v>0</v>
      </c>
      <c r="S57" s="201"/>
      <c r="T57" s="188">
        <v>42056</v>
      </c>
      <c r="U57" s="150"/>
      <c r="V57" s="150"/>
      <c r="W57" s="150"/>
      <c r="X57" s="150"/>
      <c r="Y57" s="194">
        <f t="shared" si="14"/>
        <v>0</v>
      </c>
      <c r="Z57" s="184">
        <f t="shared" si="15"/>
        <v>0</v>
      </c>
      <c r="AB57" s="204"/>
      <c r="AC57" s="188">
        <v>42056</v>
      </c>
      <c r="AD57" s="150"/>
      <c r="AE57" s="150"/>
      <c r="AF57" s="150"/>
      <c r="AG57" s="150"/>
      <c r="AH57" s="194">
        <f t="shared" si="16"/>
        <v>0</v>
      </c>
      <c r="AI57" s="184">
        <f t="shared" si="17"/>
        <v>0</v>
      </c>
    </row>
    <row r="58" spans="1:35" ht="20.25" x14ac:dyDescent="0.2">
      <c r="A58" s="201"/>
      <c r="B58" s="188">
        <v>42057</v>
      </c>
      <c r="C58" s="150"/>
      <c r="D58" s="150"/>
      <c r="E58" s="150"/>
      <c r="F58" s="150"/>
      <c r="G58" s="194">
        <f t="shared" si="18"/>
        <v>0</v>
      </c>
      <c r="H58" s="184">
        <f t="shared" si="19"/>
        <v>0</v>
      </c>
      <c r="J58" s="204"/>
      <c r="K58" s="188">
        <v>42057</v>
      </c>
      <c r="L58" s="191"/>
      <c r="M58" s="150"/>
      <c r="N58" s="150"/>
      <c r="O58" s="150"/>
      <c r="P58" s="194">
        <f t="shared" si="12"/>
        <v>0</v>
      </c>
      <c r="Q58" s="184">
        <f t="shared" si="13"/>
        <v>0</v>
      </c>
      <c r="S58" s="201"/>
      <c r="T58" s="188">
        <v>42057</v>
      </c>
      <c r="U58" s="150"/>
      <c r="V58" s="150"/>
      <c r="W58" s="150"/>
      <c r="X58" s="150"/>
      <c r="Y58" s="194">
        <f t="shared" si="14"/>
        <v>0</v>
      </c>
      <c r="Z58" s="184">
        <f t="shared" si="15"/>
        <v>0</v>
      </c>
      <c r="AB58" s="204"/>
      <c r="AC58" s="188">
        <v>42057</v>
      </c>
      <c r="AD58" s="150"/>
      <c r="AE58" s="150"/>
      <c r="AF58" s="150"/>
      <c r="AG58" s="150"/>
      <c r="AH58" s="194">
        <f t="shared" si="16"/>
        <v>0</v>
      </c>
      <c r="AI58" s="184">
        <f t="shared" si="17"/>
        <v>0</v>
      </c>
    </row>
    <row r="59" spans="1:35" ht="20.25" x14ac:dyDescent="0.2">
      <c r="A59" s="201"/>
      <c r="B59" s="188">
        <v>42058</v>
      </c>
      <c r="C59" s="150"/>
      <c r="D59" s="150"/>
      <c r="E59" s="150"/>
      <c r="F59" s="150"/>
      <c r="G59" s="194">
        <f t="shared" si="18"/>
        <v>0</v>
      </c>
      <c r="H59" s="184">
        <f t="shared" si="19"/>
        <v>0</v>
      </c>
      <c r="J59" s="204"/>
      <c r="K59" s="188">
        <v>42058</v>
      </c>
      <c r="L59" s="191"/>
      <c r="M59" s="150"/>
      <c r="N59" s="150"/>
      <c r="O59" s="150"/>
      <c r="P59" s="194">
        <f t="shared" si="12"/>
        <v>0</v>
      </c>
      <c r="Q59" s="184">
        <f t="shared" si="13"/>
        <v>0</v>
      </c>
      <c r="S59" s="201"/>
      <c r="T59" s="188">
        <v>42058</v>
      </c>
      <c r="U59" s="150"/>
      <c r="V59" s="150"/>
      <c r="W59" s="150"/>
      <c r="X59" s="150"/>
      <c r="Y59" s="194">
        <f t="shared" si="14"/>
        <v>0</v>
      </c>
      <c r="Z59" s="184">
        <f t="shared" si="15"/>
        <v>0</v>
      </c>
      <c r="AB59" s="204"/>
      <c r="AC59" s="188">
        <v>42058</v>
      </c>
      <c r="AD59" s="150"/>
      <c r="AE59" s="150"/>
      <c r="AF59" s="150"/>
      <c r="AG59" s="150"/>
      <c r="AH59" s="194">
        <f t="shared" si="16"/>
        <v>0</v>
      </c>
      <c r="AI59" s="184">
        <f t="shared" si="17"/>
        <v>0</v>
      </c>
    </row>
    <row r="60" spans="1:35" ht="20.25" x14ac:dyDescent="0.2">
      <c r="A60" s="201"/>
      <c r="B60" s="188">
        <v>42059</v>
      </c>
      <c r="C60" s="150"/>
      <c r="D60" s="150"/>
      <c r="E60" s="150"/>
      <c r="F60" s="150"/>
      <c r="G60" s="194">
        <f t="shared" si="18"/>
        <v>0</v>
      </c>
      <c r="H60" s="184">
        <f t="shared" si="19"/>
        <v>0</v>
      </c>
      <c r="J60" s="204"/>
      <c r="K60" s="188">
        <v>42059</v>
      </c>
      <c r="L60" s="191"/>
      <c r="M60" s="150"/>
      <c r="N60" s="150"/>
      <c r="O60" s="150"/>
      <c r="P60" s="194">
        <f t="shared" si="12"/>
        <v>0</v>
      </c>
      <c r="Q60" s="184">
        <f t="shared" si="13"/>
        <v>0</v>
      </c>
      <c r="S60" s="201"/>
      <c r="T60" s="188">
        <v>42059</v>
      </c>
      <c r="U60" s="150"/>
      <c r="V60" s="150"/>
      <c r="W60" s="150"/>
      <c r="X60" s="150"/>
      <c r="Y60" s="194">
        <f t="shared" si="14"/>
        <v>0</v>
      </c>
      <c r="Z60" s="184">
        <f t="shared" si="15"/>
        <v>0</v>
      </c>
      <c r="AB60" s="204"/>
      <c r="AC60" s="188">
        <v>42059</v>
      </c>
      <c r="AD60" s="150"/>
      <c r="AE60" s="150"/>
      <c r="AF60" s="150"/>
      <c r="AG60" s="150"/>
      <c r="AH60" s="194">
        <f t="shared" si="16"/>
        <v>0</v>
      </c>
      <c r="AI60" s="184">
        <f t="shared" si="17"/>
        <v>0</v>
      </c>
    </row>
    <row r="61" spans="1:35" ht="20.25" x14ac:dyDescent="0.2">
      <c r="A61" s="201"/>
      <c r="B61" s="188">
        <v>42060</v>
      </c>
      <c r="C61" s="150"/>
      <c r="D61" s="150"/>
      <c r="E61" s="150"/>
      <c r="F61" s="150"/>
      <c r="G61" s="194">
        <f t="shared" si="18"/>
        <v>0</v>
      </c>
      <c r="H61" s="184">
        <f t="shared" si="19"/>
        <v>0</v>
      </c>
      <c r="J61" s="204"/>
      <c r="K61" s="188">
        <v>42060</v>
      </c>
      <c r="L61" s="191"/>
      <c r="M61" s="150"/>
      <c r="N61" s="150"/>
      <c r="O61" s="150"/>
      <c r="P61" s="194">
        <f t="shared" si="12"/>
        <v>0</v>
      </c>
      <c r="Q61" s="184">
        <f t="shared" si="13"/>
        <v>0</v>
      </c>
      <c r="S61" s="201"/>
      <c r="T61" s="188">
        <v>42060</v>
      </c>
      <c r="U61" s="150"/>
      <c r="V61" s="150"/>
      <c r="W61" s="150"/>
      <c r="X61" s="150"/>
      <c r="Y61" s="194">
        <f t="shared" si="14"/>
        <v>0</v>
      </c>
      <c r="Z61" s="184">
        <f t="shared" si="15"/>
        <v>0</v>
      </c>
      <c r="AB61" s="204"/>
      <c r="AC61" s="188">
        <v>42060</v>
      </c>
      <c r="AD61" s="150"/>
      <c r="AE61" s="150"/>
      <c r="AF61" s="150"/>
      <c r="AG61" s="150"/>
      <c r="AH61" s="194">
        <f t="shared" si="16"/>
        <v>0</v>
      </c>
      <c r="AI61" s="184">
        <f t="shared" si="17"/>
        <v>0</v>
      </c>
    </row>
    <row r="62" spans="1:35" ht="20.25" x14ac:dyDescent="0.2">
      <c r="A62" s="201"/>
      <c r="B62" s="188">
        <v>42061</v>
      </c>
      <c r="C62" s="150"/>
      <c r="D62" s="150"/>
      <c r="E62" s="150"/>
      <c r="F62" s="150"/>
      <c r="G62" s="194">
        <f t="shared" si="18"/>
        <v>0</v>
      </c>
      <c r="H62" s="184">
        <f t="shared" si="19"/>
        <v>0</v>
      </c>
      <c r="J62" s="204"/>
      <c r="K62" s="188">
        <v>42061</v>
      </c>
      <c r="L62" s="191"/>
      <c r="M62" s="150"/>
      <c r="N62" s="150"/>
      <c r="O62" s="150"/>
      <c r="P62" s="194">
        <f t="shared" si="12"/>
        <v>0</v>
      </c>
      <c r="Q62" s="184">
        <f t="shared" si="13"/>
        <v>0</v>
      </c>
      <c r="S62" s="201"/>
      <c r="T62" s="188">
        <v>42061</v>
      </c>
      <c r="U62" s="150"/>
      <c r="V62" s="150"/>
      <c r="W62" s="150"/>
      <c r="X62" s="150"/>
      <c r="Y62" s="194">
        <f t="shared" si="14"/>
        <v>0</v>
      </c>
      <c r="Z62" s="184">
        <f t="shared" si="15"/>
        <v>0</v>
      </c>
      <c r="AB62" s="204"/>
      <c r="AC62" s="188">
        <v>42061</v>
      </c>
      <c r="AD62" s="150"/>
      <c r="AE62" s="150"/>
      <c r="AF62" s="150"/>
      <c r="AG62" s="150"/>
      <c r="AH62" s="194">
        <f t="shared" si="16"/>
        <v>0</v>
      </c>
      <c r="AI62" s="184">
        <f t="shared" si="17"/>
        <v>0</v>
      </c>
    </row>
    <row r="63" spans="1:35" ht="20.25" x14ac:dyDescent="0.2">
      <c r="A63" s="201"/>
      <c r="B63" s="188">
        <v>42062</v>
      </c>
      <c r="C63" s="150"/>
      <c r="D63" s="150"/>
      <c r="E63" s="150"/>
      <c r="F63" s="150"/>
      <c r="G63" s="194">
        <f t="shared" si="18"/>
        <v>0</v>
      </c>
      <c r="H63" s="184">
        <f t="shared" si="19"/>
        <v>0</v>
      </c>
      <c r="J63" s="204"/>
      <c r="K63" s="188">
        <v>42062</v>
      </c>
      <c r="L63" s="191"/>
      <c r="M63" s="150"/>
      <c r="N63" s="150"/>
      <c r="O63" s="150"/>
      <c r="P63" s="194">
        <f t="shared" si="12"/>
        <v>0</v>
      </c>
      <c r="Q63" s="184">
        <f t="shared" si="13"/>
        <v>0</v>
      </c>
      <c r="S63" s="201"/>
      <c r="T63" s="188">
        <v>42062</v>
      </c>
      <c r="U63" s="150"/>
      <c r="V63" s="150"/>
      <c r="W63" s="150"/>
      <c r="X63" s="150"/>
      <c r="Y63" s="194">
        <f t="shared" si="14"/>
        <v>0</v>
      </c>
      <c r="Z63" s="184">
        <f t="shared" si="15"/>
        <v>0</v>
      </c>
      <c r="AB63" s="204"/>
      <c r="AC63" s="188">
        <v>42062</v>
      </c>
      <c r="AD63" s="150"/>
      <c r="AE63" s="150"/>
      <c r="AF63" s="150"/>
      <c r="AG63" s="150"/>
      <c r="AH63" s="194">
        <f t="shared" si="16"/>
        <v>0</v>
      </c>
      <c r="AI63" s="184">
        <f t="shared" si="17"/>
        <v>0</v>
      </c>
    </row>
    <row r="64" spans="1:35" ht="21" thickBot="1" x14ac:dyDescent="0.25">
      <c r="A64" s="201"/>
      <c r="B64" s="188">
        <v>42063</v>
      </c>
      <c r="C64" s="150"/>
      <c r="D64" s="150"/>
      <c r="E64" s="150"/>
      <c r="F64" s="150"/>
      <c r="G64" s="194">
        <f t="shared" si="18"/>
        <v>0</v>
      </c>
      <c r="H64" s="184">
        <f t="shared" si="19"/>
        <v>0</v>
      </c>
      <c r="J64" s="204"/>
      <c r="K64" s="188">
        <v>42063</v>
      </c>
      <c r="L64" s="191"/>
      <c r="M64" s="150"/>
      <c r="N64" s="150"/>
      <c r="O64" s="150"/>
      <c r="P64" s="194">
        <f t="shared" si="12"/>
        <v>0</v>
      </c>
      <c r="Q64" s="184">
        <f t="shared" si="13"/>
        <v>0</v>
      </c>
      <c r="S64" s="201"/>
      <c r="T64" s="188">
        <v>42063</v>
      </c>
      <c r="U64" s="150"/>
      <c r="V64" s="150"/>
      <c r="W64" s="150"/>
      <c r="X64" s="150"/>
      <c r="Y64" s="194">
        <f t="shared" si="14"/>
        <v>0</v>
      </c>
      <c r="Z64" s="184">
        <f t="shared" si="15"/>
        <v>0</v>
      </c>
      <c r="AB64" s="204"/>
      <c r="AC64" s="188">
        <v>42063</v>
      </c>
      <c r="AD64" s="150"/>
      <c r="AE64" s="150"/>
      <c r="AF64" s="150"/>
      <c r="AG64" s="150"/>
      <c r="AH64" s="194">
        <f t="shared" si="16"/>
        <v>0</v>
      </c>
      <c r="AI64" s="184">
        <f t="shared" si="17"/>
        <v>0</v>
      </c>
    </row>
    <row r="65" spans="1:35" ht="24.75" customHeight="1" thickBot="1" x14ac:dyDescent="0.25">
      <c r="A65" s="197" t="s">
        <v>76</v>
      </c>
      <c r="B65" s="198" t="s">
        <v>75</v>
      </c>
      <c r="C65" s="199">
        <f t="shared" ref="C65:H65" si="20">SUM(C37:C64)</f>
        <v>0</v>
      </c>
      <c r="D65" s="199">
        <f t="shared" si="20"/>
        <v>0</v>
      </c>
      <c r="E65" s="199">
        <f t="shared" si="20"/>
        <v>0</v>
      </c>
      <c r="F65" s="199">
        <f t="shared" si="20"/>
        <v>0</v>
      </c>
      <c r="G65" s="199">
        <f t="shared" si="20"/>
        <v>0</v>
      </c>
      <c r="H65" s="200">
        <f t="shared" si="20"/>
        <v>0</v>
      </c>
      <c r="J65" s="197" t="s">
        <v>76</v>
      </c>
      <c r="K65" s="198" t="s">
        <v>75</v>
      </c>
      <c r="L65" s="206">
        <f t="shared" ref="L65:Q65" si="21">SUM(L37:L64)</f>
        <v>0</v>
      </c>
      <c r="M65" s="199">
        <f t="shared" si="21"/>
        <v>0</v>
      </c>
      <c r="N65" s="199">
        <f t="shared" si="21"/>
        <v>0</v>
      </c>
      <c r="O65" s="199">
        <f t="shared" si="21"/>
        <v>0</v>
      </c>
      <c r="P65" s="199">
        <f t="shared" si="21"/>
        <v>0</v>
      </c>
      <c r="Q65" s="200">
        <f t="shared" si="21"/>
        <v>0</v>
      </c>
      <c r="S65" s="197" t="s">
        <v>76</v>
      </c>
      <c r="T65" s="198" t="s">
        <v>75</v>
      </c>
      <c r="U65" s="199">
        <f t="shared" ref="U65:Z65" si="22">SUM(U37:U64)</f>
        <v>0</v>
      </c>
      <c r="V65" s="199">
        <f t="shared" si="22"/>
        <v>0</v>
      </c>
      <c r="W65" s="199">
        <f t="shared" si="22"/>
        <v>0</v>
      </c>
      <c r="X65" s="199">
        <f t="shared" si="22"/>
        <v>499.03500000000003</v>
      </c>
      <c r="Y65" s="199">
        <f t="shared" si="22"/>
        <v>499.03500000000003</v>
      </c>
      <c r="Z65" s="200">
        <f t="shared" si="22"/>
        <v>-499.03500000000003</v>
      </c>
      <c r="AB65" s="197" t="s">
        <v>76</v>
      </c>
      <c r="AC65" s="198" t="s">
        <v>75</v>
      </c>
      <c r="AD65" s="199">
        <f t="shared" ref="AD65:AI65" si="23">SUM(AD37:AD64)</f>
        <v>0</v>
      </c>
      <c r="AE65" s="199">
        <f t="shared" si="23"/>
        <v>0</v>
      </c>
      <c r="AF65" s="199">
        <f t="shared" si="23"/>
        <v>0</v>
      </c>
      <c r="AG65" s="199">
        <f t="shared" si="23"/>
        <v>0</v>
      </c>
      <c r="AH65" s="199">
        <f t="shared" si="23"/>
        <v>0</v>
      </c>
      <c r="AI65" s="200">
        <f t="shared" si="23"/>
        <v>0</v>
      </c>
    </row>
    <row r="66" spans="1:35" ht="20.25" x14ac:dyDescent="0.2">
      <c r="A66" s="201"/>
      <c r="B66" s="188">
        <v>42064</v>
      </c>
      <c r="C66" s="150"/>
      <c r="D66" s="150"/>
      <c r="E66" s="150"/>
      <c r="F66" s="150"/>
      <c r="G66" s="194">
        <f>SUM(D66:F66)</f>
        <v>0</v>
      </c>
      <c r="H66" s="184">
        <f>C66-G66</f>
        <v>0</v>
      </c>
      <c r="J66" s="204"/>
      <c r="K66" s="188">
        <v>42064</v>
      </c>
      <c r="L66" s="191"/>
      <c r="M66" s="150"/>
      <c r="N66" s="150"/>
      <c r="O66" s="150"/>
      <c r="P66" s="194">
        <f t="shared" ref="P66:P96" si="24">SUM(M66:O66)</f>
        <v>0</v>
      </c>
      <c r="Q66" s="184">
        <f t="shared" ref="Q66:Q96" si="25">L66-P66</f>
        <v>0</v>
      </c>
      <c r="S66" s="201"/>
      <c r="T66" s="188">
        <v>42064</v>
      </c>
      <c r="U66" s="150"/>
      <c r="V66" s="150"/>
      <c r="W66" s="150"/>
      <c r="X66" s="150"/>
      <c r="Y66" s="194">
        <f t="shared" ref="Y66:Y96" si="26">SUM(V66:X66)</f>
        <v>0</v>
      </c>
      <c r="Z66" s="184">
        <f t="shared" ref="Z66:Z96" si="27">U66-Y66</f>
        <v>0</v>
      </c>
      <c r="AB66" s="204"/>
      <c r="AC66" s="188">
        <v>42064</v>
      </c>
      <c r="AD66" s="150"/>
      <c r="AE66" s="150"/>
      <c r="AF66" s="150"/>
      <c r="AG66" s="150"/>
      <c r="AH66" s="194">
        <f t="shared" ref="AH66:AH96" si="28">SUM(AE66:AG66)</f>
        <v>0</v>
      </c>
      <c r="AI66" s="184">
        <f t="shared" ref="AI66:AI96" si="29">AD66-AH66</f>
        <v>0</v>
      </c>
    </row>
    <row r="67" spans="1:35" ht="20.25" x14ac:dyDescent="0.2">
      <c r="A67" s="201"/>
      <c r="B67" s="188">
        <v>42065</v>
      </c>
      <c r="C67" s="150"/>
      <c r="D67" s="150"/>
      <c r="E67" s="150"/>
      <c r="F67" s="150"/>
      <c r="G67" s="194">
        <f t="shared" ref="G67:G96" si="30">SUM(D67:F67)</f>
        <v>0</v>
      </c>
      <c r="H67" s="184">
        <f t="shared" ref="H67:H96" si="31">C67-G67</f>
        <v>0</v>
      </c>
      <c r="J67" s="204"/>
      <c r="K67" s="188">
        <v>42065</v>
      </c>
      <c r="L67" s="191"/>
      <c r="M67" s="150"/>
      <c r="N67" s="150"/>
      <c r="O67" s="150"/>
      <c r="P67" s="194">
        <f t="shared" si="24"/>
        <v>0</v>
      </c>
      <c r="Q67" s="184">
        <f t="shared" si="25"/>
        <v>0</v>
      </c>
      <c r="S67" s="201"/>
      <c r="T67" s="188">
        <v>42065</v>
      </c>
      <c r="U67" s="150"/>
      <c r="V67" s="150"/>
      <c r="W67" s="150"/>
      <c r="X67" s="150"/>
      <c r="Y67" s="194">
        <f t="shared" si="26"/>
        <v>0</v>
      </c>
      <c r="Z67" s="184">
        <f t="shared" si="27"/>
        <v>0</v>
      </c>
      <c r="AB67" s="204"/>
      <c r="AC67" s="188">
        <v>42065</v>
      </c>
      <c r="AD67" s="150"/>
      <c r="AE67" s="150"/>
      <c r="AF67" s="150"/>
      <c r="AG67" s="150"/>
      <c r="AH67" s="194">
        <f t="shared" si="28"/>
        <v>0</v>
      </c>
      <c r="AI67" s="184">
        <f t="shared" si="29"/>
        <v>0</v>
      </c>
    </row>
    <row r="68" spans="1:35" ht="20.25" x14ac:dyDescent="0.2">
      <c r="A68" s="201"/>
      <c r="B68" s="188">
        <v>42066</v>
      </c>
      <c r="C68" s="150"/>
      <c r="D68" s="150"/>
      <c r="E68" s="150"/>
      <c r="F68" s="150"/>
      <c r="G68" s="194">
        <f t="shared" si="30"/>
        <v>0</v>
      </c>
      <c r="H68" s="184">
        <f t="shared" si="31"/>
        <v>0</v>
      </c>
      <c r="J68" s="204"/>
      <c r="K68" s="188">
        <v>42066</v>
      </c>
      <c r="L68" s="191"/>
      <c r="M68" s="150"/>
      <c r="N68" s="150"/>
      <c r="O68" s="150"/>
      <c r="P68" s="194">
        <f t="shared" si="24"/>
        <v>0</v>
      </c>
      <c r="Q68" s="184">
        <f t="shared" si="25"/>
        <v>0</v>
      </c>
      <c r="S68" s="201"/>
      <c r="T68" s="188">
        <v>42066</v>
      </c>
      <c r="U68" s="150"/>
      <c r="V68" s="150"/>
      <c r="W68" s="150"/>
      <c r="X68" s="150"/>
      <c r="Y68" s="194">
        <f t="shared" si="26"/>
        <v>0</v>
      </c>
      <c r="Z68" s="184">
        <f t="shared" si="27"/>
        <v>0</v>
      </c>
      <c r="AB68" s="204"/>
      <c r="AC68" s="188">
        <v>42066</v>
      </c>
      <c r="AD68" s="150"/>
      <c r="AE68" s="150"/>
      <c r="AF68" s="150"/>
      <c r="AG68" s="150"/>
      <c r="AH68" s="194">
        <f t="shared" si="28"/>
        <v>0</v>
      </c>
      <c r="AI68" s="184">
        <f t="shared" si="29"/>
        <v>0</v>
      </c>
    </row>
    <row r="69" spans="1:35" ht="20.25" x14ac:dyDescent="0.2">
      <c r="A69" s="201"/>
      <c r="B69" s="188">
        <v>42067</v>
      </c>
      <c r="C69" s="150"/>
      <c r="D69" s="150"/>
      <c r="E69" s="150"/>
      <c r="F69" s="150"/>
      <c r="G69" s="194">
        <f t="shared" si="30"/>
        <v>0</v>
      </c>
      <c r="H69" s="184">
        <f t="shared" si="31"/>
        <v>0</v>
      </c>
      <c r="J69" s="204"/>
      <c r="K69" s="188">
        <v>42067</v>
      </c>
      <c r="L69" s="191"/>
      <c r="M69" s="150"/>
      <c r="N69" s="150"/>
      <c r="O69" s="150"/>
      <c r="P69" s="194">
        <f t="shared" si="24"/>
        <v>0</v>
      </c>
      <c r="Q69" s="184">
        <f t="shared" si="25"/>
        <v>0</v>
      </c>
      <c r="S69" s="201"/>
      <c r="T69" s="188">
        <v>42067</v>
      </c>
      <c r="U69" s="150"/>
      <c r="V69" s="150"/>
      <c r="W69" s="150"/>
      <c r="X69" s="150"/>
      <c r="Y69" s="194">
        <f t="shared" si="26"/>
        <v>0</v>
      </c>
      <c r="Z69" s="184">
        <f t="shared" si="27"/>
        <v>0</v>
      </c>
      <c r="AB69" s="204"/>
      <c r="AC69" s="188">
        <v>42067</v>
      </c>
      <c r="AD69" s="150"/>
      <c r="AE69" s="150"/>
      <c r="AF69" s="150"/>
      <c r="AG69" s="150"/>
      <c r="AH69" s="194">
        <f t="shared" si="28"/>
        <v>0</v>
      </c>
      <c r="AI69" s="184">
        <f t="shared" si="29"/>
        <v>0</v>
      </c>
    </row>
    <row r="70" spans="1:35" ht="20.25" x14ac:dyDescent="0.2">
      <c r="A70" s="201"/>
      <c r="B70" s="188">
        <v>42068</v>
      </c>
      <c r="C70" s="150"/>
      <c r="D70" s="150"/>
      <c r="E70" s="150"/>
      <c r="F70" s="150"/>
      <c r="G70" s="194">
        <f t="shared" si="30"/>
        <v>0</v>
      </c>
      <c r="H70" s="184">
        <f t="shared" si="31"/>
        <v>0</v>
      </c>
      <c r="J70" s="204"/>
      <c r="K70" s="188">
        <v>42068</v>
      </c>
      <c r="L70" s="191"/>
      <c r="M70" s="150"/>
      <c r="N70" s="150"/>
      <c r="O70" s="150"/>
      <c r="P70" s="194">
        <f t="shared" si="24"/>
        <v>0</v>
      </c>
      <c r="Q70" s="184">
        <f t="shared" si="25"/>
        <v>0</v>
      </c>
      <c r="S70" s="201"/>
      <c r="T70" s="188">
        <v>42068</v>
      </c>
      <c r="U70" s="150"/>
      <c r="V70" s="150"/>
      <c r="W70" s="150"/>
      <c r="X70" s="150"/>
      <c r="Y70" s="194">
        <f t="shared" si="26"/>
        <v>0</v>
      </c>
      <c r="Z70" s="184">
        <f t="shared" si="27"/>
        <v>0</v>
      </c>
      <c r="AB70" s="204"/>
      <c r="AC70" s="188">
        <v>42068</v>
      </c>
      <c r="AD70" s="150"/>
      <c r="AE70" s="150"/>
      <c r="AF70" s="150"/>
      <c r="AG70" s="150"/>
      <c r="AH70" s="194">
        <f t="shared" si="28"/>
        <v>0</v>
      </c>
      <c r="AI70" s="184">
        <f t="shared" si="29"/>
        <v>0</v>
      </c>
    </row>
    <row r="71" spans="1:35" ht="20.25" x14ac:dyDescent="0.2">
      <c r="A71" s="201"/>
      <c r="B71" s="188">
        <v>42069</v>
      </c>
      <c r="C71" s="150"/>
      <c r="D71" s="150"/>
      <c r="E71" s="150"/>
      <c r="F71" s="150"/>
      <c r="G71" s="194">
        <f t="shared" si="30"/>
        <v>0</v>
      </c>
      <c r="H71" s="184">
        <f t="shared" si="31"/>
        <v>0</v>
      </c>
      <c r="J71" s="204"/>
      <c r="K71" s="188">
        <v>42069</v>
      </c>
      <c r="L71" s="191"/>
      <c r="M71" s="150"/>
      <c r="N71" s="150"/>
      <c r="O71" s="150"/>
      <c r="P71" s="194">
        <f t="shared" si="24"/>
        <v>0</v>
      </c>
      <c r="Q71" s="184">
        <f t="shared" si="25"/>
        <v>0</v>
      </c>
      <c r="S71" s="201"/>
      <c r="T71" s="188">
        <v>42069</v>
      </c>
      <c r="U71" s="150"/>
      <c r="V71" s="150"/>
      <c r="W71" s="150"/>
      <c r="X71" s="150"/>
      <c r="Y71" s="194">
        <f t="shared" si="26"/>
        <v>0</v>
      </c>
      <c r="Z71" s="184">
        <f t="shared" si="27"/>
        <v>0</v>
      </c>
      <c r="AB71" s="204"/>
      <c r="AC71" s="188">
        <v>42069</v>
      </c>
      <c r="AD71" s="150"/>
      <c r="AE71" s="150"/>
      <c r="AF71" s="150"/>
      <c r="AG71" s="150"/>
      <c r="AH71" s="194">
        <f t="shared" si="28"/>
        <v>0</v>
      </c>
      <c r="AI71" s="184">
        <f t="shared" si="29"/>
        <v>0</v>
      </c>
    </row>
    <row r="72" spans="1:35" ht="20.25" x14ac:dyDescent="0.2">
      <c r="A72" s="201"/>
      <c r="B72" s="188">
        <v>42070</v>
      </c>
      <c r="C72" s="150"/>
      <c r="D72" s="150"/>
      <c r="E72" s="150"/>
      <c r="F72" s="150"/>
      <c r="G72" s="194">
        <f t="shared" si="30"/>
        <v>0</v>
      </c>
      <c r="H72" s="184">
        <f t="shared" si="31"/>
        <v>0</v>
      </c>
      <c r="J72" s="204"/>
      <c r="K72" s="188">
        <v>42070</v>
      </c>
      <c r="L72" s="191"/>
      <c r="M72" s="150"/>
      <c r="N72" s="150"/>
      <c r="O72" s="150"/>
      <c r="P72" s="194">
        <f t="shared" si="24"/>
        <v>0</v>
      </c>
      <c r="Q72" s="184">
        <f t="shared" si="25"/>
        <v>0</v>
      </c>
      <c r="S72" s="201"/>
      <c r="T72" s="188">
        <v>42070</v>
      </c>
      <c r="U72" s="150"/>
      <c r="V72" s="150"/>
      <c r="W72" s="150"/>
      <c r="X72" s="150"/>
      <c r="Y72" s="194">
        <f t="shared" si="26"/>
        <v>0</v>
      </c>
      <c r="Z72" s="184">
        <f t="shared" si="27"/>
        <v>0</v>
      </c>
      <c r="AB72" s="204"/>
      <c r="AC72" s="188">
        <v>42070</v>
      </c>
      <c r="AD72" s="150"/>
      <c r="AE72" s="150"/>
      <c r="AF72" s="150"/>
      <c r="AG72" s="150"/>
      <c r="AH72" s="194">
        <f t="shared" si="28"/>
        <v>0</v>
      </c>
      <c r="AI72" s="184">
        <f t="shared" si="29"/>
        <v>0</v>
      </c>
    </row>
    <row r="73" spans="1:35" ht="20.25" x14ac:dyDescent="0.2">
      <c r="A73" s="201"/>
      <c r="B73" s="188">
        <v>42071</v>
      </c>
      <c r="C73" s="150"/>
      <c r="D73" s="150"/>
      <c r="E73" s="150"/>
      <c r="F73" s="150"/>
      <c r="G73" s="194">
        <f t="shared" si="30"/>
        <v>0</v>
      </c>
      <c r="H73" s="184">
        <f t="shared" si="31"/>
        <v>0</v>
      </c>
      <c r="J73" s="204"/>
      <c r="K73" s="188">
        <v>42071</v>
      </c>
      <c r="L73" s="191"/>
      <c r="M73" s="150"/>
      <c r="N73" s="150"/>
      <c r="O73" s="150"/>
      <c r="P73" s="194">
        <f t="shared" si="24"/>
        <v>0</v>
      </c>
      <c r="Q73" s="184">
        <f t="shared" si="25"/>
        <v>0</v>
      </c>
      <c r="S73" s="201"/>
      <c r="T73" s="188">
        <v>42071</v>
      </c>
      <c r="U73" s="150"/>
      <c r="V73" s="150"/>
      <c r="W73" s="150"/>
      <c r="X73" s="150"/>
      <c r="Y73" s="194">
        <f t="shared" si="26"/>
        <v>0</v>
      </c>
      <c r="Z73" s="184">
        <f t="shared" si="27"/>
        <v>0</v>
      </c>
      <c r="AB73" s="204"/>
      <c r="AC73" s="188">
        <v>42071</v>
      </c>
      <c r="AD73" s="150"/>
      <c r="AE73" s="150"/>
      <c r="AF73" s="150"/>
      <c r="AG73" s="150"/>
      <c r="AH73" s="194">
        <f t="shared" si="28"/>
        <v>0</v>
      </c>
      <c r="AI73" s="184">
        <f t="shared" si="29"/>
        <v>0</v>
      </c>
    </row>
    <row r="74" spans="1:35" ht="20.25" x14ac:dyDescent="0.2">
      <c r="A74" s="201"/>
      <c r="B74" s="188">
        <v>42072</v>
      </c>
      <c r="C74" s="150"/>
      <c r="D74" s="150"/>
      <c r="E74" s="150"/>
      <c r="F74" s="150"/>
      <c r="G74" s="194">
        <f t="shared" si="30"/>
        <v>0</v>
      </c>
      <c r="H74" s="184">
        <f t="shared" si="31"/>
        <v>0</v>
      </c>
      <c r="J74" s="204"/>
      <c r="K74" s="188">
        <v>42072</v>
      </c>
      <c r="L74" s="191"/>
      <c r="M74" s="150"/>
      <c r="N74" s="150"/>
      <c r="O74" s="150"/>
      <c r="P74" s="194">
        <f t="shared" si="24"/>
        <v>0</v>
      </c>
      <c r="Q74" s="184">
        <f t="shared" si="25"/>
        <v>0</v>
      </c>
      <c r="S74" s="201"/>
      <c r="T74" s="188">
        <v>42072</v>
      </c>
      <c r="U74" s="150"/>
      <c r="V74" s="150"/>
      <c r="W74" s="150"/>
      <c r="X74" s="150"/>
      <c r="Y74" s="194">
        <f t="shared" si="26"/>
        <v>0</v>
      </c>
      <c r="Z74" s="184">
        <f t="shared" si="27"/>
        <v>0</v>
      </c>
      <c r="AB74" s="204"/>
      <c r="AC74" s="188">
        <v>42072</v>
      </c>
      <c r="AD74" s="150"/>
      <c r="AE74" s="150"/>
      <c r="AF74" s="150"/>
      <c r="AG74" s="150"/>
      <c r="AH74" s="194">
        <f t="shared" si="28"/>
        <v>0</v>
      </c>
      <c r="AI74" s="184">
        <f t="shared" si="29"/>
        <v>0</v>
      </c>
    </row>
    <row r="75" spans="1:35" ht="20.25" x14ac:dyDescent="0.2">
      <c r="A75" s="201"/>
      <c r="B75" s="188">
        <v>42073</v>
      </c>
      <c r="C75" s="150"/>
      <c r="D75" s="150"/>
      <c r="E75" s="150"/>
      <c r="F75" s="150"/>
      <c r="G75" s="194">
        <f t="shared" si="30"/>
        <v>0</v>
      </c>
      <c r="H75" s="184">
        <f t="shared" si="31"/>
        <v>0</v>
      </c>
      <c r="J75" s="204"/>
      <c r="K75" s="188">
        <v>42073</v>
      </c>
      <c r="L75" s="191"/>
      <c r="M75" s="150"/>
      <c r="N75" s="150"/>
      <c r="O75" s="150"/>
      <c r="P75" s="194">
        <f t="shared" si="24"/>
        <v>0</v>
      </c>
      <c r="Q75" s="184">
        <f t="shared" si="25"/>
        <v>0</v>
      </c>
      <c r="S75" s="201"/>
      <c r="T75" s="188">
        <v>42073</v>
      </c>
      <c r="U75" s="150"/>
      <c r="V75" s="150"/>
      <c r="W75" s="150"/>
      <c r="X75" s="150"/>
      <c r="Y75" s="194">
        <f t="shared" si="26"/>
        <v>0</v>
      </c>
      <c r="Z75" s="184">
        <f t="shared" si="27"/>
        <v>0</v>
      </c>
      <c r="AB75" s="204"/>
      <c r="AC75" s="188">
        <v>42073</v>
      </c>
      <c r="AD75" s="150"/>
      <c r="AE75" s="150"/>
      <c r="AF75" s="150"/>
      <c r="AG75" s="150"/>
      <c r="AH75" s="194">
        <f t="shared" si="28"/>
        <v>0</v>
      </c>
      <c r="AI75" s="184">
        <f t="shared" si="29"/>
        <v>0</v>
      </c>
    </row>
    <row r="76" spans="1:35" ht="20.25" x14ac:dyDescent="0.2">
      <c r="A76" s="201"/>
      <c r="B76" s="188">
        <v>42074</v>
      </c>
      <c r="C76" s="150"/>
      <c r="D76" s="150"/>
      <c r="E76" s="150"/>
      <c r="F76" s="150"/>
      <c r="G76" s="194">
        <f t="shared" si="30"/>
        <v>0</v>
      </c>
      <c r="H76" s="184">
        <f t="shared" si="31"/>
        <v>0</v>
      </c>
      <c r="J76" s="204"/>
      <c r="K76" s="188">
        <v>42074</v>
      </c>
      <c r="L76" s="191"/>
      <c r="M76" s="150">
        <v>5000</v>
      </c>
      <c r="N76" s="150"/>
      <c r="O76" s="150"/>
      <c r="P76" s="194">
        <f t="shared" si="24"/>
        <v>5000</v>
      </c>
      <c r="Q76" s="184">
        <f t="shared" si="25"/>
        <v>-5000</v>
      </c>
      <c r="S76" s="201"/>
      <c r="T76" s="188">
        <v>42074</v>
      </c>
      <c r="U76" s="150"/>
      <c r="V76" s="150"/>
      <c r="W76" s="150"/>
      <c r="X76" s="150"/>
      <c r="Y76" s="194">
        <f t="shared" si="26"/>
        <v>0</v>
      </c>
      <c r="Z76" s="184">
        <f t="shared" si="27"/>
        <v>0</v>
      </c>
      <c r="AB76" s="204"/>
      <c r="AC76" s="188">
        <v>42074</v>
      </c>
      <c r="AD76" s="150"/>
      <c r="AE76" s="150"/>
      <c r="AF76" s="150"/>
      <c r="AG76" s="150"/>
      <c r="AH76" s="194">
        <f t="shared" si="28"/>
        <v>0</v>
      </c>
      <c r="AI76" s="184">
        <f t="shared" si="29"/>
        <v>0</v>
      </c>
    </row>
    <row r="77" spans="1:35" ht="20.25" x14ac:dyDescent="0.2">
      <c r="A77" s="201"/>
      <c r="B77" s="188">
        <v>42075</v>
      </c>
      <c r="C77" s="150"/>
      <c r="D77" s="150"/>
      <c r="E77" s="150"/>
      <c r="F77" s="150"/>
      <c r="G77" s="194">
        <f t="shared" si="30"/>
        <v>0</v>
      </c>
      <c r="H77" s="184">
        <f t="shared" si="31"/>
        <v>0</v>
      </c>
      <c r="J77" s="204"/>
      <c r="K77" s="188">
        <v>42075</v>
      </c>
      <c r="L77" s="191"/>
      <c r="M77" s="150"/>
      <c r="N77" s="150"/>
      <c r="O77" s="150"/>
      <c r="P77" s="194">
        <f t="shared" si="24"/>
        <v>0</v>
      </c>
      <c r="Q77" s="184">
        <f t="shared" si="25"/>
        <v>0</v>
      </c>
      <c r="S77" s="201"/>
      <c r="T77" s="188">
        <v>42075</v>
      </c>
      <c r="U77" s="150"/>
      <c r="V77" s="150"/>
      <c r="W77" s="150"/>
      <c r="X77" s="150"/>
      <c r="Y77" s="194">
        <f t="shared" si="26"/>
        <v>0</v>
      </c>
      <c r="Z77" s="184">
        <f t="shared" si="27"/>
        <v>0</v>
      </c>
      <c r="AB77" s="204"/>
      <c r="AC77" s="188">
        <v>42075</v>
      </c>
      <c r="AD77" s="150"/>
      <c r="AE77" s="150"/>
      <c r="AF77" s="150"/>
      <c r="AG77" s="150"/>
      <c r="AH77" s="194">
        <f t="shared" si="28"/>
        <v>0</v>
      </c>
      <c r="AI77" s="184">
        <f t="shared" si="29"/>
        <v>0</v>
      </c>
    </row>
    <row r="78" spans="1:35" ht="20.25" x14ac:dyDescent="0.2">
      <c r="A78" s="201"/>
      <c r="B78" s="188">
        <v>42076</v>
      </c>
      <c r="C78" s="150"/>
      <c r="D78" s="150"/>
      <c r="E78" s="150"/>
      <c r="F78" s="150"/>
      <c r="G78" s="194">
        <f t="shared" si="30"/>
        <v>0</v>
      </c>
      <c r="H78" s="184">
        <f t="shared" si="31"/>
        <v>0</v>
      </c>
      <c r="J78" s="204"/>
      <c r="K78" s="188">
        <v>42076</v>
      </c>
      <c r="L78" s="191"/>
      <c r="M78" s="150"/>
      <c r="N78" s="150"/>
      <c r="O78" s="150"/>
      <c r="P78" s="194">
        <f t="shared" si="24"/>
        <v>0</v>
      </c>
      <c r="Q78" s="184">
        <f t="shared" si="25"/>
        <v>0</v>
      </c>
      <c r="S78" s="201"/>
      <c r="T78" s="188">
        <v>42076</v>
      </c>
      <c r="U78" s="150"/>
      <c r="V78" s="150"/>
      <c r="W78" s="150"/>
      <c r="X78" s="150"/>
      <c r="Y78" s="194">
        <f t="shared" si="26"/>
        <v>0</v>
      </c>
      <c r="Z78" s="184">
        <f t="shared" si="27"/>
        <v>0</v>
      </c>
      <c r="AB78" s="204"/>
      <c r="AC78" s="188">
        <v>42076</v>
      </c>
      <c r="AD78" s="150"/>
      <c r="AE78" s="150"/>
      <c r="AF78" s="150"/>
      <c r="AG78" s="150"/>
      <c r="AH78" s="194">
        <f t="shared" si="28"/>
        <v>0</v>
      </c>
      <c r="AI78" s="184">
        <f t="shared" si="29"/>
        <v>0</v>
      </c>
    </row>
    <row r="79" spans="1:35" ht="20.25" x14ac:dyDescent="0.2">
      <c r="A79" s="201"/>
      <c r="B79" s="188">
        <v>42077</v>
      </c>
      <c r="C79" s="150"/>
      <c r="D79" s="150"/>
      <c r="E79" s="150"/>
      <c r="F79" s="150"/>
      <c r="G79" s="194">
        <f t="shared" si="30"/>
        <v>0</v>
      </c>
      <c r="H79" s="184">
        <f t="shared" si="31"/>
        <v>0</v>
      </c>
      <c r="J79" s="204"/>
      <c r="K79" s="188">
        <v>42077</v>
      </c>
      <c r="L79" s="191"/>
      <c r="M79" s="150"/>
      <c r="N79" s="150"/>
      <c r="O79" s="150"/>
      <c r="P79" s="194">
        <f t="shared" si="24"/>
        <v>0</v>
      </c>
      <c r="Q79" s="184">
        <f t="shared" si="25"/>
        <v>0</v>
      </c>
      <c r="S79" s="201"/>
      <c r="T79" s="188">
        <v>42077</v>
      </c>
      <c r="U79" s="150"/>
      <c r="V79" s="150"/>
      <c r="W79" s="150"/>
      <c r="X79" s="150"/>
      <c r="Y79" s="194">
        <f t="shared" si="26"/>
        <v>0</v>
      </c>
      <c r="Z79" s="184">
        <f t="shared" si="27"/>
        <v>0</v>
      </c>
      <c r="AB79" s="204"/>
      <c r="AC79" s="188">
        <v>42077</v>
      </c>
      <c r="AD79" s="150"/>
      <c r="AE79" s="150"/>
      <c r="AF79" s="150"/>
      <c r="AG79" s="150"/>
      <c r="AH79" s="194">
        <f t="shared" si="28"/>
        <v>0</v>
      </c>
      <c r="AI79" s="184">
        <f t="shared" si="29"/>
        <v>0</v>
      </c>
    </row>
    <row r="80" spans="1:35" ht="20.25" x14ac:dyDescent="0.2">
      <c r="A80" s="201"/>
      <c r="B80" s="188">
        <v>42078</v>
      </c>
      <c r="C80" s="150"/>
      <c r="D80" s="150"/>
      <c r="E80" s="150"/>
      <c r="F80" s="150"/>
      <c r="G80" s="194">
        <f t="shared" si="30"/>
        <v>0</v>
      </c>
      <c r="H80" s="184">
        <f t="shared" si="31"/>
        <v>0</v>
      </c>
      <c r="J80" s="204"/>
      <c r="K80" s="188">
        <v>42078</v>
      </c>
      <c r="L80" s="191"/>
      <c r="M80" s="150"/>
      <c r="N80" s="150"/>
      <c r="O80" s="150"/>
      <c r="P80" s="194">
        <f t="shared" si="24"/>
        <v>0</v>
      </c>
      <c r="Q80" s="184">
        <f t="shared" si="25"/>
        <v>0</v>
      </c>
      <c r="S80" s="201"/>
      <c r="T80" s="188">
        <v>42078</v>
      </c>
      <c r="U80" s="150"/>
      <c r="V80" s="150"/>
      <c r="W80" s="150"/>
      <c r="X80" s="150"/>
      <c r="Y80" s="194">
        <f t="shared" si="26"/>
        <v>0</v>
      </c>
      <c r="Z80" s="184">
        <f t="shared" si="27"/>
        <v>0</v>
      </c>
      <c r="AB80" s="204"/>
      <c r="AC80" s="188">
        <v>42078</v>
      </c>
      <c r="AD80" s="150"/>
      <c r="AE80" s="150"/>
      <c r="AF80" s="150"/>
      <c r="AG80" s="150"/>
      <c r="AH80" s="194">
        <f t="shared" si="28"/>
        <v>0</v>
      </c>
      <c r="AI80" s="184">
        <f t="shared" si="29"/>
        <v>0</v>
      </c>
    </row>
    <row r="81" spans="1:35" ht="20.25" x14ac:dyDescent="0.2">
      <c r="A81" s="201"/>
      <c r="B81" s="188">
        <v>42079</v>
      </c>
      <c r="C81" s="150"/>
      <c r="D81" s="150"/>
      <c r="E81" s="150"/>
      <c r="F81" s="150"/>
      <c r="G81" s="194">
        <f t="shared" si="30"/>
        <v>0</v>
      </c>
      <c r="H81" s="184">
        <f t="shared" si="31"/>
        <v>0</v>
      </c>
      <c r="J81" s="204"/>
      <c r="K81" s="188">
        <v>42079</v>
      </c>
      <c r="L81" s="191"/>
      <c r="M81" s="150"/>
      <c r="N81" s="150"/>
      <c r="O81" s="150"/>
      <c r="P81" s="194">
        <f t="shared" si="24"/>
        <v>0</v>
      </c>
      <c r="Q81" s="184">
        <f t="shared" si="25"/>
        <v>0</v>
      </c>
      <c r="S81" s="201"/>
      <c r="T81" s="188">
        <v>42079</v>
      </c>
      <c r="U81" s="150"/>
      <c r="V81" s="150"/>
      <c r="W81" s="150"/>
      <c r="X81" s="150"/>
      <c r="Y81" s="194">
        <f t="shared" si="26"/>
        <v>0</v>
      </c>
      <c r="Z81" s="184">
        <f t="shared" si="27"/>
        <v>0</v>
      </c>
      <c r="AB81" s="204"/>
      <c r="AC81" s="188">
        <v>42079</v>
      </c>
      <c r="AD81" s="150"/>
      <c r="AE81" s="150"/>
      <c r="AF81" s="150"/>
      <c r="AG81" s="150"/>
      <c r="AH81" s="194">
        <f t="shared" si="28"/>
        <v>0</v>
      </c>
      <c r="AI81" s="184">
        <f t="shared" si="29"/>
        <v>0</v>
      </c>
    </row>
    <row r="82" spans="1:35" ht="20.25" x14ac:dyDescent="0.2">
      <c r="A82" s="201"/>
      <c r="B82" s="188">
        <v>42080</v>
      </c>
      <c r="C82" s="150"/>
      <c r="D82" s="150"/>
      <c r="E82" s="150"/>
      <c r="F82" s="150"/>
      <c r="G82" s="194">
        <f t="shared" si="30"/>
        <v>0</v>
      </c>
      <c r="H82" s="184">
        <f t="shared" si="31"/>
        <v>0</v>
      </c>
      <c r="J82" s="204"/>
      <c r="K82" s="188">
        <v>42080</v>
      </c>
      <c r="L82" s="191"/>
      <c r="M82" s="150"/>
      <c r="N82" s="150"/>
      <c r="O82" s="150"/>
      <c r="P82" s="194">
        <f t="shared" si="24"/>
        <v>0</v>
      </c>
      <c r="Q82" s="184">
        <f t="shared" si="25"/>
        <v>0</v>
      </c>
      <c r="S82" s="201"/>
      <c r="T82" s="188">
        <v>42080</v>
      </c>
      <c r="U82" s="150"/>
      <c r="V82" s="150"/>
      <c r="W82" s="150"/>
      <c r="X82" s="150"/>
      <c r="Y82" s="194">
        <f t="shared" si="26"/>
        <v>0</v>
      </c>
      <c r="Z82" s="184">
        <f t="shared" si="27"/>
        <v>0</v>
      </c>
      <c r="AB82" s="204"/>
      <c r="AC82" s="188">
        <v>42080</v>
      </c>
      <c r="AD82" s="150"/>
      <c r="AE82" s="150"/>
      <c r="AF82" s="150"/>
      <c r="AG82" s="150"/>
      <c r="AH82" s="194">
        <f t="shared" si="28"/>
        <v>0</v>
      </c>
      <c r="AI82" s="184">
        <f t="shared" si="29"/>
        <v>0</v>
      </c>
    </row>
    <row r="83" spans="1:35" ht="20.25" x14ac:dyDescent="0.2">
      <c r="A83" s="201"/>
      <c r="B83" s="188">
        <v>42081</v>
      </c>
      <c r="C83" s="150"/>
      <c r="D83" s="150"/>
      <c r="E83" s="150"/>
      <c r="F83" s="150"/>
      <c r="G83" s="194">
        <f t="shared" si="30"/>
        <v>0</v>
      </c>
      <c r="H83" s="184">
        <f t="shared" si="31"/>
        <v>0</v>
      </c>
      <c r="J83" s="204"/>
      <c r="K83" s="188">
        <v>42081</v>
      </c>
      <c r="L83" s="191"/>
      <c r="M83" s="150"/>
      <c r="N83" s="150"/>
      <c r="O83" s="150"/>
      <c r="P83" s="194">
        <f t="shared" si="24"/>
        <v>0</v>
      </c>
      <c r="Q83" s="184">
        <f t="shared" si="25"/>
        <v>0</v>
      </c>
      <c r="S83" s="201"/>
      <c r="T83" s="188">
        <v>42081</v>
      </c>
      <c r="U83" s="150"/>
      <c r="V83" s="150"/>
      <c r="W83" s="150"/>
      <c r="X83" s="150"/>
      <c r="Y83" s="194">
        <f t="shared" si="26"/>
        <v>0</v>
      </c>
      <c r="Z83" s="184">
        <f t="shared" si="27"/>
        <v>0</v>
      </c>
      <c r="AB83" s="204"/>
      <c r="AC83" s="188">
        <v>42081</v>
      </c>
      <c r="AD83" s="150"/>
      <c r="AE83" s="150"/>
      <c r="AF83" s="150"/>
      <c r="AG83" s="150"/>
      <c r="AH83" s="194">
        <f t="shared" si="28"/>
        <v>0</v>
      </c>
      <c r="AI83" s="184">
        <f t="shared" si="29"/>
        <v>0</v>
      </c>
    </row>
    <row r="84" spans="1:35" ht="20.25" x14ac:dyDescent="0.2">
      <c r="A84" s="201"/>
      <c r="B84" s="188">
        <v>42082</v>
      </c>
      <c r="C84" s="150"/>
      <c r="D84" s="150"/>
      <c r="E84" s="150"/>
      <c r="F84" s="150"/>
      <c r="G84" s="194">
        <f t="shared" si="30"/>
        <v>0</v>
      </c>
      <c r="H84" s="184">
        <f t="shared" si="31"/>
        <v>0</v>
      </c>
      <c r="J84" s="204"/>
      <c r="K84" s="188">
        <v>42082</v>
      </c>
      <c r="L84" s="191"/>
      <c r="M84" s="150"/>
      <c r="N84" s="150"/>
      <c r="O84" s="150"/>
      <c r="P84" s="194">
        <f t="shared" si="24"/>
        <v>0</v>
      </c>
      <c r="Q84" s="184">
        <f t="shared" si="25"/>
        <v>0</v>
      </c>
      <c r="S84" s="201"/>
      <c r="T84" s="188">
        <v>42082</v>
      </c>
      <c r="U84" s="150"/>
      <c r="V84" s="150"/>
      <c r="W84" s="150"/>
      <c r="X84" s="150"/>
      <c r="Y84" s="194">
        <f t="shared" si="26"/>
        <v>0</v>
      </c>
      <c r="Z84" s="184">
        <f t="shared" si="27"/>
        <v>0</v>
      </c>
      <c r="AB84" s="204"/>
      <c r="AC84" s="188">
        <v>42082</v>
      </c>
      <c r="AD84" s="150"/>
      <c r="AE84" s="150"/>
      <c r="AF84" s="150"/>
      <c r="AG84" s="150"/>
      <c r="AH84" s="194">
        <f t="shared" si="28"/>
        <v>0</v>
      </c>
      <c r="AI84" s="184">
        <f t="shared" si="29"/>
        <v>0</v>
      </c>
    </row>
    <row r="85" spans="1:35" ht="20.25" x14ac:dyDescent="0.2">
      <c r="A85" s="201"/>
      <c r="B85" s="188">
        <v>42083</v>
      </c>
      <c r="C85" s="150"/>
      <c r="D85" s="150"/>
      <c r="E85" s="150"/>
      <c r="F85" s="150"/>
      <c r="G85" s="194">
        <f t="shared" si="30"/>
        <v>0</v>
      </c>
      <c r="H85" s="184">
        <f t="shared" si="31"/>
        <v>0</v>
      </c>
      <c r="J85" s="204"/>
      <c r="K85" s="188">
        <v>42083</v>
      </c>
      <c r="L85" s="191"/>
      <c r="M85" s="150"/>
      <c r="N85" s="150"/>
      <c r="O85" s="150"/>
      <c r="P85" s="194">
        <f t="shared" si="24"/>
        <v>0</v>
      </c>
      <c r="Q85" s="184">
        <f t="shared" si="25"/>
        <v>0</v>
      </c>
      <c r="S85" s="201"/>
      <c r="T85" s="188">
        <v>42083</v>
      </c>
      <c r="U85" s="150"/>
      <c r="V85" s="150"/>
      <c r="W85" s="150"/>
      <c r="X85" s="150"/>
      <c r="Y85" s="194">
        <f t="shared" si="26"/>
        <v>0</v>
      </c>
      <c r="Z85" s="184">
        <f t="shared" si="27"/>
        <v>0</v>
      </c>
      <c r="AB85" s="204"/>
      <c r="AC85" s="188">
        <v>42083</v>
      </c>
      <c r="AD85" s="150"/>
      <c r="AE85" s="150"/>
      <c r="AF85" s="150"/>
      <c r="AG85" s="150"/>
      <c r="AH85" s="194">
        <f t="shared" si="28"/>
        <v>0</v>
      </c>
      <c r="AI85" s="184">
        <f t="shared" si="29"/>
        <v>0</v>
      </c>
    </row>
    <row r="86" spans="1:35" ht="20.25" x14ac:dyDescent="0.2">
      <c r="A86" s="201"/>
      <c r="B86" s="188">
        <v>42084</v>
      </c>
      <c r="C86" s="150"/>
      <c r="D86" s="150"/>
      <c r="E86" s="150"/>
      <c r="F86" s="150"/>
      <c r="G86" s="194">
        <f t="shared" si="30"/>
        <v>0</v>
      </c>
      <c r="H86" s="184">
        <f t="shared" si="31"/>
        <v>0</v>
      </c>
      <c r="J86" s="204"/>
      <c r="K86" s="188">
        <v>42084</v>
      </c>
      <c r="L86" s="191"/>
      <c r="M86" s="150"/>
      <c r="N86" s="150"/>
      <c r="O86" s="150"/>
      <c r="P86" s="194">
        <f t="shared" si="24"/>
        <v>0</v>
      </c>
      <c r="Q86" s="184">
        <f t="shared" si="25"/>
        <v>0</v>
      </c>
      <c r="S86" s="201"/>
      <c r="T86" s="188">
        <v>42084</v>
      </c>
      <c r="U86" s="150"/>
      <c r="V86" s="150"/>
      <c r="W86" s="150"/>
      <c r="X86" s="150"/>
      <c r="Y86" s="194">
        <f t="shared" si="26"/>
        <v>0</v>
      </c>
      <c r="Z86" s="184">
        <f t="shared" si="27"/>
        <v>0</v>
      </c>
      <c r="AB86" s="204"/>
      <c r="AC86" s="188">
        <v>42084</v>
      </c>
      <c r="AD86" s="150"/>
      <c r="AE86" s="150"/>
      <c r="AF86" s="150"/>
      <c r="AG86" s="150"/>
      <c r="AH86" s="194">
        <f t="shared" si="28"/>
        <v>0</v>
      </c>
      <c r="AI86" s="184">
        <f t="shared" si="29"/>
        <v>0</v>
      </c>
    </row>
    <row r="87" spans="1:35" ht="20.25" x14ac:dyDescent="0.2">
      <c r="A87" s="201"/>
      <c r="B87" s="188">
        <v>42085</v>
      </c>
      <c r="C87" s="150"/>
      <c r="D87" s="150"/>
      <c r="E87" s="150"/>
      <c r="F87" s="150"/>
      <c r="G87" s="194">
        <f t="shared" si="30"/>
        <v>0</v>
      </c>
      <c r="H87" s="184">
        <f t="shared" si="31"/>
        <v>0</v>
      </c>
      <c r="J87" s="204"/>
      <c r="K87" s="188">
        <v>42085</v>
      </c>
      <c r="L87" s="191"/>
      <c r="M87" s="150"/>
      <c r="N87" s="150"/>
      <c r="O87" s="150"/>
      <c r="P87" s="194">
        <f t="shared" si="24"/>
        <v>0</v>
      </c>
      <c r="Q87" s="184">
        <f t="shared" si="25"/>
        <v>0</v>
      </c>
      <c r="S87" s="201"/>
      <c r="T87" s="188">
        <v>42085</v>
      </c>
      <c r="U87" s="150"/>
      <c r="V87" s="150"/>
      <c r="W87" s="150"/>
      <c r="X87" s="150"/>
      <c r="Y87" s="194">
        <f t="shared" si="26"/>
        <v>0</v>
      </c>
      <c r="Z87" s="184">
        <f t="shared" si="27"/>
        <v>0</v>
      </c>
      <c r="AB87" s="204"/>
      <c r="AC87" s="188">
        <v>42085</v>
      </c>
      <c r="AD87" s="150"/>
      <c r="AE87" s="150"/>
      <c r="AF87" s="150"/>
      <c r="AG87" s="150"/>
      <c r="AH87" s="194">
        <f t="shared" si="28"/>
        <v>0</v>
      </c>
      <c r="AI87" s="184">
        <f t="shared" si="29"/>
        <v>0</v>
      </c>
    </row>
    <row r="88" spans="1:35" ht="20.25" x14ac:dyDescent="0.2">
      <c r="A88" s="201"/>
      <c r="B88" s="188">
        <v>42086</v>
      </c>
      <c r="C88" s="150"/>
      <c r="D88" s="150"/>
      <c r="E88" s="150"/>
      <c r="F88" s="150"/>
      <c r="G88" s="194">
        <f t="shared" si="30"/>
        <v>0</v>
      </c>
      <c r="H88" s="184">
        <f t="shared" si="31"/>
        <v>0</v>
      </c>
      <c r="J88" s="204"/>
      <c r="K88" s="188">
        <v>42086</v>
      </c>
      <c r="L88" s="191"/>
      <c r="M88" s="150"/>
      <c r="N88" s="150"/>
      <c r="O88" s="150"/>
      <c r="P88" s="194">
        <f t="shared" si="24"/>
        <v>0</v>
      </c>
      <c r="Q88" s="184">
        <f t="shared" si="25"/>
        <v>0</v>
      </c>
      <c r="S88" s="201"/>
      <c r="T88" s="188">
        <v>42086</v>
      </c>
      <c r="U88" s="150"/>
      <c r="V88" s="150"/>
      <c r="W88" s="150"/>
      <c r="X88" s="150"/>
      <c r="Y88" s="194">
        <f t="shared" si="26"/>
        <v>0</v>
      </c>
      <c r="Z88" s="184">
        <f t="shared" si="27"/>
        <v>0</v>
      </c>
      <c r="AB88" s="204"/>
      <c r="AC88" s="188">
        <v>42086</v>
      </c>
      <c r="AD88" s="150"/>
      <c r="AE88" s="150"/>
      <c r="AF88" s="150"/>
      <c r="AG88" s="150"/>
      <c r="AH88" s="194">
        <f t="shared" si="28"/>
        <v>0</v>
      </c>
      <c r="AI88" s="184">
        <f t="shared" si="29"/>
        <v>0</v>
      </c>
    </row>
    <row r="89" spans="1:35" ht="20.25" x14ac:dyDescent="0.2">
      <c r="A89" s="201"/>
      <c r="B89" s="188">
        <v>42087</v>
      </c>
      <c r="C89" s="150"/>
      <c r="D89" s="150"/>
      <c r="E89" s="150"/>
      <c r="F89" s="150"/>
      <c r="G89" s="194">
        <f t="shared" si="30"/>
        <v>0</v>
      </c>
      <c r="H89" s="184">
        <f t="shared" si="31"/>
        <v>0</v>
      </c>
      <c r="J89" s="204"/>
      <c r="K89" s="188">
        <v>42087</v>
      </c>
      <c r="L89" s="191"/>
      <c r="M89" s="150"/>
      <c r="N89" s="150"/>
      <c r="O89" s="150"/>
      <c r="P89" s="194">
        <f t="shared" si="24"/>
        <v>0</v>
      </c>
      <c r="Q89" s="184">
        <f t="shared" si="25"/>
        <v>0</v>
      </c>
      <c r="S89" s="201"/>
      <c r="T89" s="188">
        <v>42087</v>
      </c>
      <c r="U89" s="150"/>
      <c r="V89" s="150"/>
      <c r="W89" s="150"/>
      <c r="X89" s="150"/>
      <c r="Y89" s="194">
        <f t="shared" si="26"/>
        <v>0</v>
      </c>
      <c r="Z89" s="184">
        <f t="shared" si="27"/>
        <v>0</v>
      </c>
      <c r="AB89" s="204"/>
      <c r="AC89" s="188">
        <v>42087</v>
      </c>
      <c r="AD89" s="150"/>
      <c r="AE89" s="150"/>
      <c r="AF89" s="150"/>
      <c r="AG89" s="150"/>
      <c r="AH89" s="194">
        <f t="shared" si="28"/>
        <v>0</v>
      </c>
      <c r="AI89" s="184">
        <f t="shared" si="29"/>
        <v>0</v>
      </c>
    </row>
    <row r="90" spans="1:35" ht="20.25" x14ac:dyDescent="0.2">
      <c r="A90" s="201"/>
      <c r="B90" s="188">
        <v>42088</v>
      </c>
      <c r="C90" s="150"/>
      <c r="D90" s="150"/>
      <c r="E90" s="150"/>
      <c r="F90" s="150"/>
      <c r="G90" s="194">
        <f t="shared" si="30"/>
        <v>0</v>
      </c>
      <c r="H90" s="184">
        <f t="shared" si="31"/>
        <v>0</v>
      </c>
      <c r="J90" s="204"/>
      <c r="K90" s="188">
        <v>42088</v>
      </c>
      <c r="L90" s="191"/>
      <c r="M90" s="150"/>
      <c r="N90" s="150"/>
      <c r="O90" s="150"/>
      <c r="P90" s="194">
        <f t="shared" si="24"/>
        <v>0</v>
      </c>
      <c r="Q90" s="184">
        <f t="shared" si="25"/>
        <v>0</v>
      </c>
      <c r="S90" s="201"/>
      <c r="T90" s="188">
        <v>42088</v>
      </c>
      <c r="U90" s="150"/>
      <c r="V90" s="150"/>
      <c r="W90" s="150"/>
      <c r="X90" s="150"/>
      <c r="Y90" s="194">
        <f t="shared" si="26"/>
        <v>0</v>
      </c>
      <c r="Z90" s="184">
        <f t="shared" si="27"/>
        <v>0</v>
      </c>
      <c r="AB90" s="204"/>
      <c r="AC90" s="188">
        <v>42088</v>
      </c>
      <c r="AD90" s="150"/>
      <c r="AE90" s="150"/>
      <c r="AF90" s="150"/>
      <c r="AG90" s="150"/>
      <c r="AH90" s="194">
        <f t="shared" si="28"/>
        <v>0</v>
      </c>
      <c r="AI90" s="184">
        <f t="shared" si="29"/>
        <v>0</v>
      </c>
    </row>
    <row r="91" spans="1:35" ht="20.25" x14ac:dyDescent="0.2">
      <c r="A91" s="201"/>
      <c r="B91" s="188">
        <v>42089</v>
      </c>
      <c r="C91" s="150"/>
      <c r="D91" s="150"/>
      <c r="E91" s="150"/>
      <c r="F91" s="150"/>
      <c r="G91" s="194">
        <f t="shared" si="30"/>
        <v>0</v>
      </c>
      <c r="H91" s="184">
        <f t="shared" si="31"/>
        <v>0</v>
      </c>
      <c r="J91" s="204"/>
      <c r="K91" s="188">
        <v>42089</v>
      </c>
      <c r="L91" s="191"/>
      <c r="M91" s="150"/>
      <c r="N91" s="150"/>
      <c r="O91" s="150"/>
      <c r="P91" s="194">
        <f t="shared" si="24"/>
        <v>0</v>
      </c>
      <c r="Q91" s="184">
        <f t="shared" si="25"/>
        <v>0</v>
      </c>
      <c r="S91" s="201"/>
      <c r="T91" s="188">
        <v>42089</v>
      </c>
      <c r="U91" s="150"/>
      <c r="V91" s="150"/>
      <c r="W91" s="150"/>
      <c r="X91" s="150"/>
      <c r="Y91" s="194">
        <f t="shared" si="26"/>
        <v>0</v>
      </c>
      <c r="Z91" s="184">
        <f t="shared" si="27"/>
        <v>0</v>
      </c>
      <c r="AB91" s="204"/>
      <c r="AC91" s="188">
        <v>42089</v>
      </c>
      <c r="AD91" s="150"/>
      <c r="AE91" s="150"/>
      <c r="AF91" s="150"/>
      <c r="AG91" s="150"/>
      <c r="AH91" s="194">
        <f t="shared" si="28"/>
        <v>0</v>
      </c>
      <c r="AI91" s="184">
        <f t="shared" si="29"/>
        <v>0</v>
      </c>
    </row>
    <row r="92" spans="1:35" ht="20.25" x14ac:dyDescent="0.2">
      <c r="A92" s="201"/>
      <c r="B92" s="188">
        <v>42090</v>
      </c>
      <c r="C92" s="150"/>
      <c r="D92" s="150"/>
      <c r="E92" s="150"/>
      <c r="F92" s="150"/>
      <c r="G92" s="194">
        <f t="shared" si="30"/>
        <v>0</v>
      </c>
      <c r="H92" s="184">
        <f t="shared" si="31"/>
        <v>0</v>
      </c>
      <c r="J92" s="204"/>
      <c r="K92" s="188">
        <v>42090</v>
      </c>
      <c r="L92" s="191"/>
      <c r="M92" s="150"/>
      <c r="N92" s="150"/>
      <c r="O92" s="150"/>
      <c r="P92" s="194">
        <f t="shared" si="24"/>
        <v>0</v>
      </c>
      <c r="Q92" s="184">
        <f t="shared" si="25"/>
        <v>0</v>
      </c>
      <c r="S92" s="201"/>
      <c r="T92" s="188">
        <v>42090</v>
      </c>
      <c r="U92" s="150"/>
      <c r="V92" s="150"/>
      <c r="W92" s="150"/>
      <c r="X92" s="150"/>
      <c r="Y92" s="194">
        <f t="shared" si="26"/>
        <v>0</v>
      </c>
      <c r="Z92" s="184">
        <f t="shared" si="27"/>
        <v>0</v>
      </c>
      <c r="AB92" s="204"/>
      <c r="AC92" s="188">
        <v>42090</v>
      </c>
      <c r="AD92" s="150"/>
      <c r="AE92" s="150"/>
      <c r="AF92" s="150"/>
      <c r="AG92" s="150"/>
      <c r="AH92" s="194">
        <f t="shared" si="28"/>
        <v>0</v>
      </c>
      <c r="AI92" s="184">
        <f t="shared" si="29"/>
        <v>0</v>
      </c>
    </row>
    <row r="93" spans="1:35" ht="20.25" x14ac:dyDescent="0.2">
      <c r="A93" s="201"/>
      <c r="B93" s="188">
        <v>42091</v>
      </c>
      <c r="C93" s="150"/>
      <c r="D93" s="150"/>
      <c r="E93" s="150"/>
      <c r="F93" s="150"/>
      <c r="G93" s="194">
        <f t="shared" si="30"/>
        <v>0</v>
      </c>
      <c r="H93" s="184">
        <f t="shared" si="31"/>
        <v>0</v>
      </c>
      <c r="J93" s="204"/>
      <c r="K93" s="188">
        <v>42091</v>
      </c>
      <c r="L93" s="191"/>
      <c r="M93" s="150"/>
      <c r="N93" s="150"/>
      <c r="O93" s="150"/>
      <c r="P93" s="194">
        <f t="shared" si="24"/>
        <v>0</v>
      </c>
      <c r="Q93" s="184">
        <f t="shared" si="25"/>
        <v>0</v>
      </c>
      <c r="S93" s="201"/>
      <c r="T93" s="188">
        <v>42091</v>
      </c>
      <c r="U93" s="150"/>
      <c r="V93" s="150"/>
      <c r="W93" s="150"/>
      <c r="X93" s="150"/>
      <c r="Y93" s="194">
        <f t="shared" si="26"/>
        <v>0</v>
      </c>
      <c r="Z93" s="184">
        <f t="shared" si="27"/>
        <v>0</v>
      </c>
      <c r="AB93" s="204"/>
      <c r="AC93" s="188">
        <v>42091</v>
      </c>
      <c r="AD93" s="150"/>
      <c r="AE93" s="150"/>
      <c r="AF93" s="150"/>
      <c r="AG93" s="150"/>
      <c r="AH93" s="194">
        <f t="shared" si="28"/>
        <v>0</v>
      </c>
      <c r="AI93" s="184">
        <f t="shared" si="29"/>
        <v>0</v>
      </c>
    </row>
    <row r="94" spans="1:35" ht="20.25" x14ac:dyDescent="0.2">
      <c r="A94" s="201"/>
      <c r="B94" s="188">
        <v>42092</v>
      </c>
      <c r="C94" s="150"/>
      <c r="D94" s="150"/>
      <c r="E94" s="150"/>
      <c r="F94" s="150"/>
      <c r="G94" s="194">
        <f t="shared" si="30"/>
        <v>0</v>
      </c>
      <c r="H94" s="184">
        <f t="shared" si="31"/>
        <v>0</v>
      </c>
      <c r="J94" s="204"/>
      <c r="K94" s="188">
        <v>42092</v>
      </c>
      <c r="L94" s="191"/>
      <c r="M94" s="150"/>
      <c r="N94" s="150"/>
      <c r="O94" s="150"/>
      <c r="P94" s="194">
        <f t="shared" si="24"/>
        <v>0</v>
      </c>
      <c r="Q94" s="184">
        <f t="shared" si="25"/>
        <v>0</v>
      </c>
      <c r="S94" s="201"/>
      <c r="T94" s="188">
        <v>42092</v>
      </c>
      <c r="U94" s="150"/>
      <c r="V94" s="150"/>
      <c r="W94" s="150"/>
      <c r="X94" s="150"/>
      <c r="Y94" s="194">
        <f t="shared" si="26"/>
        <v>0</v>
      </c>
      <c r="Z94" s="184">
        <f t="shared" si="27"/>
        <v>0</v>
      </c>
      <c r="AB94" s="204"/>
      <c r="AC94" s="188">
        <v>42092</v>
      </c>
      <c r="AD94" s="150"/>
      <c r="AE94" s="150"/>
      <c r="AF94" s="150"/>
      <c r="AG94" s="150"/>
      <c r="AH94" s="194">
        <f t="shared" si="28"/>
        <v>0</v>
      </c>
      <c r="AI94" s="184">
        <f t="shared" si="29"/>
        <v>0</v>
      </c>
    </row>
    <row r="95" spans="1:35" ht="20.25" x14ac:dyDescent="0.2">
      <c r="A95" s="201"/>
      <c r="B95" s="188">
        <v>42093</v>
      </c>
      <c r="C95" s="150"/>
      <c r="D95" s="150"/>
      <c r="E95" s="150"/>
      <c r="F95" s="150"/>
      <c r="G95" s="194">
        <f t="shared" si="30"/>
        <v>0</v>
      </c>
      <c r="H95" s="184">
        <f t="shared" si="31"/>
        <v>0</v>
      </c>
      <c r="J95" s="204"/>
      <c r="K95" s="188">
        <v>42093</v>
      </c>
      <c r="L95" s="191"/>
      <c r="M95" s="150"/>
      <c r="N95" s="150"/>
      <c r="O95" s="150"/>
      <c r="P95" s="194">
        <f t="shared" si="24"/>
        <v>0</v>
      </c>
      <c r="Q95" s="184">
        <f t="shared" si="25"/>
        <v>0</v>
      </c>
      <c r="S95" s="201"/>
      <c r="T95" s="188">
        <v>42093</v>
      </c>
      <c r="U95" s="150"/>
      <c r="V95" s="150"/>
      <c r="W95" s="150"/>
      <c r="X95" s="150"/>
      <c r="Y95" s="194">
        <f t="shared" si="26"/>
        <v>0</v>
      </c>
      <c r="Z95" s="184">
        <f t="shared" si="27"/>
        <v>0</v>
      </c>
      <c r="AB95" s="204"/>
      <c r="AC95" s="188">
        <v>42093</v>
      </c>
      <c r="AD95" s="150"/>
      <c r="AE95" s="150"/>
      <c r="AF95" s="150"/>
      <c r="AG95" s="150"/>
      <c r="AH95" s="194">
        <f t="shared" si="28"/>
        <v>0</v>
      </c>
      <c r="AI95" s="184">
        <f t="shared" si="29"/>
        <v>0</v>
      </c>
    </row>
    <row r="96" spans="1:35" ht="21" thickBot="1" x14ac:dyDescent="0.25">
      <c r="A96" s="201"/>
      <c r="B96" s="188">
        <v>42094</v>
      </c>
      <c r="C96" s="150"/>
      <c r="D96" s="150"/>
      <c r="E96" s="150"/>
      <c r="F96" s="150"/>
      <c r="G96" s="194">
        <f t="shared" si="30"/>
        <v>0</v>
      </c>
      <c r="H96" s="184">
        <f t="shared" si="31"/>
        <v>0</v>
      </c>
      <c r="J96" s="204"/>
      <c r="K96" s="188">
        <v>42094</v>
      </c>
      <c r="L96" s="191"/>
      <c r="M96" s="150"/>
      <c r="N96" s="150"/>
      <c r="O96" s="150"/>
      <c r="P96" s="194">
        <f t="shared" si="24"/>
        <v>0</v>
      </c>
      <c r="Q96" s="184">
        <f t="shared" si="25"/>
        <v>0</v>
      </c>
      <c r="S96" s="201"/>
      <c r="T96" s="188">
        <v>42094</v>
      </c>
      <c r="U96" s="150"/>
      <c r="V96" s="150"/>
      <c r="W96" s="150"/>
      <c r="X96" s="150"/>
      <c r="Y96" s="194">
        <f t="shared" si="26"/>
        <v>0</v>
      </c>
      <c r="Z96" s="184">
        <f t="shared" si="27"/>
        <v>0</v>
      </c>
      <c r="AB96" s="204"/>
      <c r="AC96" s="188">
        <v>42094</v>
      </c>
      <c r="AD96" s="150"/>
      <c r="AE96" s="150"/>
      <c r="AF96" s="150"/>
      <c r="AG96" s="150"/>
      <c r="AH96" s="194">
        <f t="shared" si="28"/>
        <v>0</v>
      </c>
      <c r="AI96" s="184">
        <f t="shared" si="29"/>
        <v>0</v>
      </c>
    </row>
    <row r="97" spans="1:35" ht="18.75" thickBot="1" x14ac:dyDescent="0.25">
      <c r="A97" s="197" t="s">
        <v>77</v>
      </c>
      <c r="B97" s="198" t="s">
        <v>75</v>
      </c>
      <c r="C97" s="199">
        <f t="shared" ref="C97:H97" si="32">SUM(C66:C96)</f>
        <v>0</v>
      </c>
      <c r="D97" s="199">
        <f t="shared" si="32"/>
        <v>0</v>
      </c>
      <c r="E97" s="199">
        <f t="shared" si="32"/>
        <v>0</v>
      </c>
      <c r="F97" s="199">
        <f t="shared" si="32"/>
        <v>0</v>
      </c>
      <c r="G97" s="199">
        <f t="shared" si="32"/>
        <v>0</v>
      </c>
      <c r="H97" s="200">
        <f t="shared" si="32"/>
        <v>0</v>
      </c>
      <c r="J97" s="197" t="s">
        <v>77</v>
      </c>
      <c r="K97" s="198" t="s">
        <v>75</v>
      </c>
      <c r="L97" s="206">
        <f t="shared" ref="L97:Q97" si="33">SUM(L66:L96)</f>
        <v>0</v>
      </c>
      <c r="M97" s="199">
        <f t="shared" si="33"/>
        <v>5000</v>
      </c>
      <c r="N97" s="199">
        <f t="shared" si="33"/>
        <v>0</v>
      </c>
      <c r="O97" s="199">
        <f t="shared" si="33"/>
        <v>0</v>
      </c>
      <c r="P97" s="199">
        <f t="shared" si="33"/>
        <v>5000</v>
      </c>
      <c r="Q97" s="200">
        <f t="shared" si="33"/>
        <v>-5000</v>
      </c>
      <c r="S97" s="197" t="s">
        <v>77</v>
      </c>
      <c r="T97" s="198" t="s">
        <v>75</v>
      </c>
      <c r="U97" s="199">
        <f t="shared" ref="U97:Z97" si="34">SUM(U66:U96)</f>
        <v>0</v>
      </c>
      <c r="V97" s="199">
        <f t="shared" si="34"/>
        <v>0</v>
      </c>
      <c r="W97" s="199">
        <f t="shared" si="34"/>
        <v>0</v>
      </c>
      <c r="X97" s="199">
        <f t="shared" si="34"/>
        <v>0</v>
      </c>
      <c r="Y97" s="199">
        <f t="shared" si="34"/>
        <v>0</v>
      </c>
      <c r="Z97" s="200">
        <f t="shared" si="34"/>
        <v>0</v>
      </c>
      <c r="AB97" s="197" t="s">
        <v>77</v>
      </c>
      <c r="AC97" s="198" t="s">
        <v>75</v>
      </c>
      <c r="AD97" s="199">
        <f t="shared" ref="AD97:AI97" si="35">SUM(AD66:AD96)</f>
        <v>0</v>
      </c>
      <c r="AE97" s="199">
        <f t="shared" si="35"/>
        <v>0</v>
      </c>
      <c r="AF97" s="199">
        <f t="shared" si="35"/>
        <v>0</v>
      </c>
      <c r="AG97" s="199">
        <f t="shared" si="35"/>
        <v>0</v>
      </c>
      <c r="AH97" s="199">
        <f t="shared" si="35"/>
        <v>0</v>
      </c>
      <c r="AI97" s="200">
        <f t="shared" si="35"/>
        <v>0</v>
      </c>
    </row>
    <row r="98" spans="1:35" ht="20.25" x14ac:dyDescent="0.2">
      <c r="A98" s="201">
        <v>4</v>
      </c>
      <c r="B98" s="188">
        <v>42095</v>
      </c>
      <c r="C98" s="150"/>
      <c r="D98" s="150"/>
      <c r="E98" s="150"/>
      <c r="F98" s="150"/>
      <c r="G98" s="194">
        <f>SUM(D98:F98)</f>
        <v>0</v>
      </c>
      <c r="H98" s="184">
        <f>C98-G98</f>
        <v>0</v>
      </c>
      <c r="J98" s="204">
        <v>4</v>
      </c>
      <c r="K98" s="188">
        <v>42095</v>
      </c>
      <c r="L98" s="191"/>
      <c r="M98" s="150"/>
      <c r="N98" s="150"/>
      <c r="O98" s="150"/>
      <c r="P98" s="194">
        <f t="shared" ref="P98:P127" si="36">SUM(M98:O98)</f>
        <v>0</v>
      </c>
      <c r="Q98" s="184">
        <f t="shared" ref="Q98:Q127" si="37">L98-P98</f>
        <v>0</v>
      </c>
      <c r="S98" s="201">
        <v>4</v>
      </c>
      <c r="T98" s="188">
        <v>42095</v>
      </c>
      <c r="U98" s="150"/>
      <c r="V98" s="150"/>
      <c r="W98" s="150"/>
      <c r="X98" s="150"/>
      <c r="Y98" s="194">
        <f t="shared" ref="Y98:Y127" si="38">SUM(V98:X98)</f>
        <v>0</v>
      </c>
      <c r="Z98" s="184">
        <f t="shared" ref="Z98:Z127" si="39">U98-Y98</f>
        <v>0</v>
      </c>
      <c r="AB98" s="204">
        <v>4</v>
      </c>
      <c r="AC98" s="188">
        <v>42095</v>
      </c>
      <c r="AD98" s="150"/>
      <c r="AE98" s="150"/>
      <c r="AF98" s="150"/>
      <c r="AG98" s="150"/>
      <c r="AH98" s="194">
        <f t="shared" ref="AH98:AH127" si="40">SUM(AE98:AG98)</f>
        <v>0</v>
      </c>
      <c r="AI98" s="184">
        <f t="shared" ref="AI98:AI127" si="41">AD98-AH98</f>
        <v>0</v>
      </c>
    </row>
    <row r="99" spans="1:35" ht="20.25" x14ac:dyDescent="0.2">
      <c r="A99" s="201"/>
      <c r="B99" s="188">
        <v>42096</v>
      </c>
      <c r="C99" s="150"/>
      <c r="D99" s="150"/>
      <c r="E99" s="150"/>
      <c r="F99" s="150"/>
      <c r="G99" s="194">
        <f t="shared" ref="G99:G127" si="42">SUM(D99:F99)</f>
        <v>0</v>
      </c>
      <c r="H99" s="184">
        <f t="shared" ref="H99:H127" si="43">C99-G99</f>
        <v>0</v>
      </c>
      <c r="J99" s="204"/>
      <c r="K99" s="188">
        <v>42096</v>
      </c>
      <c r="L99" s="191"/>
      <c r="M99" s="150"/>
      <c r="N99" s="150"/>
      <c r="O99" s="150"/>
      <c r="P99" s="194">
        <f t="shared" si="36"/>
        <v>0</v>
      </c>
      <c r="Q99" s="184">
        <f t="shared" si="37"/>
        <v>0</v>
      </c>
      <c r="S99" s="201"/>
      <c r="T99" s="188">
        <v>42096</v>
      </c>
      <c r="U99" s="150"/>
      <c r="V99" s="150"/>
      <c r="W99" s="150"/>
      <c r="X99" s="150"/>
      <c r="Y99" s="194">
        <f t="shared" si="38"/>
        <v>0</v>
      </c>
      <c r="Z99" s="184">
        <f t="shared" si="39"/>
        <v>0</v>
      </c>
      <c r="AB99" s="204"/>
      <c r="AC99" s="188">
        <v>42096</v>
      </c>
      <c r="AD99" s="150"/>
      <c r="AE99" s="150"/>
      <c r="AF99" s="150"/>
      <c r="AG99" s="150"/>
      <c r="AH99" s="194">
        <f t="shared" si="40"/>
        <v>0</v>
      </c>
      <c r="AI99" s="184">
        <f t="shared" si="41"/>
        <v>0</v>
      </c>
    </row>
    <row r="100" spans="1:35" ht="20.25" x14ac:dyDescent="0.2">
      <c r="A100" s="201"/>
      <c r="B100" s="188">
        <v>42097</v>
      </c>
      <c r="C100" s="150"/>
      <c r="D100" s="150"/>
      <c r="E100" s="150"/>
      <c r="F100" s="150"/>
      <c r="G100" s="194">
        <f t="shared" si="42"/>
        <v>0</v>
      </c>
      <c r="H100" s="184">
        <f t="shared" si="43"/>
        <v>0</v>
      </c>
      <c r="J100" s="204"/>
      <c r="K100" s="188">
        <v>42097</v>
      </c>
      <c r="L100" s="191"/>
      <c r="M100" s="150"/>
      <c r="N100" s="150"/>
      <c r="O100" s="150"/>
      <c r="P100" s="194">
        <f t="shared" si="36"/>
        <v>0</v>
      </c>
      <c r="Q100" s="184">
        <f t="shared" si="37"/>
        <v>0</v>
      </c>
      <c r="S100" s="201"/>
      <c r="T100" s="188">
        <v>42097</v>
      </c>
      <c r="U100" s="150"/>
      <c r="V100" s="150"/>
      <c r="W100" s="150"/>
      <c r="X100" s="150"/>
      <c r="Y100" s="194">
        <f t="shared" si="38"/>
        <v>0</v>
      </c>
      <c r="Z100" s="184">
        <f t="shared" si="39"/>
        <v>0</v>
      </c>
      <c r="AB100" s="204"/>
      <c r="AC100" s="188">
        <v>42097</v>
      </c>
      <c r="AD100" s="150"/>
      <c r="AE100" s="150"/>
      <c r="AF100" s="150"/>
      <c r="AG100" s="150"/>
      <c r="AH100" s="194">
        <f t="shared" si="40"/>
        <v>0</v>
      </c>
      <c r="AI100" s="184">
        <f t="shared" si="41"/>
        <v>0</v>
      </c>
    </row>
    <row r="101" spans="1:35" ht="20.25" x14ac:dyDescent="0.2">
      <c r="A101" s="201"/>
      <c r="B101" s="188">
        <v>42098</v>
      </c>
      <c r="C101" s="150"/>
      <c r="D101" s="150"/>
      <c r="E101" s="150"/>
      <c r="F101" s="150"/>
      <c r="G101" s="194">
        <f t="shared" si="42"/>
        <v>0</v>
      </c>
      <c r="H101" s="184">
        <f t="shared" si="43"/>
        <v>0</v>
      </c>
      <c r="J101" s="204"/>
      <c r="K101" s="188">
        <v>42098</v>
      </c>
      <c r="L101" s="191"/>
      <c r="M101" s="150"/>
      <c r="N101" s="150"/>
      <c r="O101" s="150"/>
      <c r="P101" s="194">
        <f t="shared" si="36"/>
        <v>0</v>
      </c>
      <c r="Q101" s="184">
        <f t="shared" si="37"/>
        <v>0</v>
      </c>
      <c r="S101" s="201"/>
      <c r="T101" s="188">
        <v>42098</v>
      </c>
      <c r="U101" s="150"/>
      <c r="V101" s="150"/>
      <c r="W101" s="150"/>
      <c r="X101" s="150"/>
      <c r="Y101" s="194">
        <f t="shared" si="38"/>
        <v>0</v>
      </c>
      <c r="Z101" s="184">
        <f t="shared" si="39"/>
        <v>0</v>
      </c>
      <c r="AB101" s="204"/>
      <c r="AC101" s="188">
        <v>42098</v>
      </c>
      <c r="AD101" s="150"/>
      <c r="AE101" s="150"/>
      <c r="AF101" s="150"/>
      <c r="AG101" s="150"/>
      <c r="AH101" s="194">
        <f t="shared" si="40"/>
        <v>0</v>
      </c>
      <c r="AI101" s="184">
        <f t="shared" si="41"/>
        <v>0</v>
      </c>
    </row>
    <row r="102" spans="1:35" ht="20.25" x14ac:dyDescent="0.2">
      <c r="A102" s="201"/>
      <c r="B102" s="188">
        <v>42099</v>
      </c>
      <c r="C102" s="150"/>
      <c r="D102" s="150"/>
      <c r="E102" s="150"/>
      <c r="F102" s="150"/>
      <c r="G102" s="194">
        <f t="shared" si="42"/>
        <v>0</v>
      </c>
      <c r="H102" s="184">
        <f t="shared" si="43"/>
        <v>0</v>
      </c>
      <c r="J102" s="204"/>
      <c r="K102" s="188">
        <v>42099</v>
      </c>
      <c r="L102" s="191"/>
      <c r="M102" s="150"/>
      <c r="N102" s="150"/>
      <c r="O102" s="150"/>
      <c r="P102" s="194">
        <f t="shared" si="36"/>
        <v>0</v>
      </c>
      <c r="Q102" s="184">
        <f t="shared" si="37"/>
        <v>0</v>
      </c>
      <c r="S102" s="201"/>
      <c r="T102" s="188">
        <v>42099</v>
      </c>
      <c r="U102" s="150"/>
      <c r="V102" s="150"/>
      <c r="W102" s="150"/>
      <c r="X102" s="150"/>
      <c r="Y102" s="194">
        <f t="shared" si="38"/>
        <v>0</v>
      </c>
      <c r="Z102" s="184">
        <f t="shared" si="39"/>
        <v>0</v>
      </c>
      <c r="AB102" s="204"/>
      <c r="AC102" s="188">
        <v>42099</v>
      </c>
      <c r="AD102" s="150"/>
      <c r="AE102" s="150"/>
      <c r="AF102" s="150"/>
      <c r="AG102" s="150"/>
      <c r="AH102" s="194">
        <f t="shared" si="40"/>
        <v>0</v>
      </c>
      <c r="AI102" s="184">
        <f t="shared" si="41"/>
        <v>0</v>
      </c>
    </row>
    <row r="103" spans="1:35" ht="20.25" x14ac:dyDescent="0.2">
      <c r="A103" s="201"/>
      <c r="B103" s="188">
        <v>42100</v>
      </c>
      <c r="C103" s="150"/>
      <c r="D103" s="150"/>
      <c r="E103" s="150"/>
      <c r="F103" s="150"/>
      <c r="G103" s="194">
        <f t="shared" si="42"/>
        <v>0</v>
      </c>
      <c r="H103" s="184">
        <f t="shared" si="43"/>
        <v>0</v>
      </c>
      <c r="J103" s="204"/>
      <c r="K103" s="188">
        <v>42100</v>
      </c>
      <c r="L103" s="191"/>
      <c r="M103" s="150"/>
      <c r="N103" s="150"/>
      <c r="O103" s="150"/>
      <c r="P103" s="194">
        <f t="shared" si="36"/>
        <v>0</v>
      </c>
      <c r="Q103" s="184">
        <f t="shared" si="37"/>
        <v>0</v>
      </c>
      <c r="S103" s="201"/>
      <c r="T103" s="188">
        <v>42100</v>
      </c>
      <c r="U103" s="150"/>
      <c r="V103" s="150"/>
      <c r="W103" s="150"/>
      <c r="X103" s="150"/>
      <c r="Y103" s="194">
        <f t="shared" si="38"/>
        <v>0</v>
      </c>
      <c r="Z103" s="184">
        <f t="shared" si="39"/>
        <v>0</v>
      </c>
      <c r="AB103" s="204"/>
      <c r="AC103" s="188">
        <v>42100</v>
      </c>
      <c r="AD103" s="150"/>
      <c r="AE103" s="150"/>
      <c r="AF103" s="150"/>
      <c r="AG103" s="150"/>
      <c r="AH103" s="194">
        <f t="shared" si="40"/>
        <v>0</v>
      </c>
      <c r="AI103" s="184">
        <f t="shared" si="41"/>
        <v>0</v>
      </c>
    </row>
    <row r="104" spans="1:35" ht="20.25" x14ac:dyDescent="0.2">
      <c r="A104" s="201"/>
      <c r="B104" s="188">
        <v>42101</v>
      </c>
      <c r="C104" s="150"/>
      <c r="D104" s="150"/>
      <c r="E104" s="150"/>
      <c r="F104" s="150"/>
      <c r="G104" s="194">
        <f t="shared" si="42"/>
        <v>0</v>
      </c>
      <c r="H104" s="184">
        <f t="shared" si="43"/>
        <v>0</v>
      </c>
      <c r="J104" s="204"/>
      <c r="K104" s="188">
        <v>42101</v>
      </c>
      <c r="L104" s="191"/>
      <c r="M104" s="150"/>
      <c r="N104" s="150"/>
      <c r="O104" s="150"/>
      <c r="P104" s="194">
        <f t="shared" si="36"/>
        <v>0</v>
      </c>
      <c r="Q104" s="184">
        <f t="shared" si="37"/>
        <v>0</v>
      </c>
      <c r="S104" s="201"/>
      <c r="T104" s="188">
        <v>42101</v>
      </c>
      <c r="U104" s="150"/>
      <c r="V104" s="150"/>
      <c r="W104" s="150"/>
      <c r="X104" s="150"/>
      <c r="Y104" s="194">
        <f t="shared" si="38"/>
        <v>0</v>
      </c>
      <c r="Z104" s="184">
        <f t="shared" si="39"/>
        <v>0</v>
      </c>
      <c r="AB104" s="204"/>
      <c r="AC104" s="188">
        <v>42101</v>
      </c>
      <c r="AD104" s="150"/>
      <c r="AE104" s="150"/>
      <c r="AF104" s="150"/>
      <c r="AG104" s="150"/>
      <c r="AH104" s="194">
        <f t="shared" si="40"/>
        <v>0</v>
      </c>
      <c r="AI104" s="184">
        <f t="shared" si="41"/>
        <v>0</v>
      </c>
    </row>
    <row r="105" spans="1:35" ht="20.25" x14ac:dyDescent="0.2">
      <c r="A105" s="201"/>
      <c r="B105" s="188">
        <v>42102</v>
      </c>
      <c r="C105" s="150"/>
      <c r="D105" s="150"/>
      <c r="E105" s="150"/>
      <c r="F105" s="150"/>
      <c r="G105" s="194">
        <f t="shared" si="42"/>
        <v>0</v>
      </c>
      <c r="H105" s="184">
        <f t="shared" si="43"/>
        <v>0</v>
      </c>
      <c r="J105" s="204"/>
      <c r="K105" s="188">
        <v>42102</v>
      </c>
      <c r="L105" s="191"/>
      <c r="M105" s="150"/>
      <c r="N105" s="150"/>
      <c r="O105" s="150"/>
      <c r="P105" s="194">
        <f t="shared" si="36"/>
        <v>0</v>
      </c>
      <c r="Q105" s="184">
        <f t="shared" si="37"/>
        <v>0</v>
      </c>
      <c r="S105" s="201"/>
      <c r="T105" s="188">
        <v>42102</v>
      </c>
      <c r="U105" s="150"/>
      <c r="V105" s="150"/>
      <c r="W105" s="150"/>
      <c r="X105" s="150"/>
      <c r="Y105" s="194">
        <f t="shared" si="38"/>
        <v>0</v>
      </c>
      <c r="Z105" s="184">
        <f t="shared" si="39"/>
        <v>0</v>
      </c>
      <c r="AB105" s="204"/>
      <c r="AC105" s="188">
        <v>42102</v>
      </c>
      <c r="AD105" s="150"/>
      <c r="AE105" s="150"/>
      <c r="AF105" s="150"/>
      <c r="AG105" s="150"/>
      <c r="AH105" s="194">
        <f t="shared" si="40"/>
        <v>0</v>
      </c>
      <c r="AI105" s="184">
        <f t="shared" si="41"/>
        <v>0</v>
      </c>
    </row>
    <row r="106" spans="1:35" ht="20.25" x14ac:dyDescent="0.2">
      <c r="A106" s="201"/>
      <c r="B106" s="188">
        <v>42103</v>
      </c>
      <c r="C106" s="150"/>
      <c r="D106" s="150"/>
      <c r="E106" s="150"/>
      <c r="F106" s="150"/>
      <c r="G106" s="194">
        <f t="shared" si="42"/>
        <v>0</v>
      </c>
      <c r="H106" s="184">
        <f t="shared" si="43"/>
        <v>0</v>
      </c>
      <c r="J106" s="204"/>
      <c r="K106" s="188">
        <v>42103</v>
      </c>
      <c r="L106" s="191"/>
      <c r="M106" s="150"/>
      <c r="N106" s="150"/>
      <c r="O106" s="150"/>
      <c r="P106" s="194">
        <f t="shared" si="36"/>
        <v>0</v>
      </c>
      <c r="Q106" s="184">
        <f t="shared" si="37"/>
        <v>0</v>
      </c>
      <c r="S106" s="201"/>
      <c r="T106" s="188">
        <v>42103</v>
      </c>
      <c r="U106" s="150"/>
      <c r="V106" s="150"/>
      <c r="W106" s="150"/>
      <c r="X106" s="150"/>
      <c r="Y106" s="194">
        <f t="shared" si="38"/>
        <v>0</v>
      </c>
      <c r="Z106" s="184">
        <f t="shared" si="39"/>
        <v>0</v>
      </c>
      <c r="AB106" s="204"/>
      <c r="AC106" s="188">
        <v>42103</v>
      </c>
      <c r="AD106" s="150"/>
      <c r="AE106" s="150"/>
      <c r="AF106" s="150"/>
      <c r="AG106" s="150"/>
      <c r="AH106" s="194">
        <f t="shared" si="40"/>
        <v>0</v>
      </c>
      <c r="AI106" s="184">
        <f t="shared" si="41"/>
        <v>0</v>
      </c>
    </row>
    <row r="107" spans="1:35" ht="20.25" x14ac:dyDescent="0.2">
      <c r="A107" s="201"/>
      <c r="B107" s="188">
        <v>42104</v>
      </c>
      <c r="C107" s="150"/>
      <c r="D107" s="150"/>
      <c r="E107" s="150"/>
      <c r="F107" s="150"/>
      <c r="G107" s="194">
        <f t="shared" si="42"/>
        <v>0</v>
      </c>
      <c r="H107" s="184">
        <f t="shared" si="43"/>
        <v>0</v>
      </c>
      <c r="J107" s="204"/>
      <c r="K107" s="188">
        <v>42104</v>
      </c>
      <c r="L107" s="191"/>
      <c r="M107" s="150"/>
      <c r="N107" s="150"/>
      <c r="O107" s="150"/>
      <c r="P107" s="194">
        <f t="shared" si="36"/>
        <v>0</v>
      </c>
      <c r="Q107" s="184">
        <f t="shared" si="37"/>
        <v>0</v>
      </c>
      <c r="S107" s="201"/>
      <c r="T107" s="188">
        <v>42104</v>
      </c>
      <c r="U107" s="150"/>
      <c r="V107" s="150"/>
      <c r="W107" s="150"/>
      <c r="X107" s="150"/>
      <c r="Y107" s="194">
        <f t="shared" si="38"/>
        <v>0</v>
      </c>
      <c r="Z107" s="184">
        <f t="shared" si="39"/>
        <v>0</v>
      </c>
      <c r="AB107" s="204"/>
      <c r="AC107" s="188">
        <v>42104</v>
      </c>
      <c r="AD107" s="150"/>
      <c r="AE107" s="150"/>
      <c r="AF107" s="150"/>
      <c r="AG107" s="150"/>
      <c r="AH107" s="194">
        <f t="shared" si="40"/>
        <v>0</v>
      </c>
      <c r="AI107" s="184">
        <f t="shared" si="41"/>
        <v>0</v>
      </c>
    </row>
    <row r="108" spans="1:35" ht="20.25" x14ac:dyDescent="0.2">
      <c r="A108" s="201"/>
      <c r="B108" s="188">
        <v>42105</v>
      </c>
      <c r="C108" s="150"/>
      <c r="D108" s="150"/>
      <c r="E108" s="150"/>
      <c r="F108" s="150"/>
      <c r="G108" s="194">
        <f t="shared" si="42"/>
        <v>0</v>
      </c>
      <c r="H108" s="184">
        <f t="shared" si="43"/>
        <v>0</v>
      </c>
      <c r="J108" s="204"/>
      <c r="K108" s="188">
        <v>42105</v>
      </c>
      <c r="L108" s="191"/>
      <c r="M108" s="150"/>
      <c r="N108" s="150"/>
      <c r="O108" s="150"/>
      <c r="P108" s="194">
        <f t="shared" si="36"/>
        <v>0</v>
      </c>
      <c r="Q108" s="184">
        <f t="shared" si="37"/>
        <v>0</v>
      </c>
      <c r="S108" s="201"/>
      <c r="T108" s="188">
        <v>42105</v>
      </c>
      <c r="U108" s="150"/>
      <c r="V108" s="150"/>
      <c r="W108" s="150"/>
      <c r="X108" s="150"/>
      <c r="Y108" s="194">
        <f t="shared" si="38"/>
        <v>0</v>
      </c>
      <c r="Z108" s="184">
        <f t="shared" si="39"/>
        <v>0</v>
      </c>
      <c r="AB108" s="204"/>
      <c r="AC108" s="188">
        <v>42105</v>
      </c>
      <c r="AD108" s="150"/>
      <c r="AE108" s="150"/>
      <c r="AF108" s="150"/>
      <c r="AG108" s="150"/>
      <c r="AH108" s="194">
        <f t="shared" si="40"/>
        <v>0</v>
      </c>
      <c r="AI108" s="184">
        <f t="shared" si="41"/>
        <v>0</v>
      </c>
    </row>
    <row r="109" spans="1:35" ht="20.25" x14ac:dyDescent="0.2">
      <c r="A109" s="201"/>
      <c r="B109" s="188">
        <v>42106</v>
      </c>
      <c r="C109" s="150"/>
      <c r="D109" s="150"/>
      <c r="E109" s="150"/>
      <c r="F109" s="150"/>
      <c r="G109" s="194">
        <f t="shared" si="42"/>
        <v>0</v>
      </c>
      <c r="H109" s="184">
        <f t="shared" si="43"/>
        <v>0</v>
      </c>
      <c r="J109" s="204"/>
      <c r="K109" s="188">
        <v>42106</v>
      </c>
      <c r="L109" s="191"/>
      <c r="M109" s="150"/>
      <c r="N109" s="150"/>
      <c r="O109" s="150"/>
      <c r="P109" s="194">
        <f t="shared" si="36"/>
        <v>0</v>
      </c>
      <c r="Q109" s="184">
        <f t="shared" si="37"/>
        <v>0</v>
      </c>
      <c r="S109" s="201"/>
      <c r="T109" s="188">
        <v>42106</v>
      </c>
      <c r="U109" s="150"/>
      <c r="V109" s="150"/>
      <c r="W109" s="150"/>
      <c r="X109" s="150"/>
      <c r="Y109" s="194">
        <f t="shared" si="38"/>
        <v>0</v>
      </c>
      <c r="Z109" s="184">
        <f t="shared" si="39"/>
        <v>0</v>
      </c>
      <c r="AB109" s="204"/>
      <c r="AC109" s="188">
        <v>42106</v>
      </c>
      <c r="AD109" s="150"/>
      <c r="AE109" s="150"/>
      <c r="AF109" s="150"/>
      <c r="AG109" s="150"/>
      <c r="AH109" s="194">
        <f t="shared" si="40"/>
        <v>0</v>
      </c>
      <c r="AI109" s="184">
        <f t="shared" si="41"/>
        <v>0</v>
      </c>
    </row>
    <row r="110" spans="1:35" ht="20.25" x14ac:dyDescent="0.2">
      <c r="A110" s="201"/>
      <c r="B110" s="188">
        <v>42107</v>
      </c>
      <c r="C110" s="150"/>
      <c r="D110" s="150"/>
      <c r="E110" s="150"/>
      <c r="F110" s="150"/>
      <c r="G110" s="194">
        <f t="shared" si="42"/>
        <v>0</v>
      </c>
      <c r="H110" s="184">
        <f t="shared" si="43"/>
        <v>0</v>
      </c>
      <c r="J110" s="204"/>
      <c r="K110" s="188">
        <v>42107</v>
      </c>
      <c r="L110" s="191"/>
      <c r="M110" s="150"/>
      <c r="N110" s="150"/>
      <c r="O110" s="150"/>
      <c r="P110" s="194">
        <f t="shared" si="36"/>
        <v>0</v>
      </c>
      <c r="Q110" s="184">
        <f t="shared" si="37"/>
        <v>0</v>
      </c>
      <c r="S110" s="201"/>
      <c r="T110" s="188">
        <v>42107</v>
      </c>
      <c r="U110" s="150"/>
      <c r="V110" s="150"/>
      <c r="W110" s="150"/>
      <c r="X110" s="150"/>
      <c r="Y110" s="194">
        <f t="shared" si="38"/>
        <v>0</v>
      </c>
      <c r="Z110" s="184">
        <f t="shared" si="39"/>
        <v>0</v>
      </c>
      <c r="AB110" s="204"/>
      <c r="AC110" s="188">
        <v>42107</v>
      </c>
      <c r="AD110" s="150"/>
      <c r="AE110" s="150"/>
      <c r="AF110" s="150"/>
      <c r="AG110" s="150"/>
      <c r="AH110" s="194">
        <f t="shared" si="40"/>
        <v>0</v>
      </c>
      <c r="AI110" s="184">
        <f t="shared" si="41"/>
        <v>0</v>
      </c>
    </row>
    <row r="111" spans="1:35" ht="20.25" x14ac:dyDescent="0.2">
      <c r="A111" s="201"/>
      <c r="B111" s="188">
        <v>42108</v>
      </c>
      <c r="C111" s="150"/>
      <c r="D111" s="150"/>
      <c r="E111" s="150"/>
      <c r="F111" s="150"/>
      <c r="G111" s="194">
        <f t="shared" si="42"/>
        <v>0</v>
      </c>
      <c r="H111" s="184">
        <f t="shared" si="43"/>
        <v>0</v>
      </c>
      <c r="J111" s="204"/>
      <c r="K111" s="188">
        <v>42108</v>
      </c>
      <c r="L111" s="191"/>
      <c r="M111" s="150"/>
      <c r="N111" s="150"/>
      <c r="O111" s="150"/>
      <c r="P111" s="194">
        <f t="shared" si="36"/>
        <v>0</v>
      </c>
      <c r="Q111" s="184">
        <f t="shared" si="37"/>
        <v>0</v>
      </c>
      <c r="S111" s="201"/>
      <c r="T111" s="188">
        <v>42108</v>
      </c>
      <c r="U111" s="150"/>
      <c r="V111" s="150"/>
      <c r="W111" s="150"/>
      <c r="X111" s="150"/>
      <c r="Y111" s="194">
        <f t="shared" si="38"/>
        <v>0</v>
      </c>
      <c r="Z111" s="184">
        <f t="shared" si="39"/>
        <v>0</v>
      </c>
      <c r="AB111" s="204"/>
      <c r="AC111" s="188">
        <v>42108</v>
      </c>
      <c r="AD111" s="150"/>
      <c r="AE111" s="150"/>
      <c r="AF111" s="150"/>
      <c r="AG111" s="150"/>
      <c r="AH111" s="194">
        <f t="shared" si="40"/>
        <v>0</v>
      </c>
      <c r="AI111" s="184">
        <f t="shared" si="41"/>
        <v>0</v>
      </c>
    </row>
    <row r="112" spans="1:35" ht="20.25" x14ac:dyDescent="0.2">
      <c r="A112" s="201"/>
      <c r="B112" s="188">
        <v>42109</v>
      </c>
      <c r="C112" s="150"/>
      <c r="D112" s="150"/>
      <c r="E112" s="150"/>
      <c r="F112" s="150"/>
      <c r="G112" s="194">
        <f t="shared" si="42"/>
        <v>0</v>
      </c>
      <c r="H112" s="184">
        <f t="shared" si="43"/>
        <v>0</v>
      </c>
      <c r="J112" s="204"/>
      <c r="K112" s="188">
        <v>42109</v>
      </c>
      <c r="L112" s="191"/>
      <c r="M112" s="150"/>
      <c r="N112" s="150"/>
      <c r="O112" s="150"/>
      <c r="P112" s="194">
        <f t="shared" si="36"/>
        <v>0</v>
      </c>
      <c r="Q112" s="184">
        <f t="shared" si="37"/>
        <v>0</v>
      </c>
      <c r="S112" s="201"/>
      <c r="T112" s="188">
        <v>42109</v>
      </c>
      <c r="U112" s="150"/>
      <c r="V112" s="150"/>
      <c r="W112" s="150"/>
      <c r="X112" s="150"/>
      <c r="Y112" s="194">
        <f t="shared" si="38"/>
        <v>0</v>
      </c>
      <c r="Z112" s="184">
        <f t="shared" si="39"/>
        <v>0</v>
      </c>
      <c r="AB112" s="204"/>
      <c r="AC112" s="188">
        <v>42109</v>
      </c>
      <c r="AD112" s="150"/>
      <c r="AE112" s="150"/>
      <c r="AF112" s="150"/>
      <c r="AG112" s="150"/>
      <c r="AH112" s="194">
        <f t="shared" si="40"/>
        <v>0</v>
      </c>
      <c r="AI112" s="184">
        <f t="shared" si="41"/>
        <v>0</v>
      </c>
    </row>
    <row r="113" spans="1:35" ht="20.25" x14ac:dyDescent="0.2">
      <c r="A113" s="201"/>
      <c r="B113" s="188">
        <v>42110</v>
      </c>
      <c r="C113" s="150"/>
      <c r="D113" s="150"/>
      <c r="E113" s="150"/>
      <c r="F113" s="150"/>
      <c r="G113" s="194">
        <f t="shared" si="42"/>
        <v>0</v>
      </c>
      <c r="H113" s="184">
        <f t="shared" si="43"/>
        <v>0</v>
      </c>
      <c r="J113" s="204"/>
      <c r="K113" s="188">
        <v>42110</v>
      </c>
      <c r="L113" s="191"/>
      <c r="M113" s="150"/>
      <c r="N113" s="150"/>
      <c r="O113" s="150"/>
      <c r="P113" s="194">
        <f t="shared" si="36"/>
        <v>0</v>
      </c>
      <c r="Q113" s="184">
        <f t="shared" si="37"/>
        <v>0</v>
      </c>
      <c r="S113" s="201"/>
      <c r="T113" s="188">
        <v>42110</v>
      </c>
      <c r="U113" s="150"/>
      <c r="V113" s="150"/>
      <c r="W113" s="150"/>
      <c r="X113" s="150"/>
      <c r="Y113" s="194">
        <f t="shared" si="38"/>
        <v>0</v>
      </c>
      <c r="Z113" s="184">
        <f t="shared" si="39"/>
        <v>0</v>
      </c>
      <c r="AB113" s="204"/>
      <c r="AC113" s="188">
        <v>42110</v>
      </c>
      <c r="AD113" s="150"/>
      <c r="AE113" s="150"/>
      <c r="AF113" s="150"/>
      <c r="AG113" s="150"/>
      <c r="AH113" s="194">
        <f t="shared" si="40"/>
        <v>0</v>
      </c>
      <c r="AI113" s="184">
        <f t="shared" si="41"/>
        <v>0</v>
      </c>
    </row>
    <row r="114" spans="1:35" ht="20.25" x14ac:dyDescent="0.2">
      <c r="A114" s="201"/>
      <c r="B114" s="188">
        <v>42111</v>
      </c>
      <c r="C114" s="150"/>
      <c r="D114" s="150"/>
      <c r="E114" s="150"/>
      <c r="F114" s="150"/>
      <c r="G114" s="194">
        <f t="shared" si="42"/>
        <v>0</v>
      </c>
      <c r="H114" s="184">
        <f t="shared" si="43"/>
        <v>0</v>
      </c>
      <c r="J114" s="204"/>
      <c r="K114" s="188">
        <v>42111</v>
      </c>
      <c r="L114" s="191"/>
      <c r="M114" s="150"/>
      <c r="N114" s="150"/>
      <c r="O114" s="150"/>
      <c r="P114" s="194">
        <f t="shared" si="36"/>
        <v>0</v>
      </c>
      <c r="Q114" s="184">
        <f t="shared" si="37"/>
        <v>0</v>
      </c>
      <c r="S114" s="201"/>
      <c r="T114" s="188">
        <v>42111</v>
      </c>
      <c r="U114" s="150"/>
      <c r="V114" s="150"/>
      <c r="W114" s="150"/>
      <c r="X114" s="150"/>
      <c r="Y114" s="194">
        <f t="shared" si="38"/>
        <v>0</v>
      </c>
      <c r="Z114" s="184">
        <f t="shared" si="39"/>
        <v>0</v>
      </c>
      <c r="AB114" s="204"/>
      <c r="AC114" s="188">
        <v>42111</v>
      </c>
      <c r="AD114" s="150"/>
      <c r="AE114" s="150"/>
      <c r="AF114" s="150"/>
      <c r="AG114" s="150"/>
      <c r="AH114" s="194">
        <f t="shared" si="40"/>
        <v>0</v>
      </c>
      <c r="AI114" s="184">
        <f t="shared" si="41"/>
        <v>0</v>
      </c>
    </row>
    <row r="115" spans="1:35" ht="20.25" x14ac:dyDescent="0.2">
      <c r="A115" s="201"/>
      <c r="B115" s="188">
        <v>42112</v>
      </c>
      <c r="C115" s="150"/>
      <c r="D115" s="150"/>
      <c r="E115" s="150"/>
      <c r="F115" s="150"/>
      <c r="G115" s="194">
        <f t="shared" si="42"/>
        <v>0</v>
      </c>
      <c r="H115" s="184">
        <f t="shared" si="43"/>
        <v>0</v>
      </c>
      <c r="J115" s="204"/>
      <c r="K115" s="188">
        <v>42112</v>
      </c>
      <c r="L115" s="191"/>
      <c r="M115" s="150"/>
      <c r="N115" s="150"/>
      <c r="O115" s="150"/>
      <c r="P115" s="194">
        <f t="shared" si="36"/>
        <v>0</v>
      </c>
      <c r="Q115" s="184">
        <f t="shared" si="37"/>
        <v>0</v>
      </c>
      <c r="S115" s="201"/>
      <c r="T115" s="188">
        <v>42112</v>
      </c>
      <c r="U115" s="150"/>
      <c r="V115" s="150"/>
      <c r="W115" s="150"/>
      <c r="X115" s="150"/>
      <c r="Y115" s="194">
        <f t="shared" si="38"/>
        <v>0</v>
      </c>
      <c r="Z115" s="184">
        <f t="shared" si="39"/>
        <v>0</v>
      </c>
      <c r="AB115" s="204"/>
      <c r="AC115" s="188">
        <v>42112</v>
      </c>
      <c r="AD115" s="150"/>
      <c r="AE115" s="150"/>
      <c r="AF115" s="150"/>
      <c r="AG115" s="150"/>
      <c r="AH115" s="194">
        <f t="shared" si="40"/>
        <v>0</v>
      </c>
      <c r="AI115" s="184">
        <f t="shared" si="41"/>
        <v>0</v>
      </c>
    </row>
    <row r="116" spans="1:35" ht="20.25" x14ac:dyDescent="0.2">
      <c r="A116" s="201"/>
      <c r="B116" s="188">
        <v>42113</v>
      </c>
      <c r="C116" s="150"/>
      <c r="D116" s="150"/>
      <c r="E116" s="150"/>
      <c r="F116" s="150"/>
      <c r="G116" s="194">
        <f t="shared" si="42"/>
        <v>0</v>
      </c>
      <c r="H116" s="184">
        <f t="shared" si="43"/>
        <v>0</v>
      </c>
      <c r="J116" s="204"/>
      <c r="K116" s="188">
        <v>42113</v>
      </c>
      <c r="L116" s="191"/>
      <c r="M116" s="150"/>
      <c r="N116" s="150"/>
      <c r="O116" s="150"/>
      <c r="P116" s="194">
        <f t="shared" si="36"/>
        <v>0</v>
      </c>
      <c r="Q116" s="184">
        <f t="shared" si="37"/>
        <v>0</v>
      </c>
      <c r="S116" s="201"/>
      <c r="T116" s="188">
        <v>42113</v>
      </c>
      <c r="U116" s="150"/>
      <c r="V116" s="150"/>
      <c r="W116" s="150"/>
      <c r="X116" s="150"/>
      <c r="Y116" s="194">
        <f t="shared" si="38"/>
        <v>0</v>
      </c>
      <c r="Z116" s="184">
        <f t="shared" si="39"/>
        <v>0</v>
      </c>
      <c r="AB116" s="204"/>
      <c r="AC116" s="188">
        <v>42113</v>
      </c>
      <c r="AD116" s="150"/>
      <c r="AE116" s="150"/>
      <c r="AF116" s="150"/>
      <c r="AG116" s="150"/>
      <c r="AH116" s="194">
        <f t="shared" si="40"/>
        <v>0</v>
      </c>
      <c r="AI116" s="184">
        <f t="shared" si="41"/>
        <v>0</v>
      </c>
    </row>
    <row r="117" spans="1:35" ht="20.25" x14ac:dyDescent="0.2">
      <c r="A117" s="201"/>
      <c r="B117" s="188">
        <v>42114</v>
      </c>
      <c r="C117" s="150"/>
      <c r="D117" s="150"/>
      <c r="E117" s="150"/>
      <c r="F117" s="150"/>
      <c r="G117" s="194">
        <f t="shared" si="42"/>
        <v>0</v>
      </c>
      <c r="H117" s="184">
        <f t="shared" si="43"/>
        <v>0</v>
      </c>
      <c r="J117" s="204"/>
      <c r="K117" s="188">
        <v>42114</v>
      </c>
      <c r="L117" s="191"/>
      <c r="M117" s="150"/>
      <c r="N117" s="150"/>
      <c r="O117" s="150"/>
      <c r="P117" s="194">
        <f t="shared" si="36"/>
        <v>0</v>
      </c>
      <c r="Q117" s="184">
        <f t="shared" si="37"/>
        <v>0</v>
      </c>
      <c r="S117" s="201"/>
      <c r="T117" s="188">
        <v>42114</v>
      </c>
      <c r="U117" s="150"/>
      <c r="V117" s="150"/>
      <c r="W117" s="150"/>
      <c r="X117" s="150"/>
      <c r="Y117" s="194">
        <f t="shared" si="38"/>
        <v>0</v>
      </c>
      <c r="Z117" s="184">
        <f t="shared" si="39"/>
        <v>0</v>
      </c>
      <c r="AB117" s="204"/>
      <c r="AC117" s="188">
        <v>42114</v>
      </c>
      <c r="AD117" s="150"/>
      <c r="AE117" s="150"/>
      <c r="AF117" s="150"/>
      <c r="AG117" s="150"/>
      <c r="AH117" s="194">
        <f t="shared" si="40"/>
        <v>0</v>
      </c>
      <c r="AI117" s="184">
        <f t="shared" si="41"/>
        <v>0</v>
      </c>
    </row>
    <row r="118" spans="1:35" ht="20.25" x14ac:dyDescent="0.2">
      <c r="A118" s="201"/>
      <c r="B118" s="188">
        <v>42115</v>
      </c>
      <c r="C118" s="150"/>
      <c r="D118" s="150"/>
      <c r="E118" s="150"/>
      <c r="F118" s="150"/>
      <c r="G118" s="194">
        <f t="shared" si="42"/>
        <v>0</v>
      </c>
      <c r="H118" s="184">
        <f t="shared" si="43"/>
        <v>0</v>
      </c>
      <c r="J118" s="204"/>
      <c r="K118" s="188">
        <v>42115</v>
      </c>
      <c r="L118" s="191"/>
      <c r="M118" s="150"/>
      <c r="N118" s="150"/>
      <c r="O118" s="150"/>
      <c r="P118" s="194">
        <f t="shared" si="36"/>
        <v>0</v>
      </c>
      <c r="Q118" s="184">
        <f t="shared" si="37"/>
        <v>0</v>
      </c>
      <c r="S118" s="201"/>
      <c r="T118" s="188">
        <v>42115</v>
      </c>
      <c r="U118" s="150"/>
      <c r="V118" s="150"/>
      <c r="W118" s="150"/>
      <c r="X118" s="150"/>
      <c r="Y118" s="194">
        <f t="shared" si="38"/>
        <v>0</v>
      </c>
      <c r="Z118" s="184">
        <f t="shared" si="39"/>
        <v>0</v>
      </c>
      <c r="AB118" s="204"/>
      <c r="AC118" s="188">
        <v>42115</v>
      </c>
      <c r="AD118" s="150"/>
      <c r="AE118" s="150"/>
      <c r="AF118" s="150"/>
      <c r="AG118" s="150"/>
      <c r="AH118" s="194">
        <f t="shared" si="40"/>
        <v>0</v>
      </c>
      <c r="AI118" s="184">
        <f t="shared" si="41"/>
        <v>0</v>
      </c>
    </row>
    <row r="119" spans="1:35" ht="20.25" x14ac:dyDescent="0.2">
      <c r="A119" s="201"/>
      <c r="B119" s="188">
        <v>42116</v>
      </c>
      <c r="C119" s="150"/>
      <c r="D119" s="150"/>
      <c r="E119" s="150"/>
      <c r="F119" s="150"/>
      <c r="G119" s="194">
        <f t="shared" si="42"/>
        <v>0</v>
      </c>
      <c r="H119" s="184">
        <f t="shared" si="43"/>
        <v>0</v>
      </c>
      <c r="J119" s="204"/>
      <c r="K119" s="188">
        <v>42116</v>
      </c>
      <c r="L119" s="191"/>
      <c r="M119" s="150"/>
      <c r="N119" s="150"/>
      <c r="O119" s="150"/>
      <c r="P119" s="194">
        <f t="shared" si="36"/>
        <v>0</v>
      </c>
      <c r="Q119" s="184">
        <f t="shared" si="37"/>
        <v>0</v>
      </c>
      <c r="S119" s="201"/>
      <c r="T119" s="188">
        <v>42116</v>
      </c>
      <c r="U119" s="150"/>
      <c r="V119" s="150"/>
      <c r="W119" s="150"/>
      <c r="X119" s="150"/>
      <c r="Y119" s="194">
        <f t="shared" si="38"/>
        <v>0</v>
      </c>
      <c r="Z119" s="184">
        <f t="shared" si="39"/>
        <v>0</v>
      </c>
      <c r="AB119" s="204"/>
      <c r="AC119" s="188">
        <v>42116</v>
      </c>
      <c r="AD119" s="150"/>
      <c r="AE119" s="150"/>
      <c r="AF119" s="150"/>
      <c r="AG119" s="150"/>
      <c r="AH119" s="194">
        <f t="shared" si="40"/>
        <v>0</v>
      </c>
      <c r="AI119" s="184">
        <f t="shared" si="41"/>
        <v>0</v>
      </c>
    </row>
    <row r="120" spans="1:35" ht="20.25" x14ac:dyDescent="0.2">
      <c r="A120" s="201"/>
      <c r="B120" s="188">
        <v>42117</v>
      </c>
      <c r="C120" s="150"/>
      <c r="D120" s="150"/>
      <c r="E120" s="150"/>
      <c r="F120" s="150"/>
      <c r="G120" s="194">
        <f t="shared" si="42"/>
        <v>0</v>
      </c>
      <c r="H120" s="184">
        <f t="shared" si="43"/>
        <v>0</v>
      </c>
      <c r="J120" s="204"/>
      <c r="K120" s="188">
        <v>42117</v>
      </c>
      <c r="L120" s="191"/>
      <c r="M120" s="150"/>
      <c r="N120" s="150"/>
      <c r="O120" s="150"/>
      <c r="P120" s="194">
        <f t="shared" si="36"/>
        <v>0</v>
      </c>
      <c r="Q120" s="184">
        <f t="shared" si="37"/>
        <v>0</v>
      </c>
      <c r="S120" s="201"/>
      <c r="T120" s="188">
        <v>42117</v>
      </c>
      <c r="U120" s="150"/>
      <c r="V120" s="150"/>
      <c r="W120" s="150"/>
      <c r="X120" s="150"/>
      <c r="Y120" s="194">
        <f t="shared" si="38"/>
        <v>0</v>
      </c>
      <c r="Z120" s="184">
        <f t="shared" si="39"/>
        <v>0</v>
      </c>
      <c r="AB120" s="204"/>
      <c r="AC120" s="188">
        <v>42117</v>
      </c>
      <c r="AD120" s="150"/>
      <c r="AE120" s="150"/>
      <c r="AF120" s="150"/>
      <c r="AG120" s="150"/>
      <c r="AH120" s="194">
        <f t="shared" si="40"/>
        <v>0</v>
      </c>
      <c r="AI120" s="184">
        <f t="shared" si="41"/>
        <v>0</v>
      </c>
    </row>
    <row r="121" spans="1:35" ht="20.25" x14ac:dyDescent="0.2">
      <c r="A121" s="201"/>
      <c r="B121" s="188">
        <v>42118</v>
      </c>
      <c r="C121" s="150"/>
      <c r="D121" s="150"/>
      <c r="E121" s="150"/>
      <c r="F121" s="150"/>
      <c r="G121" s="194">
        <f t="shared" si="42"/>
        <v>0</v>
      </c>
      <c r="H121" s="184">
        <f t="shared" si="43"/>
        <v>0</v>
      </c>
      <c r="J121" s="204"/>
      <c r="K121" s="188">
        <v>42118</v>
      </c>
      <c r="L121" s="191"/>
      <c r="M121" s="150"/>
      <c r="N121" s="150"/>
      <c r="O121" s="150"/>
      <c r="P121" s="194">
        <f t="shared" si="36"/>
        <v>0</v>
      </c>
      <c r="Q121" s="184">
        <f t="shared" si="37"/>
        <v>0</v>
      </c>
      <c r="S121" s="201"/>
      <c r="T121" s="188">
        <v>42118</v>
      </c>
      <c r="U121" s="150"/>
      <c r="V121" s="150"/>
      <c r="W121" s="150"/>
      <c r="X121" s="150"/>
      <c r="Y121" s="194">
        <f t="shared" si="38"/>
        <v>0</v>
      </c>
      <c r="Z121" s="184">
        <f t="shared" si="39"/>
        <v>0</v>
      </c>
      <c r="AB121" s="204"/>
      <c r="AC121" s="188">
        <v>42118</v>
      </c>
      <c r="AD121" s="150"/>
      <c r="AE121" s="150"/>
      <c r="AF121" s="150"/>
      <c r="AG121" s="150"/>
      <c r="AH121" s="194">
        <f t="shared" si="40"/>
        <v>0</v>
      </c>
      <c r="AI121" s="184">
        <f t="shared" si="41"/>
        <v>0</v>
      </c>
    </row>
    <row r="122" spans="1:35" ht="20.25" x14ac:dyDescent="0.2">
      <c r="A122" s="201"/>
      <c r="B122" s="188">
        <v>42119</v>
      </c>
      <c r="C122" s="150"/>
      <c r="D122" s="150"/>
      <c r="E122" s="150"/>
      <c r="F122" s="150"/>
      <c r="G122" s="194">
        <f t="shared" si="42"/>
        <v>0</v>
      </c>
      <c r="H122" s="184">
        <f t="shared" si="43"/>
        <v>0</v>
      </c>
      <c r="J122" s="204"/>
      <c r="K122" s="188">
        <v>42119</v>
      </c>
      <c r="L122" s="191"/>
      <c r="M122" s="150"/>
      <c r="N122" s="150"/>
      <c r="O122" s="150"/>
      <c r="P122" s="194">
        <f t="shared" si="36"/>
        <v>0</v>
      </c>
      <c r="Q122" s="184">
        <f t="shared" si="37"/>
        <v>0</v>
      </c>
      <c r="S122" s="201"/>
      <c r="T122" s="188">
        <v>42119</v>
      </c>
      <c r="U122" s="150"/>
      <c r="V122" s="150"/>
      <c r="W122" s="150"/>
      <c r="X122" s="150"/>
      <c r="Y122" s="194">
        <f t="shared" si="38"/>
        <v>0</v>
      </c>
      <c r="Z122" s="184">
        <f t="shared" si="39"/>
        <v>0</v>
      </c>
      <c r="AB122" s="204"/>
      <c r="AC122" s="188">
        <v>42119</v>
      </c>
      <c r="AD122" s="150"/>
      <c r="AE122" s="150"/>
      <c r="AF122" s="150"/>
      <c r="AG122" s="150"/>
      <c r="AH122" s="194">
        <f t="shared" si="40"/>
        <v>0</v>
      </c>
      <c r="AI122" s="184">
        <f t="shared" si="41"/>
        <v>0</v>
      </c>
    </row>
    <row r="123" spans="1:35" ht="20.25" x14ac:dyDescent="0.2">
      <c r="A123" s="201"/>
      <c r="B123" s="188">
        <v>42120</v>
      </c>
      <c r="C123" s="150"/>
      <c r="D123" s="150"/>
      <c r="E123" s="150"/>
      <c r="F123" s="150"/>
      <c r="G123" s="194">
        <f t="shared" si="42"/>
        <v>0</v>
      </c>
      <c r="H123" s="184">
        <f t="shared" si="43"/>
        <v>0</v>
      </c>
      <c r="J123" s="204"/>
      <c r="K123" s="188">
        <v>42120</v>
      </c>
      <c r="L123" s="191"/>
      <c r="M123" s="150"/>
      <c r="N123" s="150"/>
      <c r="O123" s="150"/>
      <c r="P123" s="194">
        <f t="shared" si="36"/>
        <v>0</v>
      </c>
      <c r="Q123" s="184">
        <f t="shared" si="37"/>
        <v>0</v>
      </c>
      <c r="S123" s="201"/>
      <c r="T123" s="188">
        <v>42120</v>
      </c>
      <c r="U123" s="150"/>
      <c r="V123" s="150"/>
      <c r="W123" s="150"/>
      <c r="X123" s="150"/>
      <c r="Y123" s="194">
        <f t="shared" si="38"/>
        <v>0</v>
      </c>
      <c r="Z123" s="184">
        <f t="shared" si="39"/>
        <v>0</v>
      </c>
      <c r="AB123" s="204"/>
      <c r="AC123" s="188">
        <v>42120</v>
      </c>
      <c r="AD123" s="150"/>
      <c r="AE123" s="150"/>
      <c r="AF123" s="150"/>
      <c r="AG123" s="150"/>
      <c r="AH123" s="194">
        <f t="shared" si="40"/>
        <v>0</v>
      </c>
      <c r="AI123" s="184">
        <f t="shared" si="41"/>
        <v>0</v>
      </c>
    </row>
    <row r="124" spans="1:35" ht="20.25" x14ac:dyDescent="0.2">
      <c r="A124" s="201"/>
      <c r="B124" s="188">
        <v>42121</v>
      </c>
      <c r="C124" s="150"/>
      <c r="D124" s="150"/>
      <c r="E124" s="150"/>
      <c r="F124" s="150"/>
      <c r="G124" s="194">
        <f t="shared" si="42"/>
        <v>0</v>
      </c>
      <c r="H124" s="184">
        <f t="shared" si="43"/>
        <v>0</v>
      </c>
      <c r="J124" s="204"/>
      <c r="K124" s="188">
        <v>42121</v>
      </c>
      <c r="L124" s="191"/>
      <c r="M124" s="150"/>
      <c r="N124" s="150"/>
      <c r="O124" s="150"/>
      <c r="P124" s="194">
        <f t="shared" si="36"/>
        <v>0</v>
      </c>
      <c r="Q124" s="184">
        <f t="shared" si="37"/>
        <v>0</v>
      </c>
      <c r="S124" s="201"/>
      <c r="T124" s="188">
        <v>42121</v>
      </c>
      <c r="U124" s="150"/>
      <c r="V124" s="150"/>
      <c r="W124" s="150"/>
      <c r="X124" s="150"/>
      <c r="Y124" s="194">
        <f t="shared" si="38"/>
        <v>0</v>
      </c>
      <c r="Z124" s="184">
        <f t="shared" si="39"/>
        <v>0</v>
      </c>
      <c r="AB124" s="204"/>
      <c r="AC124" s="188">
        <v>42121</v>
      </c>
      <c r="AD124" s="150"/>
      <c r="AE124" s="150"/>
      <c r="AF124" s="150"/>
      <c r="AG124" s="150"/>
      <c r="AH124" s="194">
        <f t="shared" si="40"/>
        <v>0</v>
      </c>
      <c r="AI124" s="184">
        <f t="shared" si="41"/>
        <v>0</v>
      </c>
    </row>
    <row r="125" spans="1:35" ht="20.25" x14ac:dyDescent="0.2">
      <c r="A125" s="201"/>
      <c r="B125" s="188">
        <v>42122</v>
      </c>
      <c r="C125" s="150"/>
      <c r="D125" s="150"/>
      <c r="E125" s="150"/>
      <c r="F125" s="150"/>
      <c r="G125" s="194">
        <f t="shared" si="42"/>
        <v>0</v>
      </c>
      <c r="H125" s="184">
        <f t="shared" si="43"/>
        <v>0</v>
      </c>
      <c r="J125" s="204"/>
      <c r="K125" s="188">
        <v>42122</v>
      </c>
      <c r="L125" s="191"/>
      <c r="M125" s="150"/>
      <c r="N125" s="150"/>
      <c r="O125" s="150"/>
      <c r="P125" s="194">
        <f t="shared" si="36"/>
        <v>0</v>
      </c>
      <c r="Q125" s="184">
        <f t="shared" si="37"/>
        <v>0</v>
      </c>
      <c r="S125" s="201"/>
      <c r="T125" s="188">
        <v>42122</v>
      </c>
      <c r="U125" s="150"/>
      <c r="V125" s="150"/>
      <c r="W125" s="150"/>
      <c r="X125" s="150"/>
      <c r="Y125" s="194">
        <f t="shared" si="38"/>
        <v>0</v>
      </c>
      <c r="Z125" s="184">
        <f t="shared" si="39"/>
        <v>0</v>
      </c>
      <c r="AB125" s="204"/>
      <c r="AC125" s="188">
        <v>42122</v>
      </c>
      <c r="AD125" s="150"/>
      <c r="AE125" s="150"/>
      <c r="AF125" s="150"/>
      <c r="AG125" s="150"/>
      <c r="AH125" s="194">
        <f t="shared" si="40"/>
        <v>0</v>
      </c>
      <c r="AI125" s="184">
        <f t="shared" si="41"/>
        <v>0</v>
      </c>
    </row>
    <row r="126" spans="1:35" ht="20.25" x14ac:dyDescent="0.2">
      <c r="A126" s="201"/>
      <c r="B126" s="188">
        <v>42123</v>
      </c>
      <c r="C126" s="150"/>
      <c r="D126" s="150"/>
      <c r="E126" s="150"/>
      <c r="F126" s="150"/>
      <c r="G126" s="194">
        <f t="shared" si="42"/>
        <v>0</v>
      </c>
      <c r="H126" s="184">
        <f t="shared" si="43"/>
        <v>0</v>
      </c>
      <c r="J126" s="204"/>
      <c r="K126" s="188">
        <v>42123</v>
      </c>
      <c r="L126" s="191"/>
      <c r="M126" s="150"/>
      <c r="N126" s="150"/>
      <c r="O126" s="150"/>
      <c r="P126" s="194">
        <f t="shared" si="36"/>
        <v>0</v>
      </c>
      <c r="Q126" s="184">
        <f t="shared" si="37"/>
        <v>0</v>
      </c>
      <c r="S126" s="201"/>
      <c r="T126" s="188">
        <v>42123</v>
      </c>
      <c r="U126" s="150"/>
      <c r="V126" s="150"/>
      <c r="W126" s="150"/>
      <c r="X126" s="150"/>
      <c r="Y126" s="194">
        <f t="shared" si="38"/>
        <v>0</v>
      </c>
      <c r="Z126" s="184">
        <f t="shared" si="39"/>
        <v>0</v>
      </c>
      <c r="AB126" s="204"/>
      <c r="AC126" s="188">
        <v>42123</v>
      </c>
      <c r="AD126" s="150"/>
      <c r="AE126" s="150"/>
      <c r="AF126" s="150"/>
      <c r="AG126" s="150"/>
      <c r="AH126" s="194">
        <f t="shared" si="40"/>
        <v>0</v>
      </c>
      <c r="AI126" s="184">
        <f t="shared" si="41"/>
        <v>0</v>
      </c>
    </row>
    <row r="127" spans="1:35" ht="21" thickBot="1" x14ac:dyDescent="0.25">
      <c r="A127" s="201"/>
      <c r="B127" s="188">
        <v>42124</v>
      </c>
      <c r="C127" s="150"/>
      <c r="D127" s="150"/>
      <c r="E127" s="150"/>
      <c r="F127" s="150"/>
      <c r="G127" s="194">
        <f t="shared" si="42"/>
        <v>0</v>
      </c>
      <c r="H127" s="184">
        <f t="shared" si="43"/>
        <v>0</v>
      </c>
      <c r="J127" s="204"/>
      <c r="K127" s="188">
        <v>42124</v>
      </c>
      <c r="L127" s="191"/>
      <c r="M127" s="150"/>
      <c r="N127" s="150"/>
      <c r="O127" s="150"/>
      <c r="P127" s="194">
        <f t="shared" si="36"/>
        <v>0</v>
      </c>
      <c r="Q127" s="184">
        <f t="shared" si="37"/>
        <v>0</v>
      </c>
      <c r="S127" s="201"/>
      <c r="T127" s="188">
        <v>42124</v>
      </c>
      <c r="U127" s="150"/>
      <c r="V127" s="150"/>
      <c r="W127" s="150"/>
      <c r="X127" s="150"/>
      <c r="Y127" s="194">
        <f t="shared" si="38"/>
        <v>0</v>
      </c>
      <c r="Z127" s="184">
        <f t="shared" si="39"/>
        <v>0</v>
      </c>
      <c r="AB127" s="204"/>
      <c r="AC127" s="188">
        <v>42124</v>
      </c>
      <c r="AD127" s="150"/>
      <c r="AE127" s="150"/>
      <c r="AF127" s="150"/>
      <c r="AG127" s="150"/>
      <c r="AH127" s="194">
        <f t="shared" si="40"/>
        <v>0</v>
      </c>
      <c r="AI127" s="184">
        <f t="shared" si="41"/>
        <v>0</v>
      </c>
    </row>
    <row r="128" spans="1:35" ht="18.75" thickBot="1" x14ac:dyDescent="0.25">
      <c r="A128" s="197" t="s">
        <v>78</v>
      </c>
      <c r="B128" s="198" t="s">
        <v>75</v>
      </c>
      <c r="C128" s="199">
        <f t="shared" ref="C128:H128" si="44">SUM(C98:C127)</f>
        <v>0</v>
      </c>
      <c r="D128" s="199">
        <f t="shared" si="44"/>
        <v>0</v>
      </c>
      <c r="E128" s="199">
        <f t="shared" si="44"/>
        <v>0</v>
      </c>
      <c r="F128" s="199">
        <f t="shared" si="44"/>
        <v>0</v>
      </c>
      <c r="G128" s="199">
        <f t="shared" si="44"/>
        <v>0</v>
      </c>
      <c r="H128" s="200">
        <f t="shared" si="44"/>
        <v>0</v>
      </c>
      <c r="J128" s="197" t="s">
        <v>78</v>
      </c>
      <c r="K128" s="198" t="s">
        <v>75</v>
      </c>
      <c r="L128" s="206">
        <f t="shared" ref="L128:Q128" si="45">SUM(L98:L127)</f>
        <v>0</v>
      </c>
      <c r="M128" s="199">
        <f t="shared" si="45"/>
        <v>0</v>
      </c>
      <c r="N128" s="199">
        <f t="shared" si="45"/>
        <v>0</v>
      </c>
      <c r="O128" s="199">
        <f t="shared" si="45"/>
        <v>0</v>
      </c>
      <c r="P128" s="199">
        <f t="shared" si="45"/>
        <v>0</v>
      </c>
      <c r="Q128" s="200">
        <f t="shared" si="45"/>
        <v>0</v>
      </c>
      <c r="S128" s="197" t="s">
        <v>78</v>
      </c>
      <c r="T128" s="198" t="s">
        <v>75</v>
      </c>
      <c r="U128" s="199">
        <f t="shared" ref="U128:Z128" si="46">SUM(U98:U127)</f>
        <v>0</v>
      </c>
      <c r="V128" s="199">
        <f t="shared" si="46"/>
        <v>0</v>
      </c>
      <c r="W128" s="199">
        <f t="shared" si="46"/>
        <v>0</v>
      </c>
      <c r="X128" s="199">
        <f t="shared" si="46"/>
        <v>0</v>
      </c>
      <c r="Y128" s="199">
        <f t="shared" si="46"/>
        <v>0</v>
      </c>
      <c r="Z128" s="200">
        <f t="shared" si="46"/>
        <v>0</v>
      </c>
      <c r="AB128" s="197" t="s">
        <v>78</v>
      </c>
      <c r="AC128" s="198" t="s">
        <v>75</v>
      </c>
      <c r="AD128" s="199">
        <f t="shared" ref="AD128:AI128" si="47">SUM(AD98:AD127)</f>
        <v>0</v>
      </c>
      <c r="AE128" s="199">
        <f t="shared" si="47"/>
        <v>0</v>
      </c>
      <c r="AF128" s="199">
        <f t="shared" si="47"/>
        <v>0</v>
      </c>
      <c r="AG128" s="199">
        <f t="shared" si="47"/>
        <v>0</v>
      </c>
      <c r="AH128" s="199">
        <f t="shared" si="47"/>
        <v>0</v>
      </c>
      <c r="AI128" s="200">
        <f t="shared" si="47"/>
        <v>0</v>
      </c>
    </row>
    <row r="129" spans="1:35" ht="20.25" x14ac:dyDescent="0.2">
      <c r="A129" s="201">
        <v>5</v>
      </c>
      <c r="B129" s="188">
        <v>42125</v>
      </c>
      <c r="C129" s="150"/>
      <c r="D129" s="150"/>
      <c r="E129" s="150"/>
      <c r="F129" s="150"/>
      <c r="G129" s="194">
        <f>SUM(D129:F129)</f>
        <v>0</v>
      </c>
      <c r="H129" s="184">
        <f>C129-G129</f>
        <v>0</v>
      </c>
      <c r="J129" s="204">
        <v>5</v>
      </c>
      <c r="K129" s="188">
        <v>42125</v>
      </c>
      <c r="L129" s="191"/>
      <c r="M129" s="150"/>
      <c r="N129" s="150"/>
      <c r="O129" s="150"/>
      <c r="P129" s="194">
        <f t="shared" ref="P129:P159" si="48">SUM(M129:O129)</f>
        <v>0</v>
      </c>
      <c r="Q129" s="184">
        <f t="shared" ref="Q129:Q159" si="49">L129-P129</f>
        <v>0</v>
      </c>
      <c r="S129" s="201">
        <v>5</v>
      </c>
      <c r="T129" s="188">
        <v>42125</v>
      </c>
      <c r="U129" s="150"/>
      <c r="V129" s="150"/>
      <c r="W129" s="150"/>
      <c r="X129" s="150"/>
      <c r="Y129" s="194">
        <f t="shared" ref="Y129:Y159" si="50">SUM(V129:X129)</f>
        <v>0</v>
      </c>
      <c r="Z129" s="184">
        <f t="shared" ref="Z129:Z159" si="51">U129-Y129</f>
        <v>0</v>
      </c>
      <c r="AB129" s="204">
        <v>5</v>
      </c>
      <c r="AC129" s="188">
        <v>42125</v>
      </c>
      <c r="AD129" s="150"/>
      <c r="AE129" s="150"/>
      <c r="AF129" s="150"/>
      <c r="AG129" s="150"/>
      <c r="AH129" s="194">
        <f t="shared" ref="AH129:AH159" si="52">SUM(AE129:AG129)</f>
        <v>0</v>
      </c>
      <c r="AI129" s="184">
        <f t="shared" ref="AI129:AI159" si="53">AD129-AH129</f>
        <v>0</v>
      </c>
    </row>
    <row r="130" spans="1:35" ht="20.25" x14ac:dyDescent="0.2">
      <c r="A130" s="201"/>
      <c r="B130" s="188">
        <v>42126</v>
      </c>
      <c r="C130" s="150"/>
      <c r="D130" s="150"/>
      <c r="E130" s="150"/>
      <c r="F130" s="150"/>
      <c r="G130" s="194">
        <f t="shared" ref="G130:G159" si="54">SUM(D130:F130)</f>
        <v>0</v>
      </c>
      <c r="H130" s="184">
        <f t="shared" ref="H130:H159" si="55">C130-G130</f>
        <v>0</v>
      </c>
      <c r="J130" s="204"/>
      <c r="K130" s="188">
        <v>42126</v>
      </c>
      <c r="L130" s="191"/>
      <c r="M130" s="150"/>
      <c r="N130" s="150"/>
      <c r="O130" s="150"/>
      <c r="P130" s="194">
        <f t="shared" si="48"/>
        <v>0</v>
      </c>
      <c r="Q130" s="184">
        <f t="shared" si="49"/>
        <v>0</v>
      </c>
      <c r="S130" s="201"/>
      <c r="T130" s="188">
        <v>42126</v>
      </c>
      <c r="U130" s="150"/>
      <c r="V130" s="150"/>
      <c r="W130" s="150"/>
      <c r="X130" s="150"/>
      <c r="Y130" s="194">
        <f t="shared" si="50"/>
        <v>0</v>
      </c>
      <c r="Z130" s="184">
        <f t="shared" si="51"/>
        <v>0</v>
      </c>
      <c r="AB130" s="204"/>
      <c r="AC130" s="188">
        <v>42126</v>
      </c>
      <c r="AD130" s="150"/>
      <c r="AE130" s="150"/>
      <c r="AF130" s="150"/>
      <c r="AG130" s="150"/>
      <c r="AH130" s="194">
        <f t="shared" si="52"/>
        <v>0</v>
      </c>
      <c r="AI130" s="184">
        <f t="shared" si="53"/>
        <v>0</v>
      </c>
    </row>
    <row r="131" spans="1:35" ht="20.25" x14ac:dyDescent="0.2">
      <c r="A131" s="201"/>
      <c r="B131" s="188">
        <v>42127</v>
      </c>
      <c r="C131" s="150"/>
      <c r="D131" s="150"/>
      <c r="E131" s="150"/>
      <c r="F131" s="150"/>
      <c r="G131" s="194">
        <f t="shared" si="54"/>
        <v>0</v>
      </c>
      <c r="H131" s="184">
        <f t="shared" si="55"/>
        <v>0</v>
      </c>
      <c r="J131" s="204"/>
      <c r="K131" s="188">
        <v>42127</v>
      </c>
      <c r="L131" s="191"/>
      <c r="M131" s="150"/>
      <c r="N131" s="150"/>
      <c r="O131" s="150"/>
      <c r="P131" s="194">
        <f t="shared" si="48"/>
        <v>0</v>
      </c>
      <c r="Q131" s="184">
        <f t="shared" si="49"/>
        <v>0</v>
      </c>
      <c r="S131" s="201"/>
      <c r="T131" s="188">
        <v>42127</v>
      </c>
      <c r="U131" s="150"/>
      <c r="V131" s="150"/>
      <c r="W131" s="150"/>
      <c r="X131" s="150"/>
      <c r="Y131" s="194">
        <f t="shared" si="50"/>
        <v>0</v>
      </c>
      <c r="Z131" s="184">
        <f t="shared" si="51"/>
        <v>0</v>
      </c>
      <c r="AB131" s="204"/>
      <c r="AC131" s="188">
        <v>42127</v>
      </c>
      <c r="AD131" s="150"/>
      <c r="AE131" s="150"/>
      <c r="AF131" s="150"/>
      <c r="AG131" s="150"/>
      <c r="AH131" s="194">
        <f t="shared" si="52"/>
        <v>0</v>
      </c>
      <c r="AI131" s="184">
        <f t="shared" si="53"/>
        <v>0</v>
      </c>
    </row>
    <row r="132" spans="1:35" ht="20.25" x14ac:dyDescent="0.2">
      <c r="A132" s="201"/>
      <c r="B132" s="188">
        <v>42128</v>
      </c>
      <c r="C132" s="150"/>
      <c r="D132" s="150"/>
      <c r="E132" s="150"/>
      <c r="F132" s="150"/>
      <c r="G132" s="194">
        <f t="shared" si="54"/>
        <v>0</v>
      </c>
      <c r="H132" s="184">
        <f t="shared" si="55"/>
        <v>0</v>
      </c>
      <c r="J132" s="204"/>
      <c r="K132" s="188">
        <v>42128</v>
      </c>
      <c r="L132" s="191"/>
      <c r="M132" s="150"/>
      <c r="N132" s="150"/>
      <c r="O132" s="150"/>
      <c r="P132" s="194">
        <f t="shared" si="48"/>
        <v>0</v>
      </c>
      <c r="Q132" s="184">
        <f t="shared" si="49"/>
        <v>0</v>
      </c>
      <c r="S132" s="201"/>
      <c r="T132" s="188">
        <v>42128</v>
      </c>
      <c r="U132" s="150"/>
      <c r="V132" s="150"/>
      <c r="W132" s="150"/>
      <c r="X132" s="150"/>
      <c r="Y132" s="194">
        <f t="shared" si="50"/>
        <v>0</v>
      </c>
      <c r="Z132" s="184">
        <f t="shared" si="51"/>
        <v>0</v>
      </c>
      <c r="AB132" s="204"/>
      <c r="AC132" s="188">
        <v>42128</v>
      </c>
      <c r="AD132" s="150"/>
      <c r="AE132" s="150"/>
      <c r="AF132" s="150"/>
      <c r="AG132" s="150"/>
      <c r="AH132" s="194">
        <f t="shared" si="52"/>
        <v>0</v>
      </c>
      <c r="AI132" s="184">
        <f t="shared" si="53"/>
        <v>0</v>
      </c>
    </row>
    <row r="133" spans="1:35" ht="20.25" x14ac:dyDescent="0.2">
      <c r="A133" s="201"/>
      <c r="B133" s="188">
        <v>42129</v>
      </c>
      <c r="C133" s="150"/>
      <c r="D133" s="150"/>
      <c r="E133" s="150"/>
      <c r="F133" s="150"/>
      <c r="G133" s="194">
        <f t="shared" si="54"/>
        <v>0</v>
      </c>
      <c r="H133" s="184">
        <f t="shared" si="55"/>
        <v>0</v>
      </c>
      <c r="J133" s="204"/>
      <c r="K133" s="188">
        <v>42129</v>
      </c>
      <c r="L133" s="191"/>
      <c r="M133" s="150"/>
      <c r="N133" s="150"/>
      <c r="O133" s="150"/>
      <c r="P133" s="194">
        <f t="shared" si="48"/>
        <v>0</v>
      </c>
      <c r="Q133" s="184">
        <f t="shared" si="49"/>
        <v>0</v>
      </c>
      <c r="S133" s="201"/>
      <c r="T133" s="188">
        <v>42129</v>
      </c>
      <c r="U133" s="150"/>
      <c r="V133" s="150"/>
      <c r="W133" s="150"/>
      <c r="X133" s="150"/>
      <c r="Y133" s="194">
        <f t="shared" si="50"/>
        <v>0</v>
      </c>
      <c r="Z133" s="184">
        <f t="shared" si="51"/>
        <v>0</v>
      </c>
      <c r="AB133" s="204"/>
      <c r="AC133" s="188">
        <v>42129</v>
      </c>
      <c r="AD133" s="150"/>
      <c r="AE133" s="150"/>
      <c r="AF133" s="150"/>
      <c r="AG133" s="150"/>
      <c r="AH133" s="194">
        <f t="shared" si="52"/>
        <v>0</v>
      </c>
      <c r="AI133" s="184">
        <f t="shared" si="53"/>
        <v>0</v>
      </c>
    </row>
    <row r="134" spans="1:35" ht="20.25" x14ac:dyDescent="0.2">
      <c r="A134" s="201"/>
      <c r="B134" s="188">
        <v>42130</v>
      </c>
      <c r="C134" s="150"/>
      <c r="D134" s="150"/>
      <c r="E134" s="150"/>
      <c r="F134" s="150"/>
      <c r="G134" s="194">
        <f t="shared" si="54"/>
        <v>0</v>
      </c>
      <c r="H134" s="184">
        <f t="shared" si="55"/>
        <v>0</v>
      </c>
      <c r="J134" s="204"/>
      <c r="K134" s="188">
        <v>42130</v>
      </c>
      <c r="L134" s="191"/>
      <c r="M134" s="150"/>
      <c r="N134" s="150"/>
      <c r="O134" s="150"/>
      <c r="P134" s="194">
        <f t="shared" si="48"/>
        <v>0</v>
      </c>
      <c r="Q134" s="184">
        <f t="shared" si="49"/>
        <v>0</v>
      </c>
      <c r="S134" s="201"/>
      <c r="T134" s="188">
        <v>42130</v>
      </c>
      <c r="U134" s="150"/>
      <c r="V134" s="150"/>
      <c r="W134" s="150"/>
      <c r="X134" s="150"/>
      <c r="Y134" s="194">
        <f t="shared" si="50"/>
        <v>0</v>
      </c>
      <c r="Z134" s="184">
        <f t="shared" si="51"/>
        <v>0</v>
      </c>
      <c r="AB134" s="204"/>
      <c r="AC134" s="188">
        <v>42130</v>
      </c>
      <c r="AD134" s="150"/>
      <c r="AE134" s="150"/>
      <c r="AF134" s="150"/>
      <c r="AG134" s="150"/>
      <c r="AH134" s="194">
        <f t="shared" si="52"/>
        <v>0</v>
      </c>
      <c r="AI134" s="184">
        <f t="shared" si="53"/>
        <v>0</v>
      </c>
    </row>
    <row r="135" spans="1:35" ht="20.25" x14ac:dyDescent="0.2">
      <c r="A135" s="201"/>
      <c r="B135" s="188">
        <v>42131</v>
      </c>
      <c r="C135" s="150"/>
      <c r="D135" s="150"/>
      <c r="E135" s="150"/>
      <c r="F135" s="150"/>
      <c r="G135" s="194">
        <f t="shared" si="54"/>
        <v>0</v>
      </c>
      <c r="H135" s="184">
        <f t="shared" si="55"/>
        <v>0</v>
      </c>
      <c r="J135" s="204"/>
      <c r="K135" s="188">
        <v>42131</v>
      </c>
      <c r="L135" s="191"/>
      <c r="M135" s="150"/>
      <c r="N135" s="150"/>
      <c r="O135" s="150"/>
      <c r="P135" s="194">
        <f t="shared" si="48"/>
        <v>0</v>
      </c>
      <c r="Q135" s="184">
        <f t="shared" si="49"/>
        <v>0</v>
      </c>
      <c r="S135" s="201"/>
      <c r="T135" s="188">
        <v>42131</v>
      </c>
      <c r="U135" s="150"/>
      <c r="V135" s="150"/>
      <c r="W135" s="150"/>
      <c r="X135" s="150"/>
      <c r="Y135" s="194">
        <f t="shared" si="50"/>
        <v>0</v>
      </c>
      <c r="Z135" s="184">
        <f t="shared" si="51"/>
        <v>0</v>
      </c>
      <c r="AB135" s="204"/>
      <c r="AC135" s="188">
        <v>42131</v>
      </c>
      <c r="AD135" s="150"/>
      <c r="AE135" s="150"/>
      <c r="AF135" s="150"/>
      <c r="AG135" s="150"/>
      <c r="AH135" s="194">
        <f t="shared" si="52"/>
        <v>0</v>
      </c>
      <c r="AI135" s="184">
        <f t="shared" si="53"/>
        <v>0</v>
      </c>
    </row>
    <row r="136" spans="1:35" ht="20.25" x14ac:dyDescent="0.2">
      <c r="A136" s="201"/>
      <c r="B136" s="188">
        <v>42132</v>
      </c>
      <c r="C136" s="150"/>
      <c r="D136" s="150"/>
      <c r="E136" s="150"/>
      <c r="F136" s="150"/>
      <c r="G136" s="194">
        <f t="shared" si="54"/>
        <v>0</v>
      </c>
      <c r="H136" s="184">
        <f t="shared" si="55"/>
        <v>0</v>
      </c>
      <c r="J136" s="204"/>
      <c r="K136" s="188">
        <v>42132</v>
      </c>
      <c r="L136" s="191"/>
      <c r="M136" s="150"/>
      <c r="N136" s="150"/>
      <c r="O136" s="150"/>
      <c r="P136" s="194">
        <f t="shared" si="48"/>
        <v>0</v>
      </c>
      <c r="Q136" s="184">
        <f t="shared" si="49"/>
        <v>0</v>
      </c>
      <c r="S136" s="201"/>
      <c r="T136" s="188">
        <v>42132</v>
      </c>
      <c r="U136" s="150"/>
      <c r="V136" s="150"/>
      <c r="W136" s="150"/>
      <c r="X136" s="150"/>
      <c r="Y136" s="194">
        <f t="shared" si="50"/>
        <v>0</v>
      </c>
      <c r="Z136" s="184">
        <f t="shared" si="51"/>
        <v>0</v>
      </c>
      <c r="AB136" s="204"/>
      <c r="AC136" s="188">
        <v>42132</v>
      </c>
      <c r="AD136" s="150"/>
      <c r="AE136" s="150"/>
      <c r="AF136" s="150"/>
      <c r="AG136" s="150"/>
      <c r="AH136" s="194">
        <f t="shared" si="52"/>
        <v>0</v>
      </c>
      <c r="AI136" s="184">
        <f t="shared" si="53"/>
        <v>0</v>
      </c>
    </row>
    <row r="137" spans="1:35" ht="20.25" x14ac:dyDescent="0.2">
      <c r="A137" s="201"/>
      <c r="B137" s="188">
        <v>42133</v>
      </c>
      <c r="C137" s="150"/>
      <c r="D137" s="150"/>
      <c r="E137" s="150"/>
      <c r="F137" s="150"/>
      <c r="G137" s="194">
        <f t="shared" si="54"/>
        <v>0</v>
      </c>
      <c r="H137" s="184">
        <f t="shared" si="55"/>
        <v>0</v>
      </c>
      <c r="J137" s="204"/>
      <c r="K137" s="188">
        <v>42133</v>
      </c>
      <c r="L137" s="191"/>
      <c r="M137" s="150"/>
      <c r="N137" s="150"/>
      <c r="O137" s="150"/>
      <c r="P137" s="194">
        <f t="shared" si="48"/>
        <v>0</v>
      </c>
      <c r="Q137" s="184">
        <f t="shared" si="49"/>
        <v>0</v>
      </c>
      <c r="S137" s="201"/>
      <c r="T137" s="188">
        <v>42133</v>
      </c>
      <c r="U137" s="150"/>
      <c r="V137" s="150"/>
      <c r="W137" s="150"/>
      <c r="X137" s="150"/>
      <c r="Y137" s="194">
        <f t="shared" si="50"/>
        <v>0</v>
      </c>
      <c r="Z137" s="184">
        <f t="shared" si="51"/>
        <v>0</v>
      </c>
      <c r="AB137" s="204"/>
      <c r="AC137" s="188">
        <v>42133</v>
      </c>
      <c r="AD137" s="150"/>
      <c r="AE137" s="150"/>
      <c r="AF137" s="150"/>
      <c r="AG137" s="150"/>
      <c r="AH137" s="194">
        <f t="shared" si="52"/>
        <v>0</v>
      </c>
      <c r="AI137" s="184">
        <f t="shared" si="53"/>
        <v>0</v>
      </c>
    </row>
    <row r="138" spans="1:35" ht="20.25" x14ac:dyDescent="0.2">
      <c r="A138" s="201"/>
      <c r="B138" s="188">
        <v>42134</v>
      </c>
      <c r="C138" s="150"/>
      <c r="D138" s="150"/>
      <c r="E138" s="150"/>
      <c r="F138" s="150"/>
      <c r="G138" s="194">
        <f t="shared" si="54"/>
        <v>0</v>
      </c>
      <c r="H138" s="184">
        <f t="shared" si="55"/>
        <v>0</v>
      </c>
      <c r="J138" s="204"/>
      <c r="K138" s="188">
        <v>42134</v>
      </c>
      <c r="L138" s="191"/>
      <c r="M138" s="150"/>
      <c r="N138" s="150"/>
      <c r="O138" s="150"/>
      <c r="P138" s="194">
        <f t="shared" si="48"/>
        <v>0</v>
      </c>
      <c r="Q138" s="184">
        <f t="shared" si="49"/>
        <v>0</v>
      </c>
      <c r="S138" s="201"/>
      <c r="T138" s="188">
        <v>42134</v>
      </c>
      <c r="U138" s="150"/>
      <c r="V138" s="150"/>
      <c r="W138" s="150"/>
      <c r="X138" s="150"/>
      <c r="Y138" s="194">
        <f t="shared" si="50"/>
        <v>0</v>
      </c>
      <c r="Z138" s="184">
        <f t="shared" si="51"/>
        <v>0</v>
      </c>
      <c r="AB138" s="204"/>
      <c r="AC138" s="188">
        <v>42134</v>
      </c>
      <c r="AD138" s="150"/>
      <c r="AE138" s="150"/>
      <c r="AF138" s="150"/>
      <c r="AG138" s="150"/>
      <c r="AH138" s="194">
        <f t="shared" si="52"/>
        <v>0</v>
      </c>
      <c r="AI138" s="184">
        <f t="shared" si="53"/>
        <v>0</v>
      </c>
    </row>
    <row r="139" spans="1:35" ht="20.25" x14ac:dyDescent="0.2">
      <c r="A139" s="201"/>
      <c r="B139" s="188">
        <v>42135</v>
      </c>
      <c r="C139" s="150"/>
      <c r="D139" s="150"/>
      <c r="E139" s="150"/>
      <c r="F139" s="150"/>
      <c r="G139" s="194">
        <f t="shared" si="54"/>
        <v>0</v>
      </c>
      <c r="H139" s="184">
        <f t="shared" si="55"/>
        <v>0</v>
      </c>
      <c r="J139" s="204"/>
      <c r="K139" s="188">
        <v>42135</v>
      </c>
      <c r="L139" s="191"/>
      <c r="M139" s="150"/>
      <c r="N139" s="150"/>
      <c r="O139" s="150"/>
      <c r="P139" s="194">
        <f t="shared" si="48"/>
        <v>0</v>
      </c>
      <c r="Q139" s="184">
        <f t="shared" si="49"/>
        <v>0</v>
      </c>
      <c r="S139" s="201"/>
      <c r="T139" s="188">
        <v>42135</v>
      </c>
      <c r="U139" s="150"/>
      <c r="V139" s="150"/>
      <c r="W139" s="150"/>
      <c r="X139" s="150"/>
      <c r="Y139" s="194">
        <f t="shared" si="50"/>
        <v>0</v>
      </c>
      <c r="Z139" s="184">
        <f t="shared" si="51"/>
        <v>0</v>
      </c>
      <c r="AB139" s="204"/>
      <c r="AC139" s="188">
        <v>42135</v>
      </c>
      <c r="AD139" s="150"/>
      <c r="AE139" s="150"/>
      <c r="AF139" s="150"/>
      <c r="AG139" s="150"/>
      <c r="AH139" s="194">
        <f t="shared" si="52"/>
        <v>0</v>
      </c>
      <c r="AI139" s="184">
        <f t="shared" si="53"/>
        <v>0</v>
      </c>
    </row>
    <row r="140" spans="1:35" ht="20.25" x14ac:dyDescent="0.2">
      <c r="A140" s="201"/>
      <c r="B140" s="188">
        <v>42136</v>
      </c>
      <c r="C140" s="150"/>
      <c r="D140" s="150"/>
      <c r="E140" s="150"/>
      <c r="F140" s="150"/>
      <c r="G140" s="194">
        <f t="shared" si="54"/>
        <v>0</v>
      </c>
      <c r="H140" s="184">
        <f t="shared" si="55"/>
        <v>0</v>
      </c>
      <c r="J140" s="204"/>
      <c r="K140" s="188">
        <v>42136</v>
      </c>
      <c r="L140" s="191"/>
      <c r="M140" s="150"/>
      <c r="N140" s="150"/>
      <c r="O140" s="150"/>
      <c r="P140" s="194">
        <f t="shared" si="48"/>
        <v>0</v>
      </c>
      <c r="Q140" s="184">
        <f t="shared" si="49"/>
        <v>0</v>
      </c>
      <c r="S140" s="201"/>
      <c r="T140" s="188">
        <v>42136</v>
      </c>
      <c r="U140" s="150"/>
      <c r="V140" s="150"/>
      <c r="W140" s="150"/>
      <c r="X140" s="150"/>
      <c r="Y140" s="194">
        <f t="shared" si="50"/>
        <v>0</v>
      </c>
      <c r="Z140" s="184">
        <f t="shared" si="51"/>
        <v>0</v>
      </c>
      <c r="AB140" s="204"/>
      <c r="AC140" s="188">
        <v>42136</v>
      </c>
      <c r="AD140" s="150"/>
      <c r="AE140" s="150"/>
      <c r="AF140" s="150"/>
      <c r="AG140" s="150"/>
      <c r="AH140" s="194">
        <f t="shared" si="52"/>
        <v>0</v>
      </c>
      <c r="AI140" s="184">
        <f t="shared" si="53"/>
        <v>0</v>
      </c>
    </row>
    <row r="141" spans="1:35" ht="20.25" x14ac:dyDescent="0.2">
      <c r="A141" s="201"/>
      <c r="B141" s="188">
        <v>42137</v>
      </c>
      <c r="C141" s="150"/>
      <c r="D141" s="150"/>
      <c r="E141" s="150"/>
      <c r="F141" s="150"/>
      <c r="G141" s="194">
        <f t="shared" si="54"/>
        <v>0</v>
      </c>
      <c r="H141" s="184">
        <f t="shared" si="55"/>
        <v>0</v>
      </c>
      <c r="J141" s="204"/>
      <c r="K141" s="188">
        <v>42137</v>
      </c>
      <c r="L141" s="191"/>
      <c r="M141" s="150"/>
      <c r="N141" s="150"/>
      <c r="O141" s="150"/>
      <c r="P141" s="194">
        <f t="shared" si="48"/>
        <v>0</v>
      </c>
      <c r="Q141" s="184">
        <f t="shared" si="49"/>
        <v>0</v>
      </c>
      <c r="S141" s="201"/>
      <c r="T141" s="188">
        <v>42137</v>
      </c>
      <c r="U141" s="150"/>
      <c r="V141" s="150"/>
      <c r="W141" s="150"/>
      <c r="X141" s="150"/>
      <c r="Y141" s="194">
        <f t="shared" si="50"/>
        <v>0</v>
      </c>
      <c r="Z141" s="184">
        <f t="shared" si="51"/>
        <v>0</v>
      </c>
      <c r="AB141" s="204"/>
      <c r="AC141" s="188">
        <v>42137</v>
      </c>
      <c r="AD141" s="150"/>
      <c r="AE141" s="150"/>
      <c r="AF141" s="150"/>
      <c r="AG141" s="150"/>
      <c r="AH141" s="194">
        <f t="shared" si="52"/>
        <v>0</v>
      </c>
      <c r="AI141" s="184">
        <f t="shared" si="53"/>
        <v>0</v>
      </c>
    </row>
    <row r="142" spans="1:35" ht="20.25" x14ac:dyDescent="0.2">
      <c r="A142" s="201"/>
      <c r="B142" s="188">
        <v>42138</v>
      </c>
      <c r="C142" s="150"/>
      <c r="D142" s="150"/>
      <c r="E142" s="150"/>
      <c r="F142" s="150"/>
      <c r="G142" s="194">
        <f t="shared" si="54"/>
        <v>0</v>
      </c>
      <c r="H142" s="184">
        <f t="shared" si="55"/>
        <v>0</v>
      </c>
      <c r="J142" s="204"/>
      <c r="K142" s="188">
        <v>42138</v>
      </c>
      <c r="L142" s="191"/>
      <c r="M142" s="150"/>
      <c r="N142" s="150"/>
      <c r="O142" s="150"/>
      <c r="P142" s="194">
        <f t="shared" si="48"/>
        <v>0</v>
      </c>
      <c r="Q142" s="184">
        <f t="shared" si="49"/>
        <v>0</v>
      </c>
      <c r="S142" s="201"/>
      <c r="T142" s="188">
        <v>42138</v>
      </c>
      <c r="U142" s="150"/>
      <c r="V142" s="150"/>
      <c r="W142" s="150"/>
      <c r="X142" s="150"/>
      <c r="Y142" s="194">
        <f t="shared" si="50"/>
        <v>0</v>
      </c>
      <c r="Z142" s="184">
        <f t="shared" si="51"/>
        <v>0</v>
      </c>
      <c r="AB142" s="204"/>
      <c r="AC142" s="188">
        <v>42138</v>
      </c>
      <c r="AD142" s="150"/>
      <c r="AE142" s="150"/>
      <c r="AF142" s="150"/>
      <c r="AG142" s="150"/>
      <c r="AH142" s="194">
        <f t="shared" si="52"/>
        <v>0</v>
      </c>
      <c r="AI142" s="184">
        <f t="shared" si="53"/>
        <v>0</v>
      </c>
    </row>
    <row r="143" spans="1:35" ht="20.25" x14ac:dyDescent="0.2">
      <c r="A143" s="201"/>
      <c r="B143" s="188">
        <v>42139</v>
      </c>
      <c r="C143" s="150"/>
      <c r="D143" s="150"/>
      <c r="E143" s="150"/>
      <c r="F143" s="150"/>
      <c r="G143" s="194">
        <f t="shared" si="54"/>
        <v>0</v>
      </c>
      <c r="H143" s="184">
        <f t="shared" si="55"/>
        <v>0</v>
      </c>
      <c r="J143" s="204"/>
      <c r="K143" s="188">
        <v>42139</v>
      </c>
      <c r="L143" s="191"/>
      <c r="M143" s="150"/>
      <c r="N143" s="150"/>
      <c r="O143" s="150"/>
      <c r="P143" s="194">
        <f t="shared" si="48"/>
        <v>0</v>
      </c>
      <c r="Q143" s="184">
        <f t="shared" si="49"/>
        <v>0</v>
      </c>
      <c r="S143" s="201"/>
      <c r="T143" s="188">
        <v>42139</v>
      </c>
      <c r="U143" s="150"/>
      <c r="V143" s="150"/>
      <c r="W143" s="150"/>
      <c r="X143" s="150"/>
      <c r="Y143" s="194">
        <f t="shared" si="50"/>
        <v>0</v>
      </c>
      <c r="Z143" s="184">
        <f t="shared" si="51"/>
        <v>0</v>
      </c>
      <c r="AB143" s="204"/>
      <c r="AC143" s="188">
        <v>42139</v>
      </c>
      <c r="AD143" s="150"/>
      <c r="AE143" s="150"/>
      <c r="AF143" s="150"/>
      <c r="AG143" s="150"/>
      <c r="AH143" s="194">
        <f t="shared" si="52"/>
        <v>0</v>
      </c>
      <c r="AI143" s="184">
        <f t="shared" si="53"/>
        <v>0</v>
      </c>
    </row>
    <row r="144" spans="1:35" ht="20.25" x14ac:dyDescent="0.2">
      <c r="A144" s="201"/>
      <c r="B144" s="188">
        <v>42140</v>
      </c>
      <c r="C144" s="150"/>
      <c r="D144" s="150"/>
      <c r="E144" s="150"/>
      <c r="F144" s="150"/>
      <c r="G144" s="194">
        <f t="shared" si="54"/>
        <v>0</v>
      </c>
      <c r="H144" s="184">
        <f t="shared" si="55"/>
        <v>0</v>
      </c>
      <c r="J144" s="204"/>
      <c r="K144" s="188">
        <v>42140</v>
      </c>
      <c r="L144" s="191"/>
      <c r="M144" s="150"/>
      <c r="N144" s="150"/>
      <c r="O144" s="150"/>
      <c r="P144" s="194">
        <f t="shared" si="48"/>
        <v>0</v>
      </c>
      <c r="Q144" s="184">
        <f t="shared" si="49"/>
        <v>0</v>
      </c>
      <c r="S144" s="201"/>
      <c r="T144" s="188">
        <v>42140</v>
      </c>
      <c r="U144" s="150"/>
      <c r="V144" s="150"/>
      <c r="W144" s="150"/>
      <c r="X144" s="150"/>
      <c r="Y144" s="194">
        <f t="shared" si="50"/>
        <v>0</v>
      </c>
      <c r="Z144" s="184">
        <f t="shared" si="51"/>
        <v>0</v>
      </c>
      <c r="AB144" s="204"/>
      <c r="AC144" s="188">
        <v>42140</v>
      </c>
      <c r="AD144" s="150"/>
      <c r="AE144" s="150"/>
      <c r="AF144" s="150"/>
      <c r="AG144" s="150"/>
      <c r="AH144" s="194">
        <f t="shared" si="52"/>
        <v>0</v>
      </c>
      <c r="AI144" s="184">
        <f t="shared" si="53"/>
        <v>0</v>
      </c>
    </row>
    <row r="145" spans="1:35" ht="20.25" x14ac:dyDescent="0.2">
      <c r="A145" s="201"/>
      <c r="B145" s="188">
        <v>42141</v>
      </c>
      <c r="C145" s="150"/>
      <c r="D145" s="150"/>
      <c r="E145" s="150"/>
      <c r="F145" s="150"/>
      <c r="G145" s="194">
        <f t="shared" si="54"/>
        <v>0</v>
      </c>
      <c r="H145" s="184">
        <f t="shared" si="55"/>
        <v>0</v>
      </c>
      <c r="J145" s="204"/>
      <c r="K145" s="188">
        <v>42141</v>
      </c>
      <c r="L145" s="191"/>
      <c r="M145" s="150"/>
      <c r="N145" s="150"/>
      <c r="O145" s="150"/>
      <c r="P145" s="194">
        <f t="shared" si="48"/>
        <v>0</v>
      </c>
      <c r="Q145" s="184">
        <f t="shared" si="49"/>
        <v>0</v>
      </c>
      <c r="S145" s="201"/>
      <c r="T145" s="188">
        <v>42141</v>
      </c>
      <c r="U145" s="150"/>
      <c r="V145" s="150"/>
      <c r="W145" s="150"/>
      <c r="X145" s="150"/>
      <c r="Y145" s="194">
        <f t="shared" si="50"/>
        <v>0</v>
      </c>
      <c r="Z145" s="184">
        <f t="shared" si="51"/>
        <v>0</v>
      </c>
      <c r="AB145" s="204"/>
      <c r="AC145" s="188">
        <v>42141</v>
      </c>
      <c r="AD145" s="150"/>
      <c r="AE145" s="150"/>
      <c r="AF145" s="150"/>
      <c r="AG145" s="150"/>
      <c r="AH145" s="194">
        <f t="shared" si="52"/>
        <v>0</v>
      </c>
      <c r="AI145" s="184">
        <f t="shared" si="53"/>
        <v>0</v>
      </c>
    </row>
    <row r="146" spans="1:35" ht="20.25" x14ac:dyDescent="0.2">
      <c r="A146" s="201"/>
      <c r="B146" s="188">
        <v>42142</v>
      </c>
      <c r="C146" s="150"/>
      <c r="D146" s="150"/>
      <c r="E146" s="150"/>
      <c r="F146" s="150"/>
      <c r="G146" s="194">
        <f t="shared" si="54"/>
        <v>0</v>
      </c>
      <c r="H146" s="184">
        <f t="shared" si="55"/>
        <v>0</v>
      </c>
      <c r="J146" s="204"/>
      <c r="K146" s="188">
        <v>42142</v>
      </c>
      <c r="L146" s="191"/>
      <c r="M146" s="150"/>
      <c r="N146" s="150"/>
      <c r="O146" s="150"/>
      <c r="P146" s="194">
        <f t="shared" si="48"/>
        <v>0</v>
      </c>
      <c r="Q146" s="184">
        <f t="shared" si="49"/>
        <v>0</v>
      </c>
      <c r="S146" s="201"/>
      <c r="T146" s="188">
        <v>42142</v>
      </c>
      <c r="U146" s="150"/>
      <c r="V146" s="150"/>
      <c r="W146" s="150"/>
      <c r="X146" s="150"/>
      <c r="Y146" s="194">
        <f t="shared" si="50"/>
        <v>0</v>
      </c>
      <c r="Z146" s="184">
        <f t="shared" si="51"/>
        <v>0</v>
      </c>
      <c r="AB146" s="204"/>
      <c r="AC146" s="188">
        <v>42142</v>
      </c>
      <c r="AD146" s="150"/>
      <c r="AE146" s="150"/>
      <c r="AF146" s="150"/>
      <c r="AG146" s="150"/>
      <c r="AH146" s="194">
        <f t="shared" si="52"/>
        <v>0</v>
      </c>
      <c r="AI146" s="184">
        <f t="shared" si="53"/>
        <v>0</v>
      </c>
    </row>
    <row r="147" spans="1:35" ht="20.25" x14ac:dyDescent="0.2">
      <c r="A147" s="201"/>
      <c r="B147" s="188">
        <v>42143</v>
      </c>
      <c r="C147" s="150"/>
      <c r="D147" s="150"/>
      <c r="E147" s="150"/>
      <c r="F147" s="150"/>
      <c r="G147" s="194">
        <f t="shared" si="54"/>
        <v>0</v>
      </c>
      <c r="H147" s="184">
        <f t="shared" si="55"/>
        <v>0</v>
      </c>
      <c r="J147" s="204"/>
      <c r="K147" s="188">
        <v>42143</v>
      </c>
      <c r="L147" s="191"/>
      <c r="M147" s="150"/>
      <c r="N147" s="150"/>
      <c r="O147" s="150"/>
      <c r="P147" s="194">
        <f t="shared" si="48"/>
        <v>0</v>
      </c>
      <c r="Q147" s="184">
        <f t="shared" si="49"/>
        <v>0</v>
      </c>
      <c r="S147" s="201"/>
      <c r="T147" s="188">
        <v>42143</v>
      </c>
      <c r="U147" s="150"/>
      <c r="V147" s="150"/>
      <c r="W147" s="150"/>
      <c r="X147" s="150"/>
      <c r="Y147" s="194">
        <f t="shared" si="50"/>
        <v>0</v>
      </c>
      <c r="Z147" s="184">
        <f t="shared" si="51"/>
        <v>0</v>
      </c>
      <c r="AB147" s="204"/>
      <c r="AC147" s="188">
        <v>42143</v>
      </c>
      <c r="AD147" s="150"/>
      <c r="AE147" s="150"/>
      <c r="AF147" s="150"/>
      <c r="AG147" s="150"/>
      <c r="AH147" s="194">
        <f t="shared" si="52"/>
        <v>0</v>
      </c>
      <c r="AI147" s="184">
        <f t="shared" si="53"/>
        <v>0</v>
      </c>
    </row>
    <row r="148" spans="1:35" ht="20.25" x14ac:dyDescent="0.2">
      <c r="A148" s="201"/>
      <c r="B148" s="188">
        <v>42144</v>
      </c>
      <c r="C148" s="150"/>
      <c r="D148" s="150"/>
      <c r="E148" s="150"/>
      <c r="F148" s="150"/>
      <c r="G148" s="194">
        <f t="shared" si="54"/>
        <v>0</v>
      </c>
      <c r="H148" s="184">
        <f t="shared" si="55"/>
        <v>0</v>
      </c>
      <c r="J148" s="204"/>
      <c r="K148" s="188">
        <v>42144</v>
      </c>
      <c r="L148" s="191"/>
      <c r="M148" s="150"/>
      <c r="N148" s="150"/>
      <c r="O148" s="150"/>
      <c r="P148" s="194">
        <f t="shared" si="48"/>
        <v>0</v>
      </c>
      <c r="Q148" s="184">
        <f t="shared" si="49"/>
        <v>0</v>
      </c>
      <c r="S148" s="201"/>
      <c r="T148" s="188">
        <v>42144</v>
      </c>
      <c r="U148" s="150"/>
      <c r="V148" s="150"/>
      <c r="W148" s="150"/>
      <c r="X148" s="150"/>
      <c r="Y148" s="194">
        <f t="shared" si="50"/>
        <v>0</v>
      </c>
      <c r="Z148" s="184">
        <f t="shared" si="51"/>
        <v>0</v>
      </c>
      <c r="AB148" s="204"/>
      <c r="AC148" s="188">
        <v>42144</v>
      </c>
      <c r="AD148" s="150"/>
      <c r="AE148" s="150"/>
      <c r="AF148" s="150"/>
      <c r="AG148" s="150"/>
      <c r="AH148" s="194">
        <f t="shared" si="52"/>
        <v>0</v>
      </c>
      <c r="AI148" s="184">
        <f t="shared" si="53"/>
        <v>0</v>
      </c>
    </row>
    <row r="149" spans="1:35" ht="20.25" x14ac:dyDescent="0.2">
      <c r="A149" s="201"/>
      <c r="B149" s="188">
        <v>42145</v>
      </c>
      <c r="C149" s="150"/>
      <c r="D149" s="150"/>
      <c r="E149" s="150"/>
      <c r="F149" s="150"/>
      <c r="G149" s="194">
        <f t="shared" si="54"/>
        <v>0</v>
      </c>
      <c r="H149" s="184">
        <f t="shared" si="55"/>
        <v>0</v>
      </c>
      <c r="J149" s="204"/>
      <c r="K149" s="188">
        <v>42145</v>
      </c>
      <c r="L149" s="191"/>
      <c r="M149" s="150"/>
      <c r="N149" s="150"/>
      <c r="O149" s="150"/>
      <c r="P149" s="194">
        <f t="shared" si="48"/>
        <v>0</v>
      </c>
      <c r="Q149" s="184">
        <f t="shared" si="49"/>
        <v>0</v>
      </c>
      <c r="S149" s="201"/>
      <c r="T149" s="188">
        <v>42145</v>
      </c>
      <c r="U149" s="150"/>
      <c r="V149" s="150"/>
      <c r="W149" s="150"/>
      <c r="X149" s="150"/>
      <c r="Y149" s="194">
        <f t="shared" si="50"/>
        <v>0</v>
      </c>
      <c r="Z149" s="184">
        <f t="shared" si="51"/>
        <v>0</v>
      </c>
      <c r="AB149" s="204"/>
      <c r="AC149" s="188">
        <v>42145</v>
      </c>
      <c r="AD149" s="150"/>
      <c r="AE149" s="150"/>
      <c r="AF149" s="150"/>
      <c r="AG149" s="150"/>
      <c r="AH149" s="194">
        <f t="shared" si="52"/>
        <v>0</v>
      </c>
      <c r="AI149" s="184">
        <f t="shared" si="53"/>
        <v>0</v>
      </c>
    </row>
    <row r="150" spans="1:35" ht="20.25" x14ac:dyDescent="0.2">
      <c r="A150" s="201"/>
      <c r="B150" s="188">
        <v>42146</v>
      </c>
      <c r="C150" s="150"/>
      <c r="D150" s="150"/>
      <c r="E150" s="150"/>
      <c r="F150" s="150"/>
      <c r="G150" s="194">
        <f t="shared" si="54"/>
        <v>0</v>
      </c>
      <c r="H150" s="184">
        <f t="shared" si="55"/>
        <v>0</v>
      </c>
      <c r="J150" s="204"/>
      <c r="K150" s="188">
        <v>42146</v>
      </c>
      <c r="L150" s="191"/>
      <c r="M150" s="150"/>
      <c r="N150" s="150"/>
      <c r="O150" s="150"/>
      <c r="P150" s="194">
        <f t="shared" si="48"/>
        <v>0</v>
      </c>
      <c r="Q150" s="184">
        <f t="shared" si="49"/>
        <v>0</v>
      </c>
      <c r="S150" s="201"/>
      <c r="T150" s="188">
        <v>42146</v>
      </c>
      <c r="U150" s="150"/>
      <c r="V150" s="150"/>
      <c r="W150" s="150"/>
      <c r="X150" s="150"/>
      <c r="Y150" s="194">
        <f t="shared" si="50"/>
        <v>0</v>
      </c>
      <c r="Z150" s="184">
        <f t="shared" si="51"/>
        <v>0</v>
      </c>
      <c r="AB150" s="204"/>
      <c r="AC150" s="188">
        <v>42146</v>
      </c>
      <c r="AD150" s="150"/>
      <c r="AE150" s="150"/>
      <c r="AF150" s="150"/>
      <c r="AG150" s="150"/>
      <c r="AH150" s="194">
        <f t="shared" si="52"/>
        <v>0</v>
      </c>
      <c r="AI150" s="184">
        <f t="shared" si="53"/>
        <v>0</v>
      </c>
    </row>
    <row r="151" spans="1:35" ht="20.25" x14ac:dyDescent="0.2">
      <c r="A151" s="201"/>
      <c r="B151" s="188">
        <v>42147</v>
      </c>
      <c r="C151" s="150"/>
      <c r="D151" s="150"/>
      <c r="E151" s="150"/>
      <c r="F151" s="150"/>
      <c r="G151" s="194">
        <f t="shared" si="54"/>
        <v>0</v>
      </c>
      <c r="H151" s="184">
        <f t="shared" si="55"/>
        <v>0</v>
      </c>
      <c r="J151" s="204"/>
      <c r="K151" s="188">
        <v>42147</v>
      </c>
      <c r="L151" s="191"/>
      <c r="M151" s="150"/>
      <c r="N151" s="150"/>
      <c r="O151" s="150"/>
      <c r="P151" s="194">
        <f t="shared" si="48"/>
        <v>0</v>
      </c>
      <c r="Q151" s="184">
        <f t="shared" si="49"/>
        <v>0</v>
      </c>
      <c r="S151" s="201"/>
      <c r="T151" s="188">
        <v>42147</v>
      </c>
      <c r="U151" s="150"/>
      <c r="V151" s="150"/>
      <c r="W151" s="150"/>
      <c r="X151" s="150"/>
      <c r="Y151" s="194">
        <f t="shared" si="50"/>
        <v>0</v>
      </c>
      <c r="Z151" s="184">
        <f t="shared" si="51"/>
        <v>0</v>
      </c>
      <c r="AB151" s="204"/>
      <c r="AC151" s="188">
        <v>42147</v>
      </c>
      <c r="AD151" s="150"/>
      <c r="AE151" s="150"/>
      <c r="AF151" s="150"/>
      <c r="AG151" s="150"/>
      <c r="AH151" s="194">
        <f t="shared" si="52"/>
        <v>0</v>
      </c>
      <c r="AI151" s="184">
        <f t="shared" si="53"/>
        <v>0</v>
      </c>
    </row>
    <row r="152" spans="1:35" ht="20.25" x14ac:dyDescent="0.2">
      <c r="A152" s="201"/>
      <c r="B152" s="188">
        <v>42148</v>
      </c>
      <c r="C152" s="150"/>
      <c r="D152" s="150"/>
      <c r="E152" s="150"/>
      <c r="F152" s="150"/>
      <c r="G152" s="194">
        <f t="shared" si="54"/>
        <v>0</v>
      </c>
      <c r="H152" s="184">
        <f t="shared" si="55"/>
        <v>0</v>
      </c>
      <c r="J152" s="204"/>
      <c r="K152" s="188">
        <v>42148</v>
      </c>
      <c r="L152" s="191"/>
      <c r="M152" s="150"/>
      <c r="N152" s="150"/>
      <c r="O152" s="150"/>
      <c r="P152" s="194">
        <f t="shared" si="48"/>
        <v>0</v>
      </c>
      <c r="Q152" s="184">
        <f t="shared" si="49"/>
        <v>0</v>
      </c>
      <c r="S152" s="201"/>
      <c r="T152" s="188">
        <v>42148</v>
      </c>
      <c r="U152" s="150"/>
      <c r="V152" s="150"/>
      <c r="W152" s="150"/>
      <c r="X152" s="150"/>
      <c r="Y152" s="194">
        <f t="shared" si="50"/>
        <v>0</v>
      </c>
      <c r="Z152" s="184">
        <f t="shared" si="51"/>
        <v>0</v>
      </c>
      <c r="AB152" s="204"/>
      <c r="AC152" s="188">
        <v>42148</v>
      </c>
      <c r="AD152" s="150"/>
      <c r="AE152" s="150"/>
      <c r="AF152" s="150"/>
      <c r="AG152" s="150"/>
      <c r="AH152" s="194">
        <f t="shared" si="52"/>
        <v>0</v>
      </c>
      <c r="AI152" s="184">
        <f t="shared" si="53"/>
        <v>0</v>
      </c>
    </row>
    <row r="153" spans="1:35" ht="20.25" x14ac:dyDescent="0.2">
      <c r="A153" s="201"/>
      <c r="B153" s="188">
        <v>42149</v>
      </c>
      <c r="C153" s="150"/>
      <c r="D153" s="150"/>
      <c r="E153" s="150"/>
      <c r="F153" s="150"/>
      <c r="G153" s="194">
        <f t="shared" si="54"/>
        <v>0</v>
      </c>
      <c r="H153" s="184">
        <f t="shared" si="55"/>
        <v>0</v>
      </c>
      <c r="J153" s="204"/>
      <c r="K153" s="188">
        <v>42149</v>
      </c>
      <c r="L153" s="191"/>
      <c r="M153" s="150"/>
      <c r="N153" s="150"/>
      <c r="O153" s="150"/>
      <c r="P153" s="194">
        <f t="shared" si="48"/>
        <v>0</v>
      </c>
      <c r="Q153" s="184">
        <f t="shared" si="49"/>
        <v>0</v>
      </c>
      <c r="S153" s="201"/>
      <c r="T153" s="188">
        <v>42149</v>
      </c>
      <c r="U153" s="150"/>
      <c r="V153" s="150"/>
      <c r="W153" s="150"/>
      <c r="X153" s="150"/>
      <c r="Y153" s="194">
        <f t="shared" si="50"/>
        <v>0</v>
      </c>
      <c r="Z153" s="184">
        <f t="shared" si="51"/>
        <v>0</v>
      </c>
      <c r="AB153" s="204"/>
      <c r="AC153" s="188">
        <v>42149</v>
      </c>
      <c r="AD153" s="150"/>
      <c r="AE153" s="150"/>
      <c r="AF153" s="150"/>
      <c r="AG153" s="150"/>
      <c r="AH153" s="194">
        <f t="shared" si="52"/>
        <v>0</v>
      </c>
      <c r="AI153" s="184">
        <f t="shared" si="53"/>
        <v>0</v>
      </c>
    </row>
    <row r="154" spans="1:35" ht="20.25" x14ac:dyDescent="0.2">
      <c r="A154" s="201"/>
      <c r="B154" s="188">
        <v>42150</v>
      </c>
      <c r="C154" s="150"/>
      <c r="D154" s="150"/>
      <c r="E154" s="150"/>
      <c r="F154" s="150"/>
      <c r="G154" s="194">
        <f t="shared" si="54"/>
        <v>0</v>
      </c>
      <c r="H154" s="184">
        <f t="shared" si="55"/>
        <v>0</v>
      </c>
      <c r="J154" s="204"/>
      <c r="K154" s="188">
        <v>42150</v>
      </c>
      <c r="L154" s="191"/>
      <c r="M154" s="150"/>
      <c r="N154" s="150"/>
      <c r="O154" s="150"/>
      <c r="P154" s="194">
        <f t="shared" si="48"/>
        <v>0</v>
      </c>
      <c r="Q154" s="184">
        <f t="shared" si="49"/>
        <v>0</v>
      </c>
      <c r="S154" s="201"/>
      <c r="T154" s="188">
        <v>42150</v>
      </c>
      <c r="U154" s="150"/>
      <c r="V154" s="150"/>
      <c r="W154" s="150"/>
      <c r="X154" s="150"/>
      <c r="Y154" s="194">
        <f t="shared" si="50"/>
        <v>0</v>
      </c>
      <c r="Z154" s="184">
        <f t="shared" si="51"/>
        <v>0</v>
      </c>
      <c r="AB154" s="204"/>
      <c r="AC154" s="188">
        <v>42150</v>
      </c>
      <c r="AD154" s="150"/>
      <c r="AE154" s="150"/>
      <c r="AF154" s="150"/>
      <c r="AG154" s="150"/>
      <c r="AH154" s="194">
        <f t="shared" si="52"/>
        <v>0</v>
      </c>
      <c r="AI154" s="184">
        <f t="shared" si="53"/>
        <v>0</v>
      </c>
    </row>
    <row r="155" spans="1:35" ht="20.25" x14ac:dyDescent="0.2">
      <c r="A155" s="201"/>
      <c r="B155" s="188">
        <v>42151</v>
      </c>
      <c r="C155" s="150"/>
      <c r="D155" s="150"/>
      <c r="E155" s="150"/>
      <c r="F155" s="150"/>
      <c r="G155" s="194">
        <f t="shared" si="54"/>
        <v>0</v>
      </c>
      <c r="H155" s="184">
        <f t="shared" si="55"/>
        <v>0</v>
      </c>
      <c r="J155" s="204"/>
      <c r="K155" s="188">
        <v>42151</v>
      </c>
      <c r="L155" s="191"/>
      <c r="M155" s="150"/>
      <c r="N155" s="150"/>
      <c r="O155" s="150"/>
      <c r="P155" s="194">
        <f t="shared" si="48"/>
        <v>0</v>
      </c>
      <c r="Q155" s="184">
        <f t="shared" si="49"/>
        <v>0</v>
      </c>
      <c r="S155" s="201"/>
      <c r="T155" s="188">
        <v>42151</v>
      </c>
      <c r="U155" s="150"/>
      <c r="V155" s="150"/>
      <c r="W155" s="150"/>
      <c r="X155" s="150"/>
      <c r="Y155" s="194">
        <f t="shared" si="50"/>
        <v>0</v>
      </c>
      <c r="Z155" s="184">
        <f t="shared" si="51"/>
        <v>0</v>
      </c>
      <c r="AB155" s="204"/>
      <c r="AC155" s="188">
        <v>42151</v>
      </c>
      <c r="AD155" s="150"/>
      <c r="AE155" s="150"/>
      <c r="AF155" s="150"/>
      <c r="AG155" s="150"/>
      <c r="AH155" s="194">
        <f t="shared" si="52"/>
        <v>0</v>
      </c>
      <c r="AI155" s="184">
        <f t="shared" si="53"/>
        <v>0</v>
      </c>
    </row>
    <row r="156" spans="1:35" ht="20.25" x14ac:dyDescent="0.2">
      <c r="A156" s="201"/>
      <c r="B156" s="188">
        <v>42152</v>
      </c>
      <c r="C156" s="150"/>
      <c r="D156" s="150"/>
      <c r="E156" s="150"/>
      <c r="F156" s="150"/>
      <c r="G156" s="194">
        <f t="shared" si="54"/>
        <v>0</v>
      </c>
      <c r="H156" s="184">
        <f t="shared" si="55"/>
        <v>0</v>
      </c>
      <c r="J156" s="204"/>
      <c r="K156" s="188">
        <v>42152</v>
      </c>
      <c r="L156" s="191"/>
      <c r="M156" s="150"/>
      <c r="N156" s="150"/>
      <c r="O156" s="150"/>
      <c r="P156" s="194">
        <f t="shared" si="48"/>
        <v>0</v>
      </c>
      <c r="Q156" s="184">
        <f t="shared" si="49"/>
        <v>0</v>
      </c>
      <c r="S156" s="201"/>
      <c r="T156" s="188">
        <v>42152</v>
      </c>
      <c r="U156" s="150"/>
      <c r="V156" s="150"/>
      <c r="W156" s="150"/>
      <c r="X156" s="150"/>
      <c r="Y156" s="194">
        <f t="shared" si="50"/>
        <v>0</v>
      </c>
      <c r="Z156" s="184">
        <f t="shared" si="51"/>
        <v>0</v>
      </c>
      <c r="AB156" s="204"/>
      <c r="AC156" s="188">
        <v>42152</v>
      </c>
      <c r="AD156" s="150"/>
      <c r="AE156" s="150"/>
      <c r="AF156" s="150"/>
      <c r="AG156" s="150"/>
      <c r="AH156" s="194">
        <f t="shared" si="52"/>
        <v>0</v>
      </c>
      <c r="AI156" s="184">
        <f t="shared" si="53"/>
        <v>0</v>
      </c>
    </row>
    <row r="157" spans="1:35" ht="20.25" x14ac:dyDescent="0.2">
      <c r="A157" s="201"/>
      <c r="B157" s="188">
        <v>42153</v>
      </c>
      <c r="C157" s="150"/>
      <c r="D157" s="150"/>
      <c r="E157" s="150"/>
      <c r="F157" s="150"/>
      <c r="G157" s="194">
        <f t="shared" si="54"/>
        <v>0</v>
      </c>
      <c r="H157" s="184">
        <f t="shared" si="55"/>
        <v>0</v>
      </c>
      <c r="J157" s="204"/>
      <c r="K157" s="188">
        <v>42153</v>
      </c>
      <c r="L157" s="191"/>
      <c r="M157" s="150"/>
      <c r="N157" s="150"/>
      <c r="O157" s="150"/>
      <c r="P157" s="194">
        <f t="shared" si="48"/>
        <v>0</v>
      </c>
      <c r="Q157" s="184">
        <f t="shared" si="49"/>
        <v>0</v>
      </c>
      <c r="S157" s="201"/>
      <c r="T157" s="188">
        <v>42153</v>
      </c>
      <c r="U157" s="150"/>
      <c r="V157" s="150"/>
      <c r="W157" s="150"/>
      <c r="X157" s="150"/>
      <c r="Y157" s="194">
        <f t="shared" si="50"/>
        <v>0</v>
      </c>
      <c r="Z157" s="184">
        <f t="shared" si="51"/>
        <v>0</v>
      </c>
      <c r="AB157" s="204"/>
      <c r="AC157" s="188">
        <v>42153</v>
      </c>
      <c r="AD157" s="150"/>
      <c r="AE157" s="150"/>
      <c r="AF157" s="150"/>
      <c r="AG157" s="150"/>
      <c r="AH157" s="194">
        <f t="shared" si="52"/>
        <v>0</v>
      </c>
      <c r="AI157" s="184">
        <f t="shared" si="53"/>
        <v>0</v>
      </c>
    </row>
    <row r="158" spans="1:35" ht="20.25" x14ac:dyDescent="0.2">
      <c r="A158" s="201"/>
      <c r="B158" s="188">
        <v>42154</v>
      </c>
      <c r="C158" s="150"/>
      <c r="D158" s="150"/>
      <c r="E158" s="150"/>
      <c r="F158" s="150"/>
      <c r="G158" s="194">
        <f t="shared" si="54"/>
        <v>0</v>
      </c>
      <c r="H158" s="184">
        <f t="shared" si="55"/>
        <v>0</v>
      </c>
      <c r="J158" s="204"/>
      <c r="K158" s="188">
        <v>42154</v>
      </c>
      <c r="L158" s="191"/>
      <c r="M158" s="150"/>
      <c r="N158" s="150"/>
      <c r="O158" s="150"/>
      <c r="P158" s="194">
        <f t="shared" si="48"/>
        <v>0</v>
      </c>
      <c r="Q158" s="184">
        <f t="shared" si="49"/>
        <v>0</v>
      </c>
      <c r="S158" s="201"/>
      <c r="T158" s="188">
        <v>42154</v>
      </c>
      <c r="U158" s="150"/>
      <c r="V158" s="150"/>
      <c r="W158" s="150"/>
      <c r="X158" s="150"/>
      <c r="Y158" s="194">
        <f t="shared" si="50"/>
        <v>0</v>
      </c>
      <c r="Z158" s="184">
        <f t="shared" si="51"/>
        <v>0</v>
      </c>
      <c r="AB158" s="204"/>
      <c r="AC158" s="188">
        <v>42154</v>
      </c>
      <c r="AD158" s="150"/>
      <c r="AE158" s="150"/>
      <c r="AF158" s="150"/>
      <c r="AG158" s="150"/>
      <c r="AH158" s="194">
        <f t="shared" si="52"/>
        <v>0</v>
      </c>
      <c r="AI158" s="184">
        <f t="shared" si="53"/>
        <v>0</v>
      </c>
    </row>
    <row r="159" spans="1:35" ht="21" thickBot="1" x14ac:dyDescent="0.25">
      <c r="A159" s="201"/>
      <c r="B159" s="188">
        <v>42155</v>
      </c>
      <c r="C159" s="150"/>
      <c r="D159" s="150"/>
      <c r="E159" s="150"/>
      <c r="F159" s="150"/>
      <c r="G159" s="194">
        <f t="shared" si="54"/>
        <v>0</v>
      </c>
      <c r="H159" s="184">
        <f t="shared" si="55"/>
        <v>0</v>
      </c>
      <c r="J159" s="204"/>
      <c r="K159" s="188">
        <v>42155</v>
      </c>
      <c r="L159" s="191"/>
      <c r="M159" s="150"/>
      <c r="N159" s="150"/>
      <c r="O159" s="150"/>
      <c r="P159" s="194">
        <f t="shared" si="48"/>
        <v>0</v>
      </c>
      <c r="Q159" s="184">
        <f t="shared" si="49"/>
        <v>0</v>
      </c>
      <c r="S159" s="201"/>
      <c r="T159" s="188">
        <v>42155</v>
      </c>
      <c r="U159" s="150"/>
      <c r="V159" s="150"/>
      <c r="W159" s="150"/>
      <c r="X159" s="150"/>
      <c r="Y159" s="194">
        <f t="shared" si="50"/>
        <v>0</v>
      </c>
      <c r="Z159" s="184">
        <f t="shared" si="51"/>
        <v>0</v>
      </c>
      <c r="AB159" s="204"/>
      <c r="AC159" s="188">
        <v>42155</v>
      </c>
      <c r="AD159" s="150"/>
      <c r="AE159" s="150"/>
      <c r="AF159" s="150"/>
      <c r="AG159" s="150"/>
      <c r="AH159" s="194">
        <f t="shared" si="52"/>
        <v>0</v>
      </c>
      <c r="AI159" s="184">
        <f t="shared" si="53"/>
        <v>0</v>
      </c>
    </row>
    <row r="160" spans="1:35" ht="18.75" thickBot="1" x14ac:dyDescent="0.25">
      <c r="A160" s="197" t="s">
        <v>79</v>
      </c>
      <c r="B160" s="198" t="s">
        <v>75</v>
      </c>
      <c r="C160" s="199">
        <f t="shared" ref="C160:H160" si="56">SUM(C129:C159)</f>
        <v>0</v>
      </c>
      <c r="D160" s="199">
        <f t="shared" si="56"/>
        <v>0</v>
      </c>
      <c r="E160" s="199">
        <f t="shared" si="56"/>
        <v>0</v>
      </c>
      <c r="F160" s="199">
        <f t="shared" si="56"/>
        <v>0</v>
      </c>
      <c r="G160" s="199">
        <f t="shared" si="56"/>
        <v>0</v>
      </c>
      <c r="H160" s="200">
        <f t="shared" si="56"/>
        <v>0</v>
      </c>
      <c r="J160" s="197" t="s">
        <v>79</v>
      </c>
      <c r="K160" s="198" t="s">
        <v>75</v>
      </c>
      <c r="L160" s="206">
        <f t="shared" ref="L160:Q160" si="57">SUM(L129:L159)</f>
        <v>0</v>
      </c>
      <c r="M160" s="199">
        <f t="shared" si="57"/>
        <v>0</v>
      </c>
      <c r="N160" s="199">
        <f t="shared" si="57"/>
        <v>0</v>
      </c>
      <c r="O160" s="199">
        <f t="shared" si="57"/>
        <v>0</v>
      </c>
      <c r="P160" s="199">
        <f t="shared" si="57"/>
        <v>0</v>
      </c>
      <c r="Q160" s="200">
        <f t="shared" si="57"/>
        <v>0</v>
      </c>
      <c r="S160" s="197" t="s">
        <v>79</v>
      </c>
      <c r="T160" s="198" t="s">
        <v>75</v>
      </c>
      <c r="U160" s="199">
        <f t="shared" ref="U160:Z160" si="58">SUM(U129:U159)</f>
        <v>0</v>
      </c>
      <c r="V160" s="199">
        <f t="shared" si="58"/>
        <v>0</v>
      </c>
      <c r="W160" s="199">
        <f t="shared" si="58"/>
        <v>0</v>
      </c>
      <c r="X160" s="199">
        <f t="shared" si="58"/>
        <v>0</v>
      </c>
      <c r="Y160" s="199">
        <f t="shared" si="58"/>
        <v>0</v>
      </c>
      <c r="Z160" s="200">
        <f t="shared" si="58"/>
        <v>0</v>
      </c>
      <c r="AB160" s="197" t="s">
        <v>79</v>
      </c>
      <c r="AC160" s="198" t="s">
        <v>75</v>
      </c>
      <c r="AD160" s="199">
        <f t="shared" ref="AD160:AI160" si="59">SUM(AD129:AD159)</f>
        <v>0</v>
      </c>
      <c r="AE160" s="199">
        <f t="shared" si="59"/>
        <v>0</v>
      </c>
      <c r="AF160" s="199">
        <f t="shared" si="59"/>
        <v>0</v>
      </c>
      <c r="AG160" s="199">
        <f t="shared" si="59"/>
        <v>0</v>
      </c>
      <c r="AH160" s="199">
        <f t="shared" si="59"/>
        <v>0</v>
      </c>
      <c r="AI160" s="200">
        <f t="shared" si="59"/>
        <v>0</v>
      </c>
    </row>
    <row r="161" spans="1:35" ht="20.25" x14ac:dyDescent="0.2">
      <c r="A161" s="201">
        <v>6</v>
      </c>
      <c r="B161" s="188">
        <v>42156</v>
      </c>
      <c r="C161" s="150"/>
      <c r="D161" s="150"/>
      <c r="E161" s="150"/>
      <c r="F161" s="150"/>
      <c r="G161" s="194">
        <f>SUM(D161:F161)</f>
        <v>0</v>
      </c>
      <c r="H161" s="184">
        <f>C161-G161</f>
        <v>0</v>
      </c>
      <c r="J161" s="204">
        <v>6</v>
      </c>
      <c r="K161" s="188">
        <v>42156</v>
      </c>
      <c r="L161" s="191"/>
      <c r="M161" s="150"/>
      <c r="N161" s="150"/>
      <c r="O161" s="150"/>
      <c r="P161" s="194">
        <f t="shared" ref="P161:P190" si="60">SUM(M161:O161)</f>
        <v>0</v>
      </c>
      <c r="Q161" s="184">
        <f t="shared" ref="Q161:Q190" si="61">L161-P161</f>
        <v>0</v>
      </c>
      <c r="S161" s="201">
        <v>6</v>
      </c>
      <c r="T161" s="188">
        <v>42156</v>
      </c>
      <c r="U161" s="150"/>
      <c r="V161" s="150"/>
      <c r="W161" s="150"/>
      <c r="X161" s="150"/>
      <c r="Y161" s="194">
        <f t="shared" ref="Y161:Y190" si="62">SUM(V161:X161)</f>
        <v>0</v>
      </c>
      <c r="Z161" s="184">
        <f t="shared" ref="Z161:Z190" si="63">U161-Y161</f>
        <v>0</v>
      </c>
      <c r="AB161" s="204">
        <v>6</v>
      </c>
      <c r="AC161" s="188">
        <v>42156</v>
      </c>
      <c r="AD161" s="150"/>
      <c r="AE161" s="150"/>
      <c r="AF161" s="150"/>
      <c r="AG161" s="150"/>
      <c r="AH161" s="194">
        <f t="shared" ref="AH161:AH190" si="64">SUM(AE161:AG161)</f>
        <v>0</v>
      </c>
      <c r="AI161" s="184">
        <f t="shared" ref="AI161:AI190" si="65">AD161-AH161</f>
        <v>0</v>
      </c>
    </row>
    <row r="162" spans="1:35" ht="20.25" x14ac:dyDescent="0.2">
      <c r="A162" s="201"/>
      <c r="B162" s="188">
        <v>42157</v>
      </c>
      <c r="C162" s="150"/>
      <c r="D162" s="150"/>
      <c r="E162" s="150"/>
      <c r="F162" s="150"/>
      <c r="G162" s="194">
        <f t="shared" ref="G162:G190" si="66">SUM(D162:F162)</f>
        <v>0</v>
      </c>
      <c r="H162" s="184">
        <f t="shared" ref="H162:H190" si="67">C162-G162</f>
        <v>0</v>
      </c>
      <c r="J162" s="204"/>
      <c r="K162" s="188">
        <v>42157</v>
      </c>
      <c r="L162" s="191"/>
      <c r="M162" s="150"/>
      <c r="N162" s="150"/>
      <c r="O162" s="150"/>
      <c r="P162" s="194">
        <f t="shared" si="60"/>
        <v>0</v>
      </c>
      <c r="Q162" s="184">
        <f t="shared" si="61"/>
        <v>0</v>
      </c>
      <c r="S162" s="201"/>
      <c r="T162" s="188">
        <v>42157</v>
      </c>
      <c r="U162" s="150"/>
      <c r="V162" s="150"/>
      <c r="W162" s="150"/>
      <c r="X162" s="150"/>
      <c r="Y162" s="194">
        <f t="shared" si="62"/>
        <v>0</v>
      </c>
      <c r="Z162" s="184">
        <f t="shared" si="63"/>
        <v>0</v>
      </c>
      <c r="AB162" s="204"/>
      <c r="AC162" s="188">
        <v>42157</v>
      </c>
      <c r="AD162" s="150"/>
      <c r="AE162" s="150"/>
      <c r="AF162" s="150"/>
      <c r="AG162" s="150"/>
      <c r="AH162" s="194">
        <f t="shared" si="64"/>
        <v>0</v>
      </c>
      <c r="AI162" s="184">
        <f t="shared" si="65"/>
        <v>0</v>
      </c>
    </row>
    <row r="163" spans="1:35" ht="20.25" x14ac:dyDescent="0.2">
      <c r="A163" s="201"/>
      <c r="B163" s="188">
        <v>42158</v>
      </c>
      <c r="C163" s="150"/>
      <c r="D163" s="150"/>
      <c r="E163" s="150"/>
      <c r="F163" s="150"/>
      <c r="G163" s="194">
        <f t="shared" si="66"/>
        <v>0</v>
      </c>
      <c r="H163" s="184">
        <f t="shared" si="67"/>
        <v>0</v>
      </c>
      <c r="J163" s="204"/>
      <c r="K163" s="188">
        <v>42158</v>
      </c>
      <c r="L163" s="191"/>
      <c r="M163" s="150"/>
      <c r="N163" s="150"/>
      <c r="O163" s="150"/>
      <c r="P163" s="194">
        <f t="shared" si="60"/>
        <v>0</v>
      </c>
      <c r="Q163" s="184">
        <f t="shared" si="61"/>
        <v>0</v>
      </c>
      <c r="S163" s="201"/>
      <c r="T163" s="188">
        <v>42158</v>
      </c>
      <c r="U163" s="150"/>
      <c r="V163" s="150"/>
      <c r="W163" s="150"/>
      <c r="X163" s="150"/>
      <c r="Y163" s="194">
        <f t="shared" si="62"/>
        <v>0</v>
      </c>
      <c r="Z163" s="184">
        <f t="shared" si="63"/>
        <v>0</v>
      </c>
      <c r="AB163" s="204"/>
      <c r="AC163" s="188">
        <v>42158</v>
      </c>
      <c r="AD163" s="150"/>
      <c r="AE163" s="150"/>
      <c r="AF163" s="150"/>
      <c r="AG163" s="150"/>
      <c r="AH163" s="194">
        <f t="shared" si="64"/>
        <v>0</v>
      </c>
      <c r="AI163" s="184">
        <f t="shared" si="65"/>
        <v>0</v>
      </c>
    </row>
    <row r="164" spans="1:35" ht="20.25" x14ac:dyDescent="0.2">
      <c r="A164" s="201"/>
      <c r="B164" s="188">
        <v>42159</v>
      </c>
      <c r="C164" s="150"/>
      <c r="D164" s="150"/>
      <c r="E164" s="150"/>
      <c r="F164" s="150"/>
      <c r="G164" s="194">
        <f t="shared" si="66"/>
        <v>0</v>
      </c>
      <c r="H164" s="184">
        <f t="shared" si="67"/>
        <v>0</v>
      </c>
      <c r="J164" s="204"/>
      <c r="K164" s="188">
        <v>42159</v>
      </c>
      <c r="L164" s="191"/>
      <c r="M164" s="150"/>
      <c r="N164" s="150"/>
      <c r="O164" s="150"/>
      <c r="P164" s="194">
        <f t="shared" si="60"/>
        <v>0</v>
      </c>
      <c r="Q164" s="184">
        <f t="shared" si="61"/>
        <v>0</v>
      </c>
      <c r="S164" s="201"/>
      <c r="T164" s="188">
        <v>42159</v>
      </c>
      <c r="U164" s="150"/>
      <c r="V164" s="150"/>
      <c r="W164" s="150"/>
      <c r="X164" s="150"/>
      <c r="Y164" s="194">
        <f t="shared" si="62"/>
        <v>0</v>
      </c>
      <c r="Z164" s="184">
        <f t="shared" si="63"/>
        <v>0</v>
      </c>
      <c r="AB164" s="204"/>
      <c r="AC164" s="188">
        <v>42159</v>
      </c>
      <c r="AD164" s="150"/>
      <c r="AE164" s="150"/>
      <c r="AF164" s="150"/>
      <c r="AG164" s="150"/>
      <c r="AH164" s="194">
        <f t="shared" si="64"/>
        <v>0</v>
      </c>
      <c r="AI164" s="184">
        <f t="shared" si="65"/>
        <v>0</v>
      </c>
    </row>
    <row r="165" spans="1:35" ht="20.25" x14ac:dyDescent="0.2">
      <c r="A165" s="201"/>
      <c r="B165" s="188">
        <v>42160</v>
      </c>
      <c r="C165" s="150"/>
      <c r="D165" s="150"/>
      <c r="E165" s="150"/>
      <c r="F165" s="150"/>
      <c r="G165" s="194">
        <f t="shared" si="66"/>
        <v>0</v>
      </c>
      <c r="H165" s="184">
        <f t="shared" si="67"/>
        <v>0</v>
      </c>
      <c r="J165" s="204"/>
      <c r="K165" s="188">
        <v>42160</v>
      </c>
      <c r="L165" s="191"/>
      <c r="M165" s="150"/>
      <c r="N165" s="150"/>
      <c r="O165" s="150"/>
      <c r="P165" s="194">
        <f t="shared" si="60"/>
        <v>0</v>
      </c>
      <c r="Q165" s="184">
        <f t="shared" si="61"/>
        <v>0</v>
      </c>
      <c r="S165" s="201"/>
      <c r="T165" s="188">
        <v>42160</v>
      </c>
      <c r="U165" s="150"/>
      <c r="V165" s="150"/>
      <c r="W165" s="150"/>
      <c r="X165" s="150"/>
      <c r="Y165" s="194">
        <f t="shared" si="62"/>
        <v>0</v>
      </c>
      <c r="Z165" s="184">
        <f t="shared" si="63"/>
        <v>0</v>
      </c>
      <c r="AB165" s="204"/>
      <c r="AC165" s="188">
        <v>42160</v>
      </c>
      <c r="AD165" s="150"/>
      <c r="AE165" s="150"/>
      <c r="AF165" s="150"/>
      <c r="AG165" s="150"/>
      <c r="AH165" s="194">
        <f t="shared" si="64"/>
        <v>0</v>
      </c>
      <c r="AI165" s="184">
        <f t="shared" si="65"/>
        <v>0</v>
      </c>
    </row>
    <row r="166" spans="1:35" ht="20.25" x14ac:dyDescent="0.2">
      <c r="A166" s="201"/>
      <c r="B166" s="188">
        <v>42161</v>
      </c>
      <c r="C166" s="150"/>
      <c r="D166" s="150"/>
      <c r="E166" s="150"/>
      <c r="F166" s="150"/>
      <c r="G166" s="194">
        <f t="shared" si="66"/>
        <v>0</v>
      </c>
      <c r="H166" s="184">
        <f t="shared" si="67"/>
        <v>0</v>
      </c>
      <c r="J166" s="204"/>
      <c r="K166" s="188">
        <v>42161</v>
      </c>
      <c r="L166" s="191"/>
      <c r="M166" s="150"/>
      <c r="N166" s="150"/>
      <c r="O166" s="150"/>
      <c r="P166" s="194">
        <f t="shared" si="60"/>
        <v>0</v>
      </c>
      <c r="Q166" s="184">
        <f t="shared" si="61"/>
        <v>0</v>
      </c>
      <c r="S166" s="201"/>
      <c r="T166" s="188">
        <v>42161</v>
      </c>
      <c r="U166" s="150"/>
      <c r="V166" s="150"/>
      <c r="W166" s="150"/>
      <c r="X166" s="150"/>
      <c r="Y166" s="194">
        <f t="shared" si="62"/>
        <v>0</v>
      </c>
      <c r="Z166" s="184">
        <f t="shared" si="63"/>
        <v>0</v>
      </c>
      <c r="AB166" s="204"/>
      <c r="AC166" s="188">
        <v>42161</v>
      </c>
      <c r="AD166" s="150"/>
      <c r="AE166" s="150"/>
      <c r="AF166" s="150"/>
      <c r="AG166" s="150"/>
      <c r="AH166" s="194">
        <f t="shared" si="64"/>
        <v>0</v>
      </c>
      <c r="AI166" s="184">
        <f t="shared" si="65"/>
        <v>0</v>
      </c>
    </row>
    <row r="167" spans="1:35" ht="20.25" x14ac:dyDescent="0.2">
      <c r="A167" s="201"/>
      <c r="B167" s="188">
        <v>42162</v>
      </c>
      <c r="C167" s="150"/>
      <c r="D167" s="150"/>
      <c r="E167" s="150"/>
      <c r="F167" s="150"/>
      <c r="G167" s="194">
        <f t="shared" si="66"/>
        <v>0</v>
      </c>
      <c r="H167" s="184">
        <f t="shared" si="67"/>
        <v>0</v>
      </c>
      <c r="J167" s="204"/>
      <c r="K167" s="188">
        <v>42162</v>
      </c>
      <c r="L167" s="191"/>
      <c r="M167" s="150"/>
      <c r="N167" s="150"/>
      <c r="O167" s="150"/>
      <c r="P167" s="194">
        <f t="shared" si="60"/>
        <v>0</v>
      </c>
      <c r="Q167" s="184">
        <f t="shared" si="61"/>
        <v>0</v>
      </c>
      <c r="S167" s="201"/>
      <c r="T167" s="188">
        <v>42162</v>
      </c>
      <c r="U167" s="150"/>
      <c r="V167" s="150"/>
      <c r="W167" s="150"/>
      <c r="X167" s="150"/>
      <c r="Y167" s="194">
        <f t="shared" si="62"/>
        <v>0</v>
      </c>
      <c r="Z167" s="184">
        <f t="shared" si="63"/>
        <v>0</v>
      </c>
      <c r="AB167" s="204"/>
      <c r="AC167" s="188">
        <v>42162</v>
      </c>
      <c r="AD167" s="150"/>
      <c r="AE167" s="150"/>
      <c r="AF167" s="150"/>
      <c r="AG167" s="150"/>
      <c r="AH167" s="194">
        <f t="shared" si="64"/>
        <v>0</v>
      </c>
      <c r="AI167" s="184">
        <f t="shared" si="65"/>
        <v>0</v>
      </c>
    </row>
    <row r="168" spans="1:35" ht="20.25" x14ac:dyDescent="0.2">
      <c r="A168" s="201"/>
      <c r="B168" s="188">
        <v>42163</v>
      </c>
      <c r="C168" s="150"/>
      <c r="D168" s="150"/>
      <c r="E168" s="150"/>
      <c r="F168" s="150"/>
      <c r="G168" s="194">
        <f t="shared" si="66"/>
        <v>0</v>
      </c>
      <c r="H168" s="184">
        <f t="shared" si="67"/>
        <v>0</v>
      </c>
      <c r="J168" s="204"/>
      <c r="K168" s="188">
        <v>42163</v>
      </c>
      <c r="L168" s="191"/>
      <c r="M168" s="150"/>
      <c r="N168" s="150"/>
      <c r="O168" s="150"/>
      <c r="P168" s="194">
        <f t="shared" si="60"/>
        <v>0</v>
      </c>
      <c r="Q168" s="184">
        <f t="shared" si="61"/>
        <v>0</v>
      </c>
      <c r="S168" s="201"/>
      <c r="T168" s="188">
        <v>42163</v>
      </c>
      <c r="U168" s="150"/>
      <c r="V168" s="150"/>
      <c r="W168" s="150"/>
      <c r="X168" s="150"/>
      <c r="Y168" s="194">
        <f t="shared" si="62"/>
        <v>0</v>
      </c>
      <c r="Z168" s="184">
        <f t="shared" si="63"/>
        <v>0</v>
      </c>
      <c r="AB168" s="204"/>
      <c r="AC168" s="188">
        <v>42163</v>
      </c>
      <c r="AD168" s="150"/>
      <c r="AE168" s="150"/>
      <c r="AF168" s="150"/>
      <c r="AG168" s="150"/>
      <c r="AH168" s="194">
        <f t="shared" si="64"/>
        <v>0</v>
      </c>
      <c r="AI168" s="184">
        <f t="shared" si="65"/>
        <v>0</v>
      </c>
    </row>
    <row r="169" spans="1:35" ht="20.25" x14ac:dyDescent="0.2">
      <c r="A169" s="201"/>
      <c r="B169" s="188">
        <v>42164</v>
      </c>
      <c r="C169" s="150"/>
      <c r="D169" s="150"/>
      <c r="E169" s="150"/>
      <c r="F169" s="150"/>
      <c r="G169" s="194">
        <f t="shared" si="66"/>
        <v>0</v>
      </c>
      <c r="H169" s="184">
        <f t="shared" si="67"/>
        <v>0</v>
      </c>
      <c r="J169" s="204"/>
      <c r="K169" s="188">
        <v>42164</v>
      </c>
      <c r="L169" s="191"/>
      <c r="M169" s="150"/>
      <c r="N169" s="150"/>
      <c r="O169" s="150"/>
      <c r="P169" s="194">
        <f t="shared" si="60"/>
        <v>0</v>
      </c>
      <c r="Q169" s="184">
        <f t="shared" si="61"/>
        <v>0</v>
      </c>
      <c r="S169" s="201"/>
      <c r="T169" s="188">
        <v>42164</v>
      </c>
      <c r="U169" s="150"/>
      <c r="V169" s="150"/>
      <c r="W169" s="150"/>
      <c r="X169" s="150"/>
      <c r="Y169" s="194">
        <f t="shared" si="62"/>
        <v>0</v>
      </c>
      <c r="Z169" s="184">
        <f t="shared" si="63"/>
        <v>0</v>
      </c>
      <c r="AB169" s="204"/>
      <c r="AC169" s="188">
        <v>42164</v>
      </c>
      <c r="AD169" s="150"/>
      <c r="AE169" s="150"/>
      <c r="AF169" s="150"/>
      <c r="AG169" s="150"/>
      <c r="AH169" s="194">
        <f t="shared" si="64"/>
        <v>0</v>
      </c>
      <c r="AI169" s="184">
        <f t="shared" si="65"/>
        <v>0</v>
      </c>
    </row>
    <row r="170" spans="1:35" ht="20.25" x14ac:dyDescent="0.2">
      <c r="A170" s="201"/>
      <c r="B170" s="188">
        <v>42165</v>
      </c>
      <c r="C170" s="150"/>
      <c r="D170" s="150"/>
      <c r="E170" s="150"/>
      <c r="F170" s="150"/>
      <c r="G170" s="194">
        <f t="shared" si="66"/>
        <v>0</v>
      </c>
      <c r="H170" s="184">
        <f t="shared" si="67"/>
        <v>0</v>
      </c>
      <c r="J170" s="204"/>
      <c r="K170" s="188">
        <v>42165</v>
      </c>
      <c r="L170" s="191"/>
      <c r="M170" s="150"/>
      <c r="N170" s="150"/>
      <c r="O170" s="150"/>
      <c r="P170" s="194">
        <f t="shared" si="60"/>
        <v>0</v>
      </c>
      <c r="Q170" s="184">
        <f t="shared" si="61"/>
        <v>0</v>
      </c>
      <c r="S170" s="201"/>
      <c r="T170" s="188">
        <v>42165</v>
      </c>
      <c r="U170" s="150"/>
      <c r="V170" s="150"/>
      <c r="W170" s="150"/>
      <c r="X170" s="150"/>
      <c r="Y170" s="194">
        <f t="shared" si="62"/>
        <v>0</v>
      </c>
      <c r="Z170" s="184">
        <f t="shared" si="63"/>
        <v>0</v>
      </c>
      <c r="AB170" s="204"/>
      <c r="AC170" s="188">
        <v>42165</v>
      </c>
      <c r="AD170" s="150"/>
      <c r="AE170" s="150"/>
      <c r="AF170" s="150"/>
      <c r="AG170" s="150"/>
      <c r="AH170" s="194">
        <f t="shared" si="64"/>
        <v>0</v>
      </c>
      <c r="AI170" s="184">
        <f t="shared" si="65"/>
        <v>0</v>
      </c>
    </row>
    <row r="171" spans="1:35" ht="20.25" x14ac:dyDescent="0.2">
      <c r="A171" s="201"/>
      <c r="B171" s="188">
        <v>42166</v>
      </c>
      <c r="C171" s="150"/>
      <c r="D171" s="150"/>
      <c r="E171" s="150"/>
      <c r="F171" s="150"/>
      <c r="G171" s="194">
        <f t="shared" si="66"/>
        <v>0</v>
      </c>
      <c r="H171" s="184">
        <f t="shared" si="67"/>
        <v>0</v>
      </c>
      <c r="J171" s="204"/>
      <c r="K171" s="188">
        <v>42166</v>
      </c>
      <c r="L171" s="191"/>
      <c r="M171" s="150"/>
      <c r="N171" s="150"/>
      <c r="O171" s="150"/>
      <c r="P171" s="194">
        <f t="shared" si="60"/>
        <v>0</v>
      </c>
      <c r="Q171" s="184">
        <f t="shared" si="61"/>
        <v>0</v>
      </c>
      <c r="S171" s="201"/>
      <c r="T171" s="188">
        <v>42166</v>
      </c>
      <c r="U171" s="150"/>
      <c r="V171" s="150"/>
      <c r="W171" s="150"/>
      <c r="X171" s="150"/>
      <c r="Y171" s="194">
        <f t="shared" si="62"/>
        <v>0</v>
      </c>
      <c r="Z171" s="184">
        <f t="shared" si="63"/>
        <v>0</v>
      </c>
      <c r="AB171" s="204"/>
      <c r="AC171" s="188">
        <v>42166</v>
      </c>
      <c r="AD171" s="150"/>
      <c r="AE171" s="150"/>
      <c r="AF171" s="150"/>
      <c r="AG171" s="150"/>
      <c r="AH171" s="194">
        <f t="shared" si="64"/>
        <v>0</v>
      </c>
      <c r="AI171" s="184">
        <f t="shared" si="65"/>
        <v>0</v>
      </c>
    </row>
    <row r="172" spans="1:35" ht="20.25" x14ac:dyDescent="0.2">
      <c r="A172" s="201"/>
      <c r="B172" s="188">
        <v>42167</v>
      </c>
      <c r="C172" s="150"/>
      <c r="D172" s="150"/>
      <c r="E172" s="150"/>
      <c r="F172" s="150"/>
      <c r="G172" s="194">
        <f t="shared" si="66"/>
        <v>0</v>
      </c>
      <c r="H172" s="184">
        <f t="shared" si="67"/>
        <v>0</v>
      </c>
      <c r="J172" s="204"/>
      <c r="K172" s="188">
        <v>42167</v>
      </c>
      <c r="L172" s="191"/>
      <c r="M172" s="150"/>
      <c r="N172" s="150"/>
      <c r="O172" s="150"/>
      <c r="P172" s="194">
        <f t="shared" si="60"/>
        <v>0</v>
      </c>
      <c r="Q172" s="184">
        <f t="shared" si="61"/>
        <v>0</v>
      </c>
      <c r="S172" s="201"/>
      <c r="T172" s="188">
        <v>42167</v>
      </c>
      <c r="U172" s="150"/>
      <c r="V172" s="150"/>
      <c r="W172" s="150"/>
      <c r="X172" s="150"/>
      <c r="Y172" s="194">
        <f t="shared" si="62"/>
        <v>0</v>
      </c>
      <c r="Z172" s="184">
        <f t="shared" si="63"/>
        <v>0</v>
      </c>
      <c r="AB172" s="204"/>
      <c r="AC172" s="188">
        <v>42167</v>
      </c>
      <c r="AD172" s="150"/>
      <c r="AE172" s="150"/>
      <c r="AF172" s="150"/>
      <c r="AG172" s="150"/>
      <c r="AH172" s="194">
        <f t="shared" si="64"/>
        <v>0</v>
      </c>
      <c r="AI172" s="184">
        <f t="shared" si="65"/>
        <v>0</v>
      </c>
    </row>
    <row r="173" spans="1:35" ht="20.25" x14ac:dyDescent="0.2">
      <c r="A173" s="201"/>
      <c r="B173" s="188">
        <v>42168</v>
      </c>
      <c r="C173" s="150"/>
      <c r="D173" s="150"/>
      <c r="E173" s="150"/>
      <c r="F173" s="150"/>
      <c r="G173" s="194">
        <f t="shared" si="66"/>
        <v>0</v>
      </c>
      <c r="H173" s="184">
        <f t="shared" si="67"/>
        <v>0</v>
      </c>
      <c r="J173" s="204"/>
      <c r="K173" s="188">
        <v>42168</v>
      </c>
      <c r="L173" s="191"/>
      <c r="M173" s="150"/>
      <c r="N173" s="150"/>
      <c r="O173" s="150"/>
      <c r="P173" s="194">
        <f t="shared" si="60"/>
        <v>0</v>
      </c>
      <c r="Q173" s="184">
        <f t="shared" si="61"/>
        <v>0</v>
      </c>
      <c r="S173" s="201"/>
      <c r="T173" s="188">
        <v>42168</v>
      </c>
      <c r="U173" s="150"/>
      <c r="V173" s="150"/>
      <c r="W173" s="150"/>
      <c r="X173" s="150"/>
      <c r="Y173" s="194">
        <f t="shared" si="62"/>
        <v>0</v>
      </c>
      <c r="Z173" s="184">
        <f t="shared" si="63"/>
        <v>0</v>
      </c>
      <c r="AB173" s="204"/>
      <c r="AC173" s="188">
        <v>42168</v>
      </c>
      <c r="AD173" s="150"/>
      <c r="AE173" s="150"/>
      <c r="AF173" s="150"/>
      <c r="AG173" s="150"/>
      <c r="AH173" s="194">
        <f t="shared" si="64"/>
        <v>0</v>
      </c>
      <c r="AI173" s="184">
        <f t="shared" si="65"/>
        <v>0</v>
      </c>
    </row>
    <row r="174" spans="1:35" ht="20.25" x14ac:dyDescent="0.2">
      <c r="A174" s="201"/>
      <c r="B174" s="188">
        <v>42169</v>
      </c>
      <c r="C174" s="150"/>
      <c r="D174" s="150"/>
      <c r="E174" s="150"/>
      <c r="F174" s="150"/>
      <c r="G174" s="194">
        <f t="shared" si="66"/>
        <v>0</v>
      </c>
      <c r="H174" s="184">
        <f t="shared" si="67"/>
        <v>0</v>
      </c>
      <c r="J174" s="204"/>
      <c r="K174" s="188">
        <v>42169</v>
      </c>
      <c r="L174" s="191"/>
      <c r="M174" s="150"/>
      <c r="N174" s="150"/>
      <c r="O174" s="150"/>
      <c r="P174" s="194">
        <f t="shared" si="60"/>
        <v>0</v>
      </c>
      <c r="Q174" s="184">
        <f t="shared" si="61"/>
        <v>0</v>
      </c>
      <c r="S174" s="201"/>
      <c r="T174" s="188">
        <v>42169</v>
      </c>
      <c r="U174" s="150"/>
      <c r="V174" s="150"/>
      <c r="W174" s="150"/>
      <c r="X174" s="150"/>
      <c r="Y174" s="194">
        <f t="shared" si="62"/>
        <v>0</v>
      </c>
      <c r="Z174" s="184">
        <f t="shared" si="63"/>
        <v>0</v>
      </c>
      <c r="AB174" s="204"/>
      <c r="AC174" s="188">
        <v>42169</v>
      </c>
      <c r="AD174" s="150"/>
      <c r="AE174" s="150"/>
      <c r="AF174" s="150"/>
      <c r="AG174" s="150"/>
      <c r="AH174" s="194">
        <f t="shared" si="64"/>
        <v>0</v>
      </c>
      <c r="AI174" s="184">
        <f t="shared" si="65"/>
        <v>0</v>
      </c>
    </row>
    <row r="175" spans="1:35" ht="20.25" x14ac:dyDescent="0.2">
      <c r="A175" s="201"/>
      <c r="B175" s="188">
        <v>42170</v>
      </c>
      <c r="C175" s="150"/>
      <c r="D175" s="150"/>
      <c r="E175" s="150"/>
      <c r="F175" s="150"/>
      <c r="G175" s="194">
        <f t="shared" si="66"/>
        <v>0</v>
      </c>
      <c r="H175" s="184">
        <f t="shared" si="67"/>
        <v>0</v>
      </c>
      <c r="J175" s="204"/>
      <c r="K175" s="188">
        <v>42170</v>
      </c>
      <c r="L175" s="191"/>
      <c r="M175" s="150"/>
      <c r="N175" s="150"/>
      <c r="O175" s="150"/>
      <c r="P175" s="194">
        <f t="shared" si="60"/>
        <v>0</v>
      </c>
      <c r="Q175" s="184">
        <f t="shared" si="61"/>
        <v>0</v>
      </c>
      <c r="S175" s="201"/>
      <c r="T175" s="188">
        <v>42170</v>
      </c>
      <c r="U175" s="150"/>
      <c r="V175" s="150"/>
      <c r="W175" s="150"/>
      <c r="X175" s="150"/>
      <c r="Y175" s="194">
        <f t="shared" si="62"/>
        <v>0</v>
      </c>
      <c r="Z175" s="184">
        <f t="shared" si="63"/>
        <v>0</v>
      </c>
      <c r="AB175" s="204"/>
      <c r="AC175" s="188">
        <v>42170</v>
      </c>
      <c r="AD175" s="150"/>
      <c r="AE175" s="150"/>
      <c r="AF175" s="150"/>
      <c r="AG175" s="150"/>
      <c r="AH175" s="194">
        <f t="shared" si="64"/>
        <v>0</v>
      </c>
      <c r="AI175" s="184">
        <f t="shared" si="65"/>
        <v>0</v>
      </c>
    </row>
    <row r="176" spans="1:35" ht="20.25" x14ac:dyDescent="0.2">
      <c r="A176" s="201"/>
      <c r="B176" s="188">
        <v>42171</v>
      </c>
      <c r="C176" s="150"/>
      <c r="D176" s="150"/>
      <c r="E176" s="150"/>
      <c r="F176" s="150"/>
      <c r="G176" s="194">
        <f t="shared" si="66"/>
        <v>0</v>
      </c>
      <c r="H176" s="184">
        <f t="shared" si="67"/>
        <v>0</v>
      </c>
      <c r="J176" s="204"/>
      <c r="K176" s="188">
        <v>42171</v>
      </c>
      <c r="L176" s="191"/>
      <c r="M176" s="150"/>
      <c r="N176" s="150"/>
      <c r="O176" s="150"/>
      <c r="P176" s="194">
        <f t="shared" si="60"/>
        <v>0</v>
      </c>
      <c r="Q176" s="184">
        <f t="shared" si="61"/>
        <v>0</v>
      </c>
      <c r="S176" s="201"/>
      <c r="T176" s="188">
        <v>42171</v>
      </c>
      <c r="U176" s="150"/>
      <c r="V176" s="150"/>
      <c r="W176" s="150"/>
      <c r="X176" s="150"/>
      <c r="Y176" s="194">
        <f t="shared" si="62"/>
        <v>0</v>
      </c>
      <c r="Z176" s="184">
        <f t="shared" si="63"/>
        <v>0</v>
      </c>
      <c r="AB176" s="204"/>
      <c r="AC176" s="188">
        <v>42171</v>
      </c>
      <c r="AD176" s="150"/>
      <c r="AE176" s="150"/>
      <c r="AF176" s="150"/>
      <c r="AG176" s="150"/>
      <c r="AH176" s="194">
        <f t="shared" si="64"/>
        <v>0</v>
      </c>
      <c r="AI176" s="184">
        <f t="shared" si="65"/>
        <v>0</v>
      </c>
    </row>
    <row r="177" spans="1:35" ht="20.25" x14ac:dyDescent="0.2">
      <c r="A177" s="201"/>
      <c r="B177" s="188">
        <v>42172</v>
      </c>
      <c r="C177" s="150"/>
      <c r="D177" s="150"/>
      <c r="E177" s="150"/>
      <c r="F177" s="150"/>
      <c r="G177" s="194">
        <f t="shared" si="66"/>
        <v>0</v>
      </c>
      <c r="H177" s="184">
        <f t="shared" si="67"/>
        <v>0</v>
      </c>
      <c r="J177" s="204"/>
      <c r="K177" s="188">
        <v>42172</v>
      </c>
      <c r="L177" s="191"/>
      <c r="M177" s="150"/>
      <c r="N177" s="150"/>
      <c r="O177" s="150"/>
      <c r="P177" s="194">
        <f t="shared" si="60"/>
        <v>0</v>
      </c>
      <c r="Q177" s="184">
        <f t="shared" si="61"/>
        <v>0</v>
      </c>
      <c r="S177" s="201"/>
      <c r="T177" s="188">
        <v>42172</v>
      </c>
      <c r="U177" s="150"/>
      <c r="V177" s="150"/>
      <c r="W177" s="150"/>
      <c r="X177" s="150"/>
      <c r="Y177" s="194">
        <f t="shared" si="62"/>
        <v>0</v>
      </c>
      <c r="Z177" s="184">
        <f t="shared" si="63"/>
        <v>0</v>
      </c>
      <c r="AB177" s="204"/>
      <c r="AC177" s="188">
        <v>42172</v>
      </c>
      <c r="AD177" s="150"/>
      <c r="AE177" s="150"/>
      <c r="AF177" s="150"/>
      <c r="AG177" s="150"/>
      <c r="AH177" s="194">
        <f t="shared" si="64"/>
        <v>0</v>
      </c>
      <c r="AI177" s="184">
        <f t="shared" si="65"/>
        <v>0</v>
      </c>
    </row>
    <row r="178" spans="1:35" ht="20.25" x14ac:dyDescent="0.2">
      <c r="A178" s="201"/>
      <c r="B178" s="188">
        <v>42173</v>
      </c>
      <c r="C178" s="150"/>
      <c r="D178" s="150"/>
      <c r="E178" s="150"/>
      <c r="F178" s="150"/>
      <c r="G178" s="194">
        <f t="shared" si="66"/>
        <v>0</v>
      </c>
      <c r="H178" s="184">
        <f t="shared" si="67"/>
        <v>0</v>
      </c>
      <c r="J178" s="204"/>
      <c r="K178" s="188">
        <v>42173</v>
      </c>
      <c r="L178" s="191"/>
      <c r="M178" s="150"/>
      <c r="N178" s="150"/>
      <c r="O178" s="150"/>
      <c r="P178" s="194">
        <f t="shared" si="60"/>
        <v>0</v>
      </c>
      <c r="Q178" s="184">
        <f t="shared" si="61"/>
        <v>0</v>
      </c>
      <c r="S178" s="201"/>
      <c r="T178" s="188">
        <v>42173</v>
      </c>
      <c r="U178" s="150"/>
      <c r="V178" s="150"/>
      <c r="W178" s="150"/>
      <c r="X178" s="150"/>
      <c r="Y178" s="194">
        <f t="shared" si="62"/>
        <v>0</v>
      </c>
      <c r="Z178" s="184">
        <f t="shared" si="63"/>
        <v>0</v>
      </c>
      <c r="AB178" s="204"/>
      <c r="AC178" s="188">
        <v>42173</v>
      </c>
      <c r="AD178" s="150"/>
      <c r="AE178" s="150"/>
      <c r="AF178" s="150"/>
      <c r="AG178" s="150"/>
      <c r="AH178" s="194">
        <f t="shared" si="64"/>
        <v>0</v>
      </c>
      <c r="AI178" s="184">
        <f t="shared" si="65"/>
        <v>0</v>
      </c>
    </row>
    <row r="179" spans="1:35" ht="20.25" x14ac:dyDescent="0.2">
      <c r="A179" s="201"/>
      <c r="B179" s="188">
        <v>42174</v>
      </c>
      <c r="C179" s="150"/>
      <c r="D179" s="150"/>
      <c r="E179" s="150"/>
      <c r="F179" s="150"/>
      <c r="G179" s="194">
        <f t="shared" si="66"/>
        <v>0</v>
      </c>
      <c r="H179" s="184">
        <f t="shared" si="67"/>
        <v>0</v>
      </c>
      <c r="J179" s="204"/>
      <c r="K179" s="188">
        <v>42174</v>
      </c>
      <c r="L179" s="191"/>
      <c r="M179" s="150"/>
      <c r="N179" s="150"/>
      <c r="O179" s="150"/>
      <c r="P179" s="194">
        <f t="shared" si="60"/>
        <v>0</v>
      </c>
      <c r="Q179" s="184">
        <f t="shared" si="61"/>
        <v>0</v>
      </c>
      <c r="S179" s="201"/>
      <c r="T179" s="188">
        <v>42174</v>
      </c>
      <c r="U179" s="150"/>
      <c r="V179" s="150"/>
      <c r="W179" s="150"/>
      <c r="X179" s="150"/>
      <c r="Y179" s="194">
        <f t="shared" si="62"/>
        <v>0</v>
      </c>
      <c r="Z179" s="184">
        <f t="shared" si="63"/>
        <v>0</v>
      </c>
      <c r="AB179" s="204"/>
      <c r="AC179" s="188">
        <v>42174</v>
      </c>
      <c r="AD179" s="150"/>
      <c r="AE179" s="150"/>
      <c r="AF179" s="150"/>
      <c r="AG179" s="150"/>
      <c r="AH179" s="194">
        <f t="shared" si="64"/>
        <v>0</v>
      </c>
      <c r="AI179" s="184">
        <f t="shared" si="65"/>
        <v>0</v>
      </c>
    </row>
    <row r="180" spans="1:35" ht="20.25" x14ac:dyDescent="0.2">
      <c r="A180" s="201"/>
      <c r="B180" s="188">
        <v>42175</v>
      </c>
      <c r="C180" s="150"/>
      <c r="D180" s="150"/>
      <c r="E180" s="150"/>
      <c r="F180" s="150"/>
      <c r="G180" s="194">
        <f t="shared" si="66"/>
        <v>0</v>
      </c>
      <c r="H180" s="184">
        <f t="shared" si="67"/>
        <v>0</v>
      </c>
      <c r="J180" s="204"/>
      <c r="K180" s="188">
        <v>42175</v>
      </c>
      <c r="L180" s="191"/>
      <c r="M180" s="150"/>
      <c r="N180" s="150"/>
      <c r="O180" s="150"/>
      <c r="P180" s="194">
        <f t="shared" si="60"/>
        <v>0</v>
      </c>
      <c r="Q180" s="184">
        <f t="shared" si="61"/>
        <v>0</v>
      </c>
      <c r="S180" s="201"/>
      <c r="T180" s="188">
        <v>42175</v>
      </c>
      <c r="U180" s="150"/>
      <c r="V180" s="150"/>
      <c r="W180" s="150"/>
      <c r="X180" s="150"/>
      <c r="Y180" s="194">
        <f t="shared" si="62"/>
        <v>0</v>
      </c>
      <c r="Z180" s="184">
        <f t="shared" si="63"/>
        <v>0</v>
      </c>
      <c r="AB180" s="204"/>
      <c r="AC180" s="188">
        <v>42175</v>
      </c>
      <c r="AD180" s="150"/>
      <c r="AE180" s="150"/>
      <c r="AF180" s="150"/>
      <c r="AG180" s="150"/>
      <c r="AH180" s="194">
        <f t="shared" si="64"/>
        <v>0</v>
      </c>
      <c r="AI180" s="184">
        <f t="shared" si="65"/>
        <v>0</v>
      </c>
    </row>
    <row r="181" spans="1:35" ht="20.25" x14ac:dyDescent="0.2">
      <c r="A181" s="201"/>
      <c r="B181" s="188">
        <v>42176</v>
      </c>
      <c r="C181" s="150"/>
      <c r="D181" s="150"/>
      <c r="E181" s="150"/>
      <c r="F181" s="150"/>
      <c r="G181" s="194">
        <f t="shared" si="66"/>
        <v>0</v>
      </c>
      <c r="H181" s="184">
        <f t="shared" si="67"/>
        <v>0</v>
      </c>
      <c r="J181" s="204"/>
      <c r="K181" s="188">
        <v>42176</v>
      </c>
      <c r="L181" s="191"/>
      <c r="M181" s="150"/>
      <c r="N181" s="150"/>
      <c r="O181" s="150"/>
      <c r="P181" s="194">
        <f t="shared" si="60"/>
        <v>0</v>
      </c>
      <c r="Q181" s="184">
        <f t="shared" si="61"/>
        <v>0</v>
      </c>
      <c r="S181" s="201"/>
      <c r="T181" s="188">
        <v>42176</v>
      </c>
      <c r="U181" s="150"/>
      <c r="V181" s="150"/>
      <c r="W181" s="150"/>
      <c r="X181" s="150"/>
      <c r="Y181" s="194">
        <f t="shared" si="62"/>
        <v>0</v>
      </c>
      <c r="Z181" s="184">
        <f t="shared" si="63"/>
        <v>0</v>
      </c>
      <c r="AB181" s="204"/>
      <c r="AC181" s="188">
        <v>42176</v>
      </c>
      <c r="AD181" s="150"/>
      <c r="AE181" s="150"/>
      <c r="AF181" s="150"/>
      <c r="AG181" s="150"/>
      <c r="AH181" s="194">
        <f t="shared" si="64"/>
        <v>0</v>
      </c>
      <c r="AI181" s="184">
        <f t="shared" si="65"/>
        <v>0</v>
      </c>
    </row>
    <row r="182" spans="1:35" ht="20.25" x14ac:dyDescent="0.2">
      <c r="A182" s="201"/>
      <c r="B182" s="188">
        <v>42177</v>
      </c>
      <c r="C182" s="150"/>
      <c r="D182" s="150"/>
      <c r="E182" s="150"/>
      <c r="F182" s="150"/>
      <c r="G182" s="194">
        <f t="shared" si="66"/>
        <v>0</v>
      </c>
      <c r="H182" s="184">
        <f t="shared" si="67"/>
        <v>0</v>
      </c>
      <c r="J182" s="204"/>
      <c r="K182" s="188">
        <v>42177</v>
      </c>
      <c r="L182" s="191"/>
      <c r="M182" s="150"/>
      <c r="N182" s="150"/>
      <c r="O182" s="150"/>
      <c r="P182" s="194">
        <f t="shared" si="60"/>
        <v>0</v>
      </c>
      <c r="Q182" s="184">
        <f t="shared" si="61"/>
        <v>0</v>
      </c>
      <c r="S182" s="201"/>
      <c r="T182" s="188">
        <v>42177</v>
      </c>
      <c r="U182" s="150"/>
      <c r="V182" s="150"/>
      <c r="W182" s="150"/>
      <c r="X182" s="150"/>
      <c r="Y182" s="194">
        <f t="shared" si="62"/>
        <v>0</v>
      </c>
      <c r="Z182" s="184">
        <f t="shared" si="63"/>
        <v>0</v>
      </c>
      <c r="AB182" s="204"/>
      <c r="AC182" s="188">
        <v>42177</v>
      </c>
      <c r="AD182" s="150"/>
      <c r="AE182" s="150"/>
      <c r="AF182" s="150"/>
      <c r="AG182" s="150"/>
      <c r="AH182" s="194">
        <f t="shared" si="64"/>
        <v>0</v>
      </c>
      <c r="AI182" s="184">
        <f t="shared" si="65"/>
        <v>0</v>
      </c>
    </row>
    <row r="183" spans="1:35" ht="20.25" x14ac:dyDescent="0.2">
      <c r="A183" s="201"/>
      <c r="B183" s="188">
        <v>42178</v>
      </c>
      <c r="C183" s="150"/>
      <c r="D183" s="150"/>
      <c r="E183" s="150"/>
      <c r="F183" s="150"/>
      <c r="G183" s="194">
        <f t="shared" si="66"/>
        <v>0</v>
      </c>
      <c r="H183" s="184">
        <f t="shared" si="67"/>
        <v>0</v>
      </c>
      <c r="J183" s="204"/>
      <c r="K183" s="188">
        <v>42178</v>
      </c>
      <c r="L183" s="191"/>
      <c r="M183" s="150"/>
      <c r="N183" s="150"/>
      <c r="O183" s="150"/>
      <c r="P183" s="194">
        <f t="shared" si="60"/>
        <v>0</v>
      </c>
      <c r="Q183" s="184">
        <f t="shared" si="61"/>
        <v>0</v>
      </c>
      <c r="S183" s="201"/>
      <c r="T183" s="188">
        <v>42178</v>
      </c>
      <c r="U183" s="150"/>
      <c r="V183" s="150"/>
      <c r="W183" s="150"/>
      <c r="X183" s="150"/>
      <c r="Y183" s="194">
        <f t="shared" si="62"/>
        <v>0</v>
      </c>
      <c r="Z183" s="184">
        <f t="shared" si="63"/>
        <v>0</v>
      </c>
      <c r="AB183" s="204"/>
      <c r="AC183" s="188">
        <v>42178</v>
      </c>
      <c r="AD183" s="150"/>
      <c r="AE183" s="150"/>
      <c r="AF183" s="150"/>
      <c r="AG183" s="150"/>
      <c r="AH183" s="194">
        <f t="shared" si="64"/>
        <v>0</v>
      </c>
      <c r="AI183" s="184">
        <f t="shared" si="65"/>
        <v>0</v>
      </c>
    </row>
    <row r="184" spans="1:35" ht="20.25" x14ac:dyDescent="0.2">
      <c r="A184" s="201"/>
      <c r="B184" s="188">
        <v>42179</v>
      </c>
      <c r="C184" s="150"/>
      <c r="D184" s="150"/>
      <c r="E184" s="150"/>
      <c r="F184" s="150"/>
      <c r="G184" s="194">
        <f t="shared" si="66"/>
        <v>0</v>
      </c>
      <c r="H184" s="184">
        <f t="shared" si="67"/>
        <v>0</v>
      </c>
      <c r="J184" s="204"/>
      <c r="K184" s="188">
        <v>42179</v>
      </c>
      <c r="L184" s="191"/>
      <c r="M184" s="150"/>
      <c r="N184" s="150"/>
      <c r="O184" s="150"/>
      <c r="P184" s="194">
        <f t="shared" si="60"/>
        <v>0</v>
      </c>
      <c r="Q184" s="184">
        <f t="shared" si="61"/>
        <v>0</v>
      </c>
      <c r="S184" s="201"/>
      <c r="T184" s="188">
        <v>42179</v>
      </c>
      <c r="U184" s="150"/>
      <c r="V184" s="150"/>
      <c r="W184" s="150"/>
      <c r="X184" s="150"/>
      <c r="Y184" s="194">
        <f t="shared" si="62"/>
        <v>0</v>
      </c>
      <c r="Z184" s="184">
        <f t="shared" si="63"/>
        <v>0</v>
      </c>
      <c r="AB184" s="204"/>
      <c r="AC184" s="188">
        <v>42179</v>
      </c>
      <c r="AD184" s="150"/>
      <c r="AE184" s="150"/>
      <c r="AF184" s="150"/>
      <c r="AG184" s="150"/>
      <c r="AH184" s="194">
        <f t="shared" si="64"/>
        <v>0</v>
      </c>
      <c r="AI184" s="184">
        <f t="shared" si="65"/>
        <v>0</v>
      </c>
    </row>
    <row r="185" spans="1:35" ht="20.25" x14ac:dyDescent="0.2">
      <c r="A185" s="201"/>
      <c r="B185" s="188">
        <v>42180</v>
      </c>
      <c r="C185" s="150"/>
      <c r="D185" s="150"/>
      <c r="E185" s="150"/>
      <c r="F185" s="150"/>
      <c r="G185" s="194">
        <f t="shared" si="66"/>
        <v>0</v>
      </c>
      <c r="H185" s="184">
        <f t="shared" si="67"/>
        <v>0</v>
      </c>
      <c r="J185" s="204"/>
      <c r="K185" s="188">
        <v>42180</v>
      </c>
      <c r="L185" s="191"/>
      <c r="M185" s="150"/>
      <c r="N185" s="150"/>
      <c r="O185" s="150"/>
      <c r="P185" s="194">
        <f t="shared" si="60"/>
        <v>0</v>
      </c>
      <c r="Q185" s="184">
        <f t="shared" si="61"/>
        <v>0</v>
      </c>
      <c r="S185" s="201"/>
      <c r="T185" s="188">
        <v>42180</v>
      </c>
      <c r="U185" s="150"/>
      <c r="V185" s="150"/>
      <c r="W185" s="150"/>
      <c r="X185" s="150"/>
      <c r="Y185" s="194">
        <f t="shared" si="62"/>
        <v>0</v>
      </c>
      <c r="Z185" s="184">
        <f t="shared" si="63"/>
        <v>0</v>
      </c>
      <c r="AB185" s="204"/>
      <c r="AC185" s="188">
        <v>42180</v>
      </c>
      <c r="AD185" s="150"/>
      <c r="AE185" s="150"/>
      <c r="AF185" s="150"/>
      <c r="AG185" s="150"/>
      <c r="AH185" s="194">
        <f t="shared" si="64"/>
        <v>0</v>
      </c>
      <c r="AI185" s="184">
        <f t="shared" si="65"/>
        <v>0</v>
      </c>
    </row>
    <row r="186" spans="1:35" ht="20.25" x14ac:dyDescent="0.2">
      <c r="A186" s="201"/>
      <c r="B186" s="188">
        <v>42181</v>
      </c>
      <c r="C186" s="150"/>
      <c r="D186" s="150"/>
      <c r="E186" s="150"/>
      <c r="F186" s="150"/>
      <c r="G186" s="194">
        <f t="shared" si="66"/>
        <v>0</v>
      </c>
      <c r="H186" s="184">
        <f t="shared" si="67"/>
        <v>0</v>
      </c>
      <c r="J186" s="204"/>
      <c r="K186" s="188">
        <v>42181</v>
      </c>
      <c r="L186" s="191"/>
      <c r="M186" s="150"/>
      <c r="N186" s="150"/>
      <c r="O186" s="150"/>
      <c r="P186" s="194">
        <f t="shared" si="60"/>
        <v>0</v>
      </c>
      <c r="Q186" s="184">
        <f t="shared" si="61"/>
        <v>0</v>
      </c>
      <c r="S186" s="201"/>
      <c r="T186" s="188">
        <v>42181</v>
      </c>
      <c r="U186" s="150"/>
      <c r="V186" s="150"/>
      <c r="W186" s="150"/>
      <c r="X186" s="150"/>
      <c r="Y186" s="194">
        <f t="shared" si="62"/>
        <v>0</v>
      </c>
      <c r="Z186" s="184">
        <f t="shared" si="63"/>
        <v>0</v>
      </c>
      <c r="AB186" s="204"/>
      <c r="AC186" s="188">
        <v>42181</v>
      </c>
      <c r="AD186" s="150"/>
      <c r="AE186" s="150"/>
      <c r="AF186" s="150"/>
      <c r="AG186" s="150"/>
      <c r="AH186" s="194">
        <f t="shared" si="64"/>
        <v>0</v>
      </c>
      <c r="AI186" s="184">
        <f t="shared" si="65"/>
        <v>0</v>
      </c>
    </row>
    <row r="187" spans="1:35" ht="20.25" x14ac:dyDescent="0.2">
      <c r="A187" s="201"/>
      <c r="B187" s="188">
        <v>42182</v>
      </c>
      <c r="C187" s="150"/>
      <c r="D187" s="150"/>
      <c r="E187" s="150"/>
      <c r="F187" s="150"/>
      <c r="G187" s="194">
        <f t="shared" si="66"/>
        <v>0</v>
      </c>
      <c r="H187" s="184">
        <f t="shared" si="67"/>
        <v>0</v>
      </c>
      <c r="J187" s="204"/>
      <c r="K187" s="188">
        <v>42182</v>
      </c>
      <c r="L187" s="191"/>
      <c r="M187" s="150"/>
      <c r="N187" s="150"/>
      <c r="O187" s="150"/>
      <c r="P187" s="194">
        <f t="shared" si="60"/>
        <v>0</v>
      </c>
      <c r="Q187" s="184">
        <f t="shared" si="61"/>
        <v>0</v>
      </c>
      <c r="S187" s="201"/>
      <c r="T187" s="188">
        <v>42182</v>
      </c>
      <c r="U187" s="150"/>
      <c r="V187" s="150"/>
      <c r="W187" s="150"/>
      <c r="X187" s="150"/>
      <c r="Y187" s="194">
        <f t="shared" si="62"/>
        <v>0</v>
      </c>
      <c r="Z187" s="184">
        <f t="shared" si="63"/>
        <v>0</v>
      </c>
      <c r="AB187" s="204"/>
      <c r="AC187" s="188">
        <v>42182</v>
      </c>
      <c r="AD187" s="150"/>
      <c r="AE187" s="150"/>
      <c r="AF187" s="150"/>
      <c r="AG187" s="150"/>
      <c r="AH187" s="194">
        <f t="shared" si="64"/>
        <v>0</v>
      </c>
      <c r="AI187" s="184">
        <f t="shared" si="65"/>
        <v>0</v>
      </c>
    </row>
    <row r="188" spans="1:35" ht="20.25" x14ac:dyDescent="0.2">
      <c r="A188" s="201"/>
      <c r="B188" s="188">
        <v>42183</v>
      </c>
      <c r="C188" s="150"/>
      <c r="D188" s="150"/>
      <c r="E188" s="150"/>
      <c r="F188" s="150"/>
      <c r="G188" s="194">
        <f t="shared" si="66"/>
        <v>0</v>
      </c>
      <c r="H188" s="184">
        <f t="shared" si="67"/>
        <v>0</v>
      </c>
      <c r="J188" s="204"/>
      <c r="K188" s="188">
        <v>42183</v>
      </c>
      <c r="L188" s="191"/>
      <c r="M188" s="150"/>
      <c r="N188" s="150"/>
      <c r="O188" s="150"/>
      <c r="P188" s="194">
        <f t="shared" si="60"/>
        <v>0</v>
      </c>
      <c r="Q188" s="184">
        <f t="shared" si="61"/>
        <v>0</v>
      </c>
      <c r="S188" s="201"/>
      <c r="T188" s="188">
        <v>42183</v>
      </c>
      <c r="U188" s="150"/>
      <c r="V188" s="150"/>
      <c r="W188" s="150"/>
      <c r="X188" s="150"/>
      <c r="Y188" s="194">
        <f t="shared" si="62"/>
        <v>0</v>
      </c>
      <c r="Z188" s="184">
        <f t="shared" si="63"/>
        <v>0</v>
      </c>
      <c r="AB188" s="204"/>
      <c r="AC188" s="188">
        <v>42183</v>
      </c>
      <c r="AD188" s="150"/>
      <c r="AE188" s="150"/>
      <c r="AF188" s="150"/>
      <c r="AG188" s="150"/>
      <c r="AH188" s="194">
        <f t="shared" si="64"/>
        <v>0</v>
      </c>
      <c r="AI188" s="184">
        <f t="shared" si="65"/>
        <v>0</v>
      </c>
    </row>
    <row r="189" spans="1:35" ht="20.25" x14ac:dyDescent="0.2">
      <c r="A189" s="201"/>
      <c r="B189" s="188">
        <v>42184</v>
      </c>
      <c r="C189" s="150"/>
      <c r="D189" s="150"/>
      <c r="E189" s="150"/>
      <c r="F189" s="150"/>
      <c r="G189" s="194">
        <f t="shared" si="66"/>
        <v>0</v>
      </c>
      <c r="H189" s="184">
        <f t="shared" si="67"/>
        <v>0</v>
      </c>
      <c r="J189" s="204"/>
      <c r="K189" s="188">
        <v>42184</v>
      </c>
      <c r="L189" s="191"/>
      <c r="M189" s="150"/>
      <c r="N189" s="150"/>
      <c r="O189" s="150"/>
      <c r="P189" s="194">
        <f t="shared" si="60"/>
        <v>0</v>
      </c>
      <c r="Q189" s="184">
        <f t="shared" si="61"/>
        <v>0</v>
      </c>
      <c r="S189" s="201"/>
      <c r="T189" s="188">
        <v>42184</v>
      </c>
      <c r="U189" s="150"/>
      <c r="V189" s="150"/>
      <c r="W189" s="150"/>
      <c r="X189" s="150"/>
      <c r="Y189" s="194">
        <f t="shared" si="62"/>
        <v>0</v>
      </c>
      <c r="Z189" s="184">
        <f t="shared" si="63"/>
        <v>0</v>
      </c>
      <c r="AB189" s="204"/>
      <c r="AC189" s="188">
        <v>42184</v>
      </c>
      <c r="AD189" s="150"/>
      <c r="AE189" s="150"/>
      <c r="AF189" s="150"/>
      <c r="AG189" s="150"/>
      <c r="AH189" s="194">
        <f t="shared" si="64"/>
        <v>0</v>
      </c>
      <c r="AI189" s="184">
        <f t="shared" si="65"/>
        <v>0</v>
      </c>
    </row>
    <row r="190" spans="1:35" ht="21" thickBot="1" x14ac:dyDescent="0.25">
      <c r="A190" s="201"/>
      <c r="B190" s="188">
        <v>42185</v>
      </c>
      <c r="C190" s="150"/>
      <c r="D190" s="150"/>
      <c r="E190" s="150"/>
      <c r="F190" s="150"/>
      <c r="G190" s="194">
        <f t="shared" si="66"/>
        <v>0</v>
      </c>
      <c r="H190" s="184">
        <f t="shared" si="67"/>
        <v>0</v>
      </c>
      <c r="J190" s="204"/>
      <c r="K190" s="188">
        <v>42185</v>
      </c>
      <c r="L190" s="191"/>
      <c r="M190" s="150"/>
      <c r="N190" s="150"/>
      <c r="O190" s="150"/>
      <c r="P190" s="194">
        <f t="shared" si="60"/>
        <v>0</v>
      </c>
      <c r="Q190" s="184">
        <f t="shared" si="61"/>
        <v>0</v>
      </c>
      <c r="S190" s="201"/>
      <c r="T190" s="188">
        <v>42185</v>
      </c>
      <c r="U190" s="150"/>
      <c r="V190" s="150"/>
      <c r="W190" s="150"/>
      <c r="X190" s="150"/>
      <c r="Y190" s="194">
        <f t="shared" si="62"/>
        <v>0</v>
      </c>
      <c r="Z190" s="184">
        <f t="shared" si="63"/>
        <v>0</v>
      </c>
      <c r="AB190" s="204"/>
      <c r="AC190" s="188">
        <v>42185</v>
      </c>
      <c r="AD190" s="150"/>
      <c r="AE190" s="150"/>
      <c r="AF190" s="150"/>
      <c r="AG190" s="150"/>
      <c r="AH190" s="194">
        <f t="shared" si="64"/>
        <v>0</v>
      </c>
      <c r="AI190" s="184">
        <f t="shared" si="65"/>
        <v>0</v>
      </c>
    </row>
    <row r="191" spans="1:35" ht="18.75" thickBot="1" x14ac:dyDescent="0.25">
      <c r="A191" s="197" t="s">
        <v>80</v>
      </c>
      <c r="B191" s="198" t="s">
        <v>75</v>
      </c>
      <c r="C191" s="199">
        <f t="shared" ref="C191:H191" si="68">SUM(C161:C190)</f>
        <v>0</v>
      </c>
      <c r="D191" s="199">
        <f t="shared" si="68"/>
        <v>0</v>
      </c>
      <c r="E191" s="199">
        <f t="shared" si="68"/>
        <v>0</v>
      </c>
      <c r="F191" s="199">
        <f t="shared" si="68"/>
        <v>0</v>
      </c>
      <c r="G191" s="199">
        <f t="shared" si="68"/>
        <v>0</v>
      </c>
      <c r="H191" s="200">
        <f t="shared" si="68"/>
        <v>0</v>
      </c>
      <c r="J191" s="197" t="s">
        <v>80</v>
      </c>
      <c r="K191" s="198" t="s">
        <v>75</v>
      </c>
      <c r="L191" s="206">
        <f t="shared" ref="L191:Q191" si="69">SUM(L161:L190)</f>
        <v>0</v>
      </c>
      <c r="M191" s="199">
        <f t="shared" si="69"/>
        <v>0</v>
      </c>
      <c r="N191" s="199">
        <f t="shared" si="69"/>
        <v>0</v>
      </c>
      <c r="O191" s="199">
        <f t="shared" si="69"/>
        <v>0</v>
      </c>
      <c r="P191" s="199">
        <f t="shared" si="69"/>
        <v>0</v>
      </c>
      <c r="Q191" s="200">
        <f t="shared" si="69"/>
        <v>0</v>
      </c>
      <c r="S191" s="197" t="s">
        <v>80</v>
      </c>
      <c r="T191" s="198" t="s">
        <v>75</v>
      </c>
      <c r="U191" s="199">
        <f t="shared" ref="U191:Z191" si="70">SUM(U161:U190)</f>
        <v>0</v>
      </c>
      <c r="V191" s="199">
        <f t="shared" si="70"/>
        <v>0</v>
      </c>
      <c r="W191" s="199">
        <f t="shared" si="70"/>
        <v>0</v>
      </c>
      <c r="X191" s="199">
        <f t="shared" si="70"/>
        <v>0</v>
      </c>
      <c r="Y191" s="199">
        <f t="shared" si="70"/>
        <v>0</v>
      </c>
      <c r="Z191" s="200">
        <f t="shared" si="70"/>
        <v>0</v>
      </c>
      <c r="AB191" s="197" t="s">
        <v>80</v>
      </c>
      <c r="AC191" s="198" t="s">
        <v>75</v>
      </c>
      <c r="AD191" s="199">
        <f t="shared" ref="AD191:AI191" si="71">SUM(AD161:AD190)</f>
        <v>0</v>
      </c>
      <c r="AE191" s="199">
        <f t="shared" si="71"/>
        <v>0</v>
      </c>
      <c r="AF191" s="199">
        <f t="shared" si="71"/>
        <v>0</v>
      </c>
      <c r="AG191" s="199">
        <f t="shared" si="71"/>
        <v>0</v>
      </c>
      <c r="AH191" s="199">
        <f t="shared" si="71"/>
        <v>0</v>
      </c>
      <c r="AI191" s="200">
        <f t="shared" si="71"/>
        <v>0</v>
      </c>
    </row>
    <row r="192" spans="1:35" ht="18" x14ac:dyDescent="0.2">
      <c r="A192" s="201">
        <v>7</v>
      </c>
      <c r="B192" s="188">
        <v>42186</v>
      </c>
      <c r="C192" s="150"/>
      <c r="D192" s="150"/>
      <c r="E192" s="150"/>
      <c r="F192" s="150"/>
      <c r="G192" s="150"/>
      <c r="H192" s="207"/>
      <c r="J192" s="204">
        <v>7</v>
      </c>
      <c r="K192" s="188">
        <v>42186</v>
      </c>
      <c r="L192" s="191"/>
      <c r="M192" s="150"/>
      <c r="N192" s="150"/>
      <c r="O192" s="150"/>
      <c r="P192" s="150"/>
      <c r="Q192" s="207"/>
      <c r="S192" s="201">
        <v>7</v>
      </c>
      <c r="T192" s="188">
        <v>42186</v>
      </c>
      <c r="U192" s="150"/>
      <c r="V192" s="150"/>
      <c r="W192" s="150"/>
      <c r="X192" s="150"/>
      <c r="Y192" s="150"/>
      <c r="Z192" s="207"/>
      <c r="AB192" s="204">
        <v>7</v>
      </c>
      <c r="AC192" s="188">
        <v>42186</v>
      </c>
      <c r="AD192" s="150"/>
      <c r="AE192" s="150"/>
      <c r="AF192" s="150"/>
      <c r="AG192" s="150"/>
      <c r="AH192" s="150"/>
      <c r="AI192" s="207"/>
    </row>
    <row r="193" spans="1:35" ht="18" x14ac:dyDescent="0.2">
      <c r="A193" s="201"/>
      <c r="B193" s="188">
        <v>42187</v>
      </c>
      <c r="C193" s="150"/>
      <c r="D193" s="150"/>
      <c r="E193" s="150"/>
      <c r="F193" s="150"/>
      <c r="G193" s="150"/>
      <c r="H193" s="207"/>
      <c r="J193" s="204"/>
      <c r="K193" s="188">
        <v>42187</v>
      </c>
      <c r="L193" s="191"/>
      <c r="M193" s="150"/>
      <c r="N193" s="150"/>
      <c r="O193" s="150"/>
      <c r="P193" s="150"/>
      <c r="Q193" s="207"/>
      <c r="S193" s="201"/>
      <c r="T193" s="188">
        <v>42187</v>
      </c>
      <c r="U193" s="150"/>
      <c r="V193" s="150"/>
      <c r="W193" s="150"/>
      <c r="X193" s="150"/>
      <c r="Y193" s="150"/>
      <c r="Z193" s="207"/>
      <c r="AB193" s="204"/>
      <c r="AC193" s="188">
        <v>42187</v>
      </c>
      <c r="AD193" s="150"/>
      <c r="AE193" s="150"/>
      <c r="AF193" s="150"/>
      <c r="AG193" s="150"/>
      <c r="AH193" s="150"/>
      <c r="AI193" s="207"/>
    </row>
    <row r="194" spans="1:35" ht="18" x14ac:dyDescent="0.2">
      <c r="A194" s="201"/>
      <c r="B194" s="188">
        <v>42188</v>
      </c>
      <c r="C194" s="150"/>
      <c r="D194" s="150"/>
      <c r="E194" s="150"/>
      <c r="F194" s="150"/>
      <c r="G194" s="150"/>
      <c r="H194" s="207"/>
      <c r="J194" s="204"/>
      <c r="K194" s="188">
        <v>42188</v>
      </c>
      <c r="L194" s="191"/>
      <c r="M194" s="150"/>
      <c r="N194" s="150"/>
      <c r="O194" s="150"/>
      <c r="P194" s="150"/>
      <c r="Q194" s="207"/>
      <c r="S194" s="201"/>
      <c r="T194" s="188">
        <v>42188</v>
      </c>
      <c r="U194" s="150"/>
      <c r="V194" s="150"/>
      <c r="W194" s="150"/>
      <c r="X194" s="150"/>
      <c r="Y194" s="150"/>
      <c r="Z194" s="207"/>
      <c r="AB194" s="204"/>
      <c r="AC194" s="188">
        <v>42188</v>
      </c>
      <c r="AD194" s="150"/>
      <c r="AE194" s="150"/>
      <c r="AF194" s="150"/>
      <c r="AG194" s="150"/>
      <c r="AH194" s="150"/>
      <c r="AI194" s="207"/>
    </row>
    <row r="195" spans="1:35" ht="18" x14ac:dyDescent="0.2">
      <c r="A195" s="201"/>
      <c r="B195" s="188">
        <v>42189</v>
      </c>
      <c r="C195" s="150"/>
      <c r="D195" s="150"/>
      <c r="E195" s="150"/>
      <c r="F195" s="150"/>
      <c r="G195" s="150"/>
      <c r="H195" s="207"/>
      <c r="J195" s="204"/>
      <c r="K195" s="188">
        <v>42189</v>
      </c>
      <c r="L195" s="191"/>
      <c r="M195" s="150"/>
      <c r="N195" s="150"/>
      <c r="O195" s="150"/>
      <c r="P195" s="150"/>
      <c r="Q195" s="207"/>
      <c r="S195" s="201"/>
      <c r="T195" s="188">
        <v>42189</v>
      </c>
      <c r="U195" s="150"/>
      <c r="V195" s="150"/>
      <c r="W195" s="150"/>
      <c r="X195" s="150"/>
      <c r="Y195" s="150"/>
      <c r="Z195" s="207"/>
      <c r="AB195" s="204"/>
      <c r="AC195" s="188">
        <v>42189</v>
      </c>
      <c r="AD195" s="150"/>
      <c r="AE195" s="150"/>
      <c r="AF195" s="150"/>
      <c r="AG195" s="150"/>
      <c r="AH195" s="150"/>
      <c r="AI195" s="207"/>
    </row>
    <row r="196" spans="1:35" ht="18" x14ac:dyDescent="0.2">
      <c r="A196" s="201"/>
      <c r="B196" s="188">
        <v>42190</v>
      </c>
      <c r="C196" s="150"/>
      <c r="D196" s="150"/>
      <c r="E196" s="150"/>
      <c r="F196" s="150"/>
      <c r="G196" s="150"/>
      <c r="H196" s="207"/>
      <c r="J196" s="204"/>
      <c r="K196" s="188">
        <v>42190</v>
      </c>
      <c r="L196" s="191"/>
      <c r="M196" s="150"/>
      <c r="N196" s="150"/>
      <c r="O196" s="150"/>
      <c r="P196" s="150"/>
      <c r="Q196" s="207"/>
      <c r="S196" s="201"/>
      <c r="T196" s="188">
        <v>42190</v>
      </c>
      <c r="U196" s="150"/>
      <c r="V196" s="150"/>
      <c r="W196" s="150"/>
      <c r="X196" s="150"/>
      <c r="Y196" s="150"/>
      <c r="Z196" s="207"/>
      <c r="AB196" s="204"/>
      <c r="AC196" s="188">
        <v>42190</v>
      </c>
      <c r="AD196" s="150"/>
      <c r="AE196" s="150"/>
      <c r="AF196" s="150"/>
      <c r="AG196" s="150"/>
      <c r="AH196" s="150"/>
      <c r="AI196" s="207"/>
    </row>
    <row r="197" spans="1:35" ht="18" x14ac:dyDescent="0.2">
      <c r="A197" s="201"/>
      <c r="B197" s="188">
        <v>42191</v>
      </c>
      <c r="C197" s="150"/>
      <c r="D197" s="150"/>
      <c r="E197" s="150"/>
      <c r="F197" s="150"/>
      <c r="G197" s="150"/>
      <c r="H197" s="207"/>
      <c r="J197" s="204"/>
      <c r="K197" s="188">
        <v>42191</v>
      </c>
      <c r="L197" s="191"/>
      <c r="M197" s="150"/>
      <c r="N197" s="150"/>
      <c r="O197" s="150"/>
      <c r="P197" s="150"/>
      <c r="Q197" s="207"/>
      <c r="S197" s="201"/>
      <c r="T197" s="188">
        <v>42191</v>
      </c>
      <c r="U197" s="150"/>
      <c r="V197" s="150"/>
      <c r="W197" s="150"/>
      <c r="X197" s="150"/>
      <c r="Y197" s="150"/>
      <c r="Z197" s="207"/>
      <c r="AB197" s="204"/>
      <c r="AC197" s="188">
        <v>42191</v>
      </c>
      <c r="AD197" s="150"/>
      <c r="AE197" s="150"/>
      <c r="AF197" s="150"/>
      <c r="AG197" s="150"/>
      <c r="AH197" s="150"/>
      <c r="AI197" s="207"/>
    </row>
    <row r="198" spans="1:35" ht="18" x14ac:dyDescent="0.2">
      <c r="A198" s="201"/>
      <c r="B198" s="188">
        <v>42192</v>
      </c>
      <c r="C198" s="150"/>
      <c r="D198" s="150"/>
      <c r="E198" s="150"/>
      <c r="F198" s="150"/>
      <c r="G198" s="150"/>
      <c r="H198" s="207"/>
      <c r="J198" s="204"/>
      <c r="K198" s="188">
        <v>42192</v>
      </c>
      <c r="L198" s="191"/>
      <c r="M198" s="150"/>
      <c r="N198" s="150"/>
      <c r="O198" s="150"/>
      <c r="P198" s="150"/>
      <c r="Q198" s="207"/>
      <c r="S198" s="201"/>
      <c r="T198" s="188">
        <v>42192</v>
      </c>
      <c r="U198" s="150"/>
      <c r="V198" s="150"/>
      <c r="W198" s="150"/>
      <c r="X198" s="150"/>
      <c r="Y198" s="150"/>
      <c r="Z198" s="207"/>
      <c r="AB198" s="204"/>
      <c r="AC198" s="188">
        <v>42192</v>
      </c>
      <c r="AD198" s="150"/>
      <c r="AE198" s="150"/>
      <c r="AF198" s="150"/>
      <c r="AG198" s="150"/>
      <c r="AH198" s="150"/>
      <c r="AI198" s="207"/>
    </row>
    <row r="199" spans="1:35" ht="18" x14ac:dyDescent="0.2">
      <c r="A199" s="201"/>
      <c r="B199" s="188">
        <v>42193</v>
      </c>
      <c r="C199" s="150"/>
      <c r="D199" s="150"/>
      <c r="E199" s="150"/>
      <c r="F199" s="150"/>
      <c r="G199" s="150"/>
      <c r="H199" s="207"/>
      <c r="J199" s="204"/>
      <c r="K199" s="188">
        <v>42193</v>
      </c>
      <c r="L199" s="191"/>
      <c r="M199" s="150"/>
      <c r="N199" s="150"/>
      <c r="O199" s="150"/>
      <c r="P199" s="150"/>
      <c r="Q199" s="207"/>
      <c r="S199" s="201"/>
      <c r="T199" s="188">
        <v>42193</v>
      </c>
      <c r="U199" s="150"/>
      <c r="V199" s="150"/>
      <c r="W199" s="150"/>
      <c r="X199" s="150"/>
      <c r="Y199" s="150"/>
      <c r="Z199" s="207"/>
      <c r="AB199" s="204"/>
      <c r="AC199" s="188">
        <v>42193</v>
      </c>
      <c r="AD199" s="150"/>
      <c r="AE199" s="150"/>
      <c r="AF199" s="150"/>
      <c r="AG199" s="150"/>
      <c r="AH199" s="150"/>
      <c r="AI199" s="207"/>
    </row>
    <row r="200" spans="1:35" ht="18" x14ac:dyDescent="0.2">
      <c r="A200" s="201"/>
      <c r="B200" s="188">
        <v>42194</v>
      </c>
      <c r="C200" s="150"/>
      <c r="D200" s="150"/>
      <c r="E200" s="150"/>
      <c r="F200" s="150"/>
      <c r="G200" s="150"/>
      <c r="H200" s="207"/>
      <c r="J200" s="204"/>
      <c r="K200" s="188">
        <v>42194</v>
      </c>
      <c r="L200" s="191"/>
      <c r="M200" s="150"/>
      <c r="N200" s="150"/>
      <c r="O200" s="150"/>
      <c r="P200" s="150"/>
      <c r="Q200" s="207"/>
      <c r="S200" s="201"/>
      <c r="T200" s="188">
        <v>42194</v>
      </c>
      <c r="U200" s="150"/>
      <c r="V200" s="150"/>
      <c r="W200" s="150"/>
      <c r="X200" s="150"/>
      <c r="Y200" s="150"/>
      <c r="Z200" s="207"/>
      <c r="AB200" s="204"/>
      <c r="AC200" s="188">
        <v>42194</v>
      </c>
      <c r="AD200" s="150"/>
      <c r="AE200" s="150"/>
      <c r="AF200" s="150"/>
      <c r="AG200" s="150"/>
      <c r="AH200" s="150"/>
      <c r="AI200" s="207"/>
    </row>
    <row r="201" spans="1:35" ht="18" x14ac:dyDescent="0.2">
      <c r="A201" s="201"/>
      <c r="B201" s="188">
        <v>42195</v>
      </c>
      <c r="C201" s="150"/>
      <c r="D201" s="150"/>
      <c r="E201" s="150"/>
      <c r="F201" s="150"/>
      <c r="G201" s="150"/>
      <c r="H201" s="207"/>
      <c r="J201" s="204"/>
      <c r="K201" s="188">
        <v>42195</v>
      </c>
      <c r="L201" s="191"/>
      <c r="M201" s="150"/>
      <c r="N201" s="150"/>
      <c r="O201" s="150"/>
      <c r="P201" s="150"/>
      <c r="Q201" s="207"/>
      <c r="S201" s="201"/>
      <c r="T201" s="188">
        <v>42195</v>
      </c>
      <c r="U201" s="150"/>
      <c r="V201" s="150"/>
      <c r="W201" s="150"/>
      <c r="X201" s="150"/>
      <c r="Y201" s="150"/>
      <c r="Z201" s="207"/>
      <c r="AB201" s="204"/>
      <c r="AC201" s="188">
        <v>42195</v>
      </c>
      <c r="AD201" s="150"/>
      <c r="AE201" s="150"/>
      <c r="AF201" s="150"/>
      <c r="AG201" s="150"/>
      <c r="AH201" s="150"/>
      <c r="AI201" s="207"/>
    </row>
    <row r="202" spans="1:35" ht="18" x14ac:dyDescent="0.2">
      <c r="A202" s="201"/>
      <c r="B202" s="188">
        <v>42196</v>
      </c>
      <c r="C202" s="150"/>
      <c r="D202" s="150"/>
      <c r="E202" s="150"/>
      <c r="F202" s="150"/>
      <c r="G202" s="150"/>
      <c r="H202" s="207"/>
      <c r="J202" s="204"/>
      <c r="K202" s="188">
        <v>42196</v>
      </c>
      <c r="L202" s="191"/>
      <c r="M202" s="150"/>
      <c r="N202" s="150"/>
      <c r="O202" s="150"/>
      <c r="P202" s="150"/>
      <c r="Q202" s="207"/>
      <c r="S202" s="201"/>
      <c r="T202" s="188">
        <v>42196</v>
      </c>
      <c r="U202" s="150"/>
      <c r="V202" s="150"/>
      <c r="W202" s="150"/>
      <c r="X202" s="150"/>
      <c r="Y202" s="150"/>
      <c r="Z202" s="207"/>
      <c r="AB202" s="204"/>
      <c r="AC202" s="188">
        <v>42196</v>
      </c>
      <c r="AD202" s="150"/>
      <c r="AE202" s="150"/>
      <c r="AF202" s="150"/>
      <c r="AG202" s="150"/>
      <c r="AH202" s="150"/>
      <c r="AI202" s="207"/>
    </row>
    <row r="203" spans="1:35" ht="18" x14ac:dyDescent="0.2">
      <c r="A203" s="201"/>
      <c r="B203" s="188">
        <v>42197</v>
      </c>
      <c r="C203" s="150"/>
      <c r="D203" s="150"/>
      <c r="E203" s="150"/>
      <c r="F203" s="150"/>
      <c r="G203" s="150"/>
      <c r="H203" s="207"/>
      <c r="J203" s="204"/>
      <c r="K203" s="188">
        <v>42197</v>
      </c>
      <c r="L203" s="191"/>
      <c r="M203" s="150"/>
      <c r="N203" s="150"/>
      <c r="O203" s="150"/>
      <c r="P203" s="150"/>
      <c r="Q203" s="207"/>
      <c r="S203" s="201"/>
      <c r="T203" s="188">
        <v>42197</v>
      </c>
      <c r="U203" s="150"/>
      <c r="V203" s="150"/>
      <c r="W203" s="150"/>
      <c r="X203" s="150"/>
      <c r="Y203" s="150"/>
      <c r="Z203" s="207"/>
      <c r="AB203" s="204"/>
      <c r="AC203" s="188">
        <v>42197</v>
      </c>
      <c r="AD203" s="150"/>
      <c r="AE203" s="150"/>
      <c r="AF203" s="150"/>
      <c r="AG203" s="150"/>
      <c r="AH203" s="150"/>
      <c r="AI203" s="207"/>
    </row>
    <row r="204" spans="1:35" ht="18" x14ac:dyDescent="0.2">
      <c r="A204" s="201"/>
      <c r="B204" s="188">
        <v>42198</v>
      </c>
      <c r="C204" s="150"/>
      <c r="D204" s="150"/>
      <c r="E204" s="150"/>
      <c r="F204" s="150"/>
      <c r="G204" s="150"/>
      <c r="H204" s="207"/>
      <c r="J204" s="204"/>
      <c r="K204" s="188">
        <v>42198</v>
      </c>
      <c r="L204" s="191"/>
      <c r="M204" s="150"/>
      <c r="N204" s="150"/>
      <c r="O204" s="150"/>
      <c r="P204" s="150"/>
      <c r="Q204" s="207"/>
      <c r="S204" s="201"/>
      <c r="T204" s="188">
        <v>42198</v>
      </c>
      <c r="U204" s="150"/>
      <c r="V204" s="150"/>
      <c r="W204" s="150"/>
      <c r="X204" s="150"/>
      <c r="Y204" s="150"/>
      <c r="Z204" s="207"/>
      <c r="AB204" s="204"/>
      <c r="AC204" s="188">
        <v>42198</v>
      </c>
      <c r="AD204" s="150"/>
      <c r="AE204" s="150"/>
      <c r="AF204" s="150"/>
      <c r="AG204" s="150"/>
      <c r="AH204" s="150"/>
      <c r="AI204" s="207"/>
    </row>
    <row r="205" spans="1:35" ht="18" x14ac:dyDescent="0.2">
      <c r="A205" s="201"/>
      <c r="B205" s="188">
        <v>42199</v>
      </c>
      <c r="C205" s="150"/>
      <c r="D205" s="150"/>
      <c r="E205" s="150"/>
      <c r="F205" s="150"/>
      <c r="G205" s="150"/>
      <c r="H205" s="207"/>
      <c r="J205" s="204"/>
      <c r="K205" s="188">
        <v>42199</v>
      </c>
      <c r="L205" s="191"/>
      <c r="M205" s="150"/>
      <c r="N205" s="150"/>
      <c r="O205" s="150"/>
      <c r="P205" s="150"/>
      <c r="Q205" s="207"/>
      <c r="S205" s="201"/>
      <c r="T205" s="188">
        <v>42199</v>
      </c>
      <c r="U205" s="150"/>
      <c r="V205" s="150"/>
      <c r="W205" s="150"/>
      <c r="X205" s="150"/>
      <c r="Y205" s="150"/>
      <c r="Z205" s="207"/>
      <c r="AB205" s="204"/>
      <c r="AC205" s="188">
        <v>42199</v>
      </c>
      <c r="AD205" s="150"/>
      <c r="AE205" s="150"/>
      <c r="AF205" s="150"/>
      <c r="AG205" s="150"/>
      <c r="AH205" s="150"/>
      <c r="AI205" s="207"/>
    </row>
    <row r="206" spans="1:35" ht="18" x14ac:dyDescent="0.2">
      <c r="A206" s="201"/>
      <c r="B206" s="188">
        <v>42200</v>
      </c>
      <c r="C206" s="150"/>
      <c r="D206" s="150"/>
      <c r="E206" s="150"/>
      <c r="F206" s="150"/>
      <c r="G206" s="150"/>
      <c r="H206" s="207"/>
      <c r="J206" s="204"/>
      <c r="K206" s="188">
        <v>42200</v>
      </c>
      <c r="L206" s="191"/>
      <c r="M206" s="150"/>
      <c r="N206" s="150"/>
      <c r="O206" s="150"/>
      <c r="P206" s="150"/>
      <c r="Q206" s="207"/>
      <c r="S206" s="201"/>
      <c r="T206" s="188">
        <v>42200</v>
      </c>
      <c r="U206" s="150"/>
      <c r="V206" s="150"/>
      <c r="W206" s="150"/>
      <c r="X206" s="150"/>
      <c r="Y206" s="150"/>
      <c r="Z206" s="207"/>
      <c r="AB206" s="204"/>
      <c r="AC206" s="188">
        <v>42200</v>
      </c>
      <c r="AD206" s="150"/>
      <c r="AE206" s="150"/>
      <c r="AF206" s="150"/>
      <c r="AG206" s="150"/>
      <c r="AH206" s="150"/>
      <c r="AI206" s="207"/>
    </row>
    <row r="207" spans="1:35" ht="18" x14ac:dyDescent="0.2">
      <c r="A207" s="201"/>
      <c r="B207" s="188">
        <v>42201</v>
      </c>
      <c r="C207" s="150"/>
      <c r="D207" s="150"/>
      <c r="E207" s="150"/>
      <c r="F207" s="150"/>
      <c r="G207" s="150"/>
      <c r="H207" s="207"/>
      <c r="J207" s="204"/>
      <c r="K207" s="188">
        <v>42201</v>
      </c>
      <c r="L207" s="191"/>
      <c r="M207" s="150"/>
      <c r="N207" s="150"/>
      <c r="O207" s="150"/>
      <c r="P207" s="150"/>
      <c r="Q207" s="207"/>
      <c r="S207" s="201"/>
      <c r="T207" s="188">
        <v>42201</v>
      </c>
      <c r="U207" s="150"/>
      <c r="V207" s="150"/>
      <c r="W207" s="150"/>
      <c r="X207" s="150"/>
      <c r="Y207" s="150"/>
      <c r="Z207" s="207"/>
      <c r="AB207" s="204"/>
      <c r="AC207" s="188">
        <v>42201</v>
      </c>
      <c r="AD207" s="150"/>
      <c r="AE207" s="150"/>
      <c r="AF207" s="150"/>
      <c r="AG207" s="150"/>
      <c r="AH207" s="150"/>
      <c r="AI207" s="207"/>
    </row>
    <row r="208" spans="1:35" ht="18" x14ac:dyDescent="0.2">
      <c r="A208" s="201"/>
      <c r="B208" s="188">
        <v>42202</v>
      </c>
      <c r="C208" s="150"/>
      <c r="D208" s="150"/>
      <c r="E208" s="150"/>
      <c r="F208" s="150"/>
      <c r="G208" s="150"/>
      <c r="H208" s="207"/>
      <c r="J208" s="204"/>
      <c r="K208" s="188">
        <v>42202</v>
      </c>
      <c r="L208" s="191"/>
      <c r="M208" s="150"/>
      <c r="N208" s="150"/>
      <c r="O208" s="150"/>
      <c r="P208" s="150"/>
      <c r="Q208" s="207"/>
      <c r="S208" s="201"/>
      <c r="T208" s="188">
        <v>42202</v>
      </c>
      <c r="U208" s="150"/>
      <c r="V208" s="150"/>
      <c r="W208" s="150"/>
      <c r="X208" s="150"/>
      <c r="Y208" s="150"/>
      <c r="Z208" s="207"/>
      <c r="AB208" s="204"/>
      <c r="AC208" s="188">
        <v>42202</v>
      </c>
      <c r="AD208" s="150"/>
      <c r="AE208" s="150"/>
      <c r="AF208" s="150"/>
      <c r="AG208" s="150"/>
      <c r="AH208" s="150"/>
      <c r="AI208" s="207"/>
    </row>
    <row r="209" spans="1:35" ht="18" x14ac:dyDescent="0.2">
      <c r="A209" s="201"/>
      <c r="B209" s="188">
        <v>42203</v>
      </c>
      <c r="C209" s="150"/>
      <c r="D209" s="150"/>
      <c r="E209" s="150"/>
      <c r="F209" s="150"/>
      <c r="G209" s="150"/>
      <c r="H209" s="207"/>
      <c r="J209" s="204"/>
      <c r="K209" s="188">
        <v>42203</v>
      </c>
      <c r="L209" s="191"/>
      <c r="M209" s="150"/>
      <c r="N209" s="150"/>
      <c r="O209" s="150"/>
      <c r="P209" s="150"/>
      <c r="Q209" s="207"/>
      <c r="S209" s="201"/>
      <c r="T209" s="188">
        <v>42203</v>
      </c>
      <c r="U209" s="150"/>
      <c r="V209" s="150"/>
      <c r="W209" s="150"/>
      <c r="X209" s="150"/>
      <c r="Y209" s="150"/>
      <c r="Z209" s="207"/>
      <c r="AB209" s="204"/>
      <c r="AC209" s="188">
        <v>42203</v>
      </c>
      <c r="AD209" s="150"/>
      <c r="AE209" s="150"/>
      <c r="AF209" s="150"/>
      <c r="AG209" s="150"/>
      <c r="AH209" s="150"/>
      <c r="AI209" s="207"/>
    </row>
    <row r="210" spans="1:35" ht="18" x14ac:dyDescent="0.2">
      <c r="A210" s="201"/>
      <c r="B210" s="188">
        <v>42204</v>
      </c>
      <c r="C210" s="150"/>
      <c r="D210" s="150"/>
      <c r="E210" s="150"/>
      <c r="F210" s="150"/>
      <c r="G210" s="150"/>
      <c r="H210" s="207"/>
      <c r="J210" s="204"/>
      <c r="K210" s="188">
        <v>42204</v>
      </c>
      <c r="L210" s="191"/>
      <c r="M210" s="150"/>
      <c r="N210" s="150"/>
      <c r="O210" s="150"/>
      <c r="P210" s="150"/>
      <c r="Q210" s="207"/>
      <c r="S210" s="201"/>
      <c r="T210" s="188">
        <v>42204</v>
      </c>
      <c r="U210" s="150"/>
      <c r="V210" s="150"/>
      <c r="W210" s="150"/>
      <c r="X210" s="150"/>
      <c r="Y210" s="150"/>
      <c r="Z210" s="207"/>
      <c r="AB210" s="204"/>
      <c r="AC210" s="188">
        <v>42204</v>
      </c>
      <c r="AD210" s="150"/>
      <c r="AE210" s="150"/>
      <c r="AF210" s="150"/>
      <c r="AG210" s="150"/>
      <c r="AH210" s="150"/>
      <c r="AI210" s="207"/>
    </row>
    <row r="211" spans="1:35" ht="18" x14ac:dyDescent="0.2">
      <c r="A211" s="201"/>
      <c r="B211" s="188">
        <v>42205</v>
      </c>
      <c r="C211" s="150"/>
      <c r="D211" s="150"/>
      <c r="E211" s="150"/>
      <c r="F211" s="150"/>
      <c r="G211" s="150"/>
      <c r="H211" s="207"/>
      <c r="J211" s="204"/>
      <c r="K211" s="188">
        <v>42205</v>
      </c>
      <c r="L211" s="191"/>
      <c r="M211" s="150"/>
      <c r="N211" s="150"/>
      <c r="O211" s="150"/>
      <c r="P211" s="150"/>
      <c r="Q211" s="207"/>
      <c r="S211" s="201"/>
      <c r="T211" s="188">
        <v>42205</v>
      </c>
      <c r="U211" s="150"/>
      <c r="V211" s="150"/>
      <c r="W211" s="150"/>
      <c r="X211" s="150"/>
      <c r="Y211" s="150"/>
      <c r="Z211" s="207"/>
      <c r="AB211" s="204"/>
      <c r="AC211" s="188">
        <v>42205</v>
      </c>
      <c r="AD211" s="150"/>
      <c r="AE211" s="150"/>
      <c r="AF211" s="150"/>
      <c r="AG211" s="150"/>
      <c r="AH211" s="150"/>
      <c r="AI211" s="207"/>
    </row>
    <row r="212" spans="1:35" ht="18" x14ac:dyDescent="0.2">
      <c r="A212" s="201"/>
      <c r="B212" s="188">
        <v>42206</v>
      </c>
      <c r="C212" s="150"/>
      <c r="D212" s="150"/>
      <c r="E212" s="150"/>
      <c r="F212" s="150"/>
      <c r="G212" s="150"/>
      <c r="H212" s="207"/>
      <c r="J212" s="204"/>
      <c r="K212" s="188">
        <v>42206</v>
      </c>
      <c r="L212" s="191"/>
      <c r="M212" s="150"/>
      <c r="N212" s="150"/>
      <c r="O212" s="150"/>
      <c r="P212" s="150"/>
      <c r="Q212" s="207"/>
      <c r="S212" s="201"/>
      <c r="T212" s="188">
        <v>42206</v>
      </c>
      <c r="U212" s="150"/>
      <c r="V212" s="150"/>
      <c r="W212" s="150"/>
      <c r="X212" s="150"/>
      <c r="Y212" s="150"/>
      <c r="Z212" s="207"/>
      <c r="AB212" s="204"/>
      <c r="AC212" s="188">
        <v>42206</v>
      </c>
      <c r="AD212" s="150"/>
      <c r="AE212" s="150"/>
      <c r="AF212" s="150"/>
      <c r="AG212" s="150"/>
      <c r="AH212" s="150"/>
      <c r="AI212" s="207"/>
    </row>
    <row r="213" spans="1:35" ht="18" x14ac:dyDescent="0.2">
      <c r="A213" s="201"/>
      <c r="B213" s="188">
        <v>42207</v>
      </c>
      <c r="C213" s="150"/>
      <c r="D213" s="150"/>
      <c r="E213" s="150"/>
      <c r="F213" s="150"/>
      <c r="G213" s="150"/>
      <c r="H213" s="207"/>
      <c r="J213" s="204"/>
      <c r="K213" s="188">
        <v>42207</v>
      </c>
      <c r="L213" s="191"/>
      <c r="M213" s="150"/>
      <c r="N213" s="150"/>
      <c r="O213" s="150"/>
      <c r="P213" s="150"/>
      <c r="Q213" s="207"/>
      <c r="S213" s="201"/>
      <c r="T213" s="188">
        <v>42207</v>
      </c>
      <c r="U213" s="150"/>
      <c r="V213" s="150"/>
      <c r="W213" s="150"/>
      <c r="X213" s="150"/>
      <c r="Y213" s="150"/>
      <c r="Z213" s="207"/>
      <c r="AB213" s="204"/>
      <c r="AC213" s="188">
        <v>42207</v>
      </c>
      <c r="AD213" s="150"/>
      <c r="AE213" s="150"/>
      <c r="AF213" s="150"/>
      <c r="AG213" s="150"/>
      <c r="AH213" s="150"/>
      <c r="AI213" s="207"/>
    </row>
    <row r="214" spans="1:35" ht="18" x14ac:dyDescent="0.2">
      <c r="A214" s="201"/>
      <c r="B214" s="188">
        <v>42208</v>
      </c>
      <c r="C214" s="150"/>
      <c r="D214" s="150"/>
      <c r="E214" s="150"/>
      <c r="F214" s="150"/>
      <c r="G214" s="150"/>
      <c r="H214" s="207"/>
      <c r="J214" s="204"/>
      <c r="K214" s="188">
        <v>42208</v>
      </c>
      <c r="L214" s="191"/>
      <c r="M214" s="150"/>
      <c r="N214" s="150"/>
      <c r="O214" s="150"/>
      <c r="P214" s="150"/>
      <c r="Q214" s="207"/>
      <c r="S214" s="201"/>
      <c r="T214" s="188">
        <v>42208</v>
      </c>
      <c r="U214" s="150"/>
      <c r="V214" s="150"/>
      <c r="W214" s="150"/>
      <c r="X214" s="150"/>
      <c r="Y214" s="150"/>
      <c r="Z214" s="207"/>
      <c r="AB214" s="204"/>
      <c r="AC214" s="188">
        <v>42208</v>
      </c>
      <c r="AD214" s="150"/>
      <c r="AE214" s="150"/>
      <c r="AF214" s="150"/>
      <c r="AG214" s="150"/>
      <c r="AH214" s="150"/>
      <c r="AI214" s="207"/>
    </row>
    <row r="215" spans="1:35" ht="18" x14ac:dyDescent="0.2">
      <c r="A215" s="201"/>
      <c r="B215" s="188">
        <v>42209</v>
      </c>
      <c r="C215" s="150"/>
      <c r="D215" s="150"/>
      <c r="E215" s="150"/>
      <c r="F215" s="150"/>
      <c r="G215" s="150"/>
      <c r="H215" s="207"/>
      <c r="J215" s="204"/>
      <c r="K215" s="188">
        <v>42209</v>
      </c>
      <c r="L215" s="191"/>
      <c r="M215" s="150"/>
      <c r="N215" s="150"/>
      <c r="O215" s="150"/>
      <c r="P215" s="150"/>
      <c r="Q215" s="207"/>
      <c r="S215" s="201"/>
      <c r="T215" s="188">
        <v>42209</v>
      </c>
      <c r="U215" s="150"/>
      <c r="V215" s="150"/>
      <c r="W215" s="150"/>
      <c r="X215" s="150"/>
      <c r="Y215" s="150"/>
      <c r="Z215" s="207"/>
      <c r="AB215" s="204"/>
      <c r="AC215" s="188">
        <v>42209</v>
      </c>
      <c r="AD215" s="150"/>
      <c r="AE215" s="150"/>
      <c r="AF215" s="150"/>
      <c r="AG215" s="150"/>
      <c r="AH215" s="150"/>
      <c r="AI215" s="207"/>
    </row>
    <row r="216" spans="1:35" ht="18" x14ac:dyDescent="0.2">
      <c r="A216" s="201"/>
      <c r="B216" s="188">
        <v>42210</v>
      </c>
      <c r="C216" s="150"/>
      <c r="D216" s="150"/>
      <c r="E216" s="150"/>
      <c r="F216" s="150"/>
      <c r="G216" s="150"/>
      <c r="H216" s="207"/>
      <c r="J216" s="204"/>
      <c r="K216" s="188">
        <v>42210</v>
      </c>
      <c r="L216" s="191"/>
      <c r="M216" s="150"/>
      <c r="N216" s="150"/>
      <c r="O216" s="150"/>
      <c r="P216" s="150"/>
      <c r="Q216" s="207"/>
      <c r="S216" s="201"/>
      <c r="T216" s="188">
        <v>42210</v>
      </c>
      <c r="U216" s="150"/>
      <c r="V216" s="150"/>
      <c r="W216" s="150"/>
      <c r="X216" s="150"/>
      <c r="Y216" s="150"/>
      <c r="Z216" s="207"/>
      <c r="AB216" s="204"/>
      <c r="AC216" s="188">
        <v>42210</v>
      </c>
      <c r="AD216" s="150"/>
      <c r="AE216" s="150"/>
      <c r="AF216" s="150"/>
      <c r="AG216" s="150"/>
      <c r="AH216" s="150"/>
      <c r="AI216" s="207"/>
    </row>
    <row r="217" spans="1:35" ht="18" x14ac:dyDescent="0.2">
      <c r="A217" s="201"/>
      <c r="B217" s="188">
        <v>42211</v>
      </c>
      <c r="C217" s="150"/>
      <c r="D217" s="150"/>
      <c r="E217" s="150"/>
      <c r="F217" s="150"/>
      <c r="G217" s="150"/>
      <c r="H217" s="207"/>
      <c r="J217" s="204"/>
      <c r="K217" s="188">
        <v>42211</v>
      </c>
      <c r="L217" s="191"/>
      <c r="M217" s="150"/>
      <c r="N217" s="150"/>
      <c r="O217" s="150"/>
      <c r="P217" s="150"/>
      <c r="Q217" s="207"/>
      <c r="S217" s="201"/>
      <c r="T217" s="188">
        <v>42211</v>
      </c>
      <c r="U217" s="150"/>
      <c r="V217" s="150"/>
      <c r="W217" s="150"/>
      <c r="X217" s="150"/>
      <c r="Y217" s="150"/>
      <c r="Z217" s="207"/>
      <c r="AB217" s="204"/>
      <c r="AC217" s="188">
        <v>42211</v>
      </c>
      <c r="AD217" s="150"/>
      <c r="AE217" s="150"/>
      <c r="AF217" s="150"/>
      <c r="AG217" s="150"/>
      <c r="AH217" s="150"/>
      <c r="AI217" s="207"/>
    </row>
    <row r="218" spans="1:35" ht="18" x14ac:dyDescent="0.2">
      <c r="A218" s="201"/>
      <c r="B218" s="188">
        <v>42212</v>
      </c>
      <c r="C218" s="150"/>
      <c r="D218" s="150"/>
      <c r="E218" s="150"/>
      <c r="F218" s="150"/>
      <c r="G218" s="150"/>
      <c r="H218" s="207"/>
      <c r="J218" s="204"/>
      <c r="K218" s="188">
        <v>42212</v>
      </c>
      <c r="L218" s="191"/>
      <c r="M218" s="150"/>
      <c r="N218" s="150"/>
      <c r="O218" s="150"/>
      <c r="P218" s="150"/>
      <c r="Q218" s="207"/>
      <c r="S218" s="201"/>
      <c r="T218" s="188">
        <v>42212</v>
      </c>
      <c r="U218" s="150"/>
      <c r="V218" s="150"/>
      <c r="W218" s="150"/>
      <c r="X218" s="150"/>
      <c r="Y218" s="150"/>
      <c r="Z218" s="207"/>
      <c r="AB218" s="204"/>
      <c r="AC218" s="188">
        <v>42212</v>
      </c>
      <c r="AD218" s="150"/>
      <c r="AE218" s="150"/>
      <c r="AF218" s="150"/>
      <c r="AG218" s="150"/>
      <c r="AH218" s="150"/>
      <c r="AI218" s="207"/>
    </row>
    <row r="219" spans="1:35" ht="18" x14ac:dyDescent="0.2">
      <c r="A219" s="201"/>
      <c r="B219" s="188">
        <v>42213</v>
      </c>
      <c r="C219" s="150"/>
      <c r="D219" s="150"/>
      <c r="E219" s="150"/>
      <c r="F219" s="150"/>
      <c r="G219" s="150"/>
      <c r="H219" s="207"/>
      <c r="J219" s="204"/>
      <c r="K219" s="188">
        <v>42213</v>
      </c>
      <c r="L219" s="191"/>
      <c r="M219" s="150"/>
      <c r="N219" s="150"/>
      <c r="O219" s="150"/>
      <c r="P219" s="150"/>
      <c r="Q219" s="207"/>
      <c r="S219" s="201"/>
      <c r="T219" s="188">
        <v>42213</v>
      </c>
      <c r="U219" s="150"/>
      <c r="V219" s="150"/>
      <c r="W219" s="150"/>
      <c r="X219" s="150"/>
      <c r="Y219" s="150"/>
      <c r="Z219" s="207"/>
      <c r="AB219" s="204"/>
      <c r="AC219" s="188">
        <v>42213</v>
      </c>
      <c r="AD219" s="150"/>
      <c r="AE219" s="150"/>
      <c r="AF219" s="150"/>
      <c r="AG219" s="150"/>
      <c r="AH219" s="150"/>
      <c r="AI219" s="207"/>
    </row>
    <row r="220" spans="1:35" ht="18" x14ac:dyDescent="0.2">
      <c r="A220" s="201"/>
      <c r="B220" s="188">
        <v>42214</v>
      </c>
      <c r="C220" s="150"/>
      <c r="D220" s="150"/>
      <c r="E220" s="150"/>
      <c r="F220" s="150"/>
      <c r="G220" s="150"/>
      <c r="H220" s="207"/>
      <c r="J220" s="204"/>
      <c r="K220" s="188">
        <v>42214</v>
      </c>
      <c r="L220" s="191"/>
      <c r="M220" s="150"/>
      <c r="N220" s="150"/>
      <c r="O220" s="150"/>
      <c r="P220" s="150"/>
      <c r="Q220" s="207"/>
      <c r="S220" s="201"/>
      <c r="T220" s="188">
        <v>42214</v>
      </c>
      <c r="U220" s="150"/>
      <c r="V220" s="150"/>
      <c r="W220" s="150"/>
      <c r="X220" s="150"/>
      <c r="Y220" s="150"/>
      <c r="Z220" s="207"/>
      <c r="AB220" s="204"/>
      <c r="AC220" s="188">
        <v>42214</v>
      </c>
      <c r="AD220" s="150"/>
      <c r="AE220" s="150"/>
      <c r="AF220" s="150"/>
      <c r="AG220" s="150"/>
      <c r="AH220" s="150"/>
      <c r="AI220" s="207"/>
    </row>
    <row r="221" spans="1:35" ht="18" x14ac:dyDescent="0.2">
      <c r="A221" s="201"/>
      <c r="B221" s="188">
        <v>42215</v>
      </c>
      <c r="C221" s="150"/>
      <c r="D221" s="150"/>
      <c r="E221" s="150"/>
      <c r="F221" s="150"/>
      <c r="G221" s="150"/>
      <c r="H221" s="207"/>
      <c r="J221" s="204"/>
      <c r="K221" s="188">
        <v>42215</v>
      </c>
      <c r="L221" s="191"/>
      <c r="M221" s="150"/>
      <c r="N221" s="150"/>
      <c r="O221" s="150"/>
      <c r="P221" s="150"/>
      <c r="Q221" s="207"/>
      <c r="S221" s="201"/>
      <c r="T221" s="188">
        <v>42215</v>
      </c>
      <c r="U221" s="150"/>
      <c r="V221" s="150"/>
      <c r="W221" s="150"/>
      <c r="X221" s="150"/>
      <c r="Y221" s="150"/>
      <c r="Z221" s="207"/>
      <c r="AB221" s="204"/>
      <c r="AC221" s="188">
        <v>42215</v>
      </c>
      <c r="AD221" s="150"/>
      <c r="AE221" s="150"/>
      <c r="AF221" s="150"/>
      <c r="AG221" s="150"/>
      <c r="AH221" s="150"/>
      <c r="AI221" s="207"/>
    </row>
    <row r="222" spans="1:35" ht="18.75" thickBot="1" x14ac:dyDescent="0.25">
      <c r="A222" s="201"/>
      <c r="B222" s="188">
        <v>42216</v>
      </c>
      <c r="C222" s="150"/>
      <c r="D222" s="150"/>
      <c r="E222" s="150"/>
      <c r="F222" s="150"/>
      <c r="G222" s="150"/>
      <c r="H222" s="207"/>
      <c r="J222" s="204"/>
      <c r="K222" s="188">
        <v>42216</v>
      </c>
      <c r="L222" s="191"/>
      <c r="M222" s="150"/>
      <c r="N222" s="150"/>
      <c r="O222" s="150"/>
      <c r="P222" s="150"/>
      <c r="Q222" s="207"/>
      <c r="S222" s="201"/>
      <c r="T222" s="188">
        <v>42216</v>
      </c>
      <c r="U222" s="150"/>
      <c r="V222" s="150"/>
      <c r="W222" s="150"/>
      <c r="X222" s="150"/>
      <c r="Y222" s="150"/>
      <c r="Z222" s="207"/>
      <c r="AB222" s="204"/>
      <c r="AC222" s="188">
        <v>42216</v>
      </c>
      <c r="AD222" s="150"/>
      <c r="AE222" s="150"/>
      <c r="AF222" s="150"/>
      <c r="AG222" s="150"/>
      <c r="AH222" s="150"/>
      <c r="AI222" s="207"/>
    </row>
    <row r="223" spans="1:35" ht="18.75" thickBot="1" x14ac:dyDescent="0.25">
      <c r="A223" s="197" t="s">
        <v>81</v>
      </c>
      <c r="B223" s="198" t="s">
        <v>75</v>
      </c>
      <c r="C223" s="199">
        <f t="shared" ref="C223:H223" si="72">SUM(C192:C222)</f>
        <v>0</v>
      </c>
      <c r="D223" s="199">
        <f t="shared" si="72"/>
        <v>0</v>
      </c>
      <c r="E223" s="199">
        <f t="shared" si="72"/>
        <v>0</v>
      </c>
      <c r="F223" s="199">
        <f t="shared" si="72"/>
        <v>0</v>
      </c>
      <c r="G223" s="199">
        <f t="shared" si="72"/>
        <v>0</v>
      </c>
      <c r="H223" s="200">
        <f t="shared" si="72"/>
        <v>0</v>
      </c>
      <c r="J223" s="197" t="s">
        <v>81</v>
      </c>
      <c r="K223" s="198" t="s">
        <v>75</v>
      </c>
      <c r="L223" s="206">
        <f t="shared" ref="L223:Q223" si="73">SUM(L192:L222)</f>
        <v>0</v>
      </c>
      <c r="M223" s="199">
        <f t="shared" si="73"/>
        <v>0</v>
      </c>
      <c r="N223" s="199">
        <f t="shared" si="73"/>
        <v>0</v>
      </c>
      <c r="O223" s="199">
        <f t="shared" si="73"/>
        <v>0</v>
      </c>
      <c r="P223" s="199">
        <f t="shared" si="73"/>
        <v>0</v>
      </c>
      <c r="Q223" s="200">
        <f t="shared" si="73"/>
        <v>0</v>
      </c>
      <c r="S223" s="197" t="s">
        <v>81</v>
      </c>
      <c r="T223" s="198" t="s">
        <v>75</v>
      </c>
      <c r="U223" s="199">
        <f t="shared" ref="U223:Z223" si="74">SUM(U192:U222)</f>
        <v>0</v>
      </c>
      <c r="V223" s="199">
        <f t="shared" si="74"/>
        <v>0</v>
      </c>
      <c r="W223" s="199">
        <f t="shared" si="74"/>
        <v>0</v>
      </c>
      <c r="X223" s="199">
        <f t="shared" si="74"/>
        <v>0</v>
      </c>
      <c r="Y223" s="199">
        <f t="shared" si="74"/>
        <v>0</v>
      </c>
      <c r="Z223" s="200">
        <f t="shared" si="74"/>
        <v>0</v>
      </c>
      <c r="AB223" s="197" t="s">
        <v>81</v>
      </c>
      <c r="AC223" s="198" t="s">
        <v>75</v>
      </c>
      <c r="AD223" s="199">
        <f t="shared" ref="AD223:AI223" si="75">SUM(AD192:AD222)</f>
        <v>0</v>
      </c>
      <c r="AE223" s="199">
        <f t="shared" si="75"/>
        <v>0</v>
      </c>
      <c r="AF223" s="199">
        <f t="shared" si="75"/>
        <v>0</v>
      </c>
      <c r="AG223" s="199">
        <f t="shared" si="75"/>
        <v>0</v>
      </c>
      <c r="AH223" s="199">
        <f t="shared" si="75"/>
        <v>0</v>
      </c>
      <c r="AI223" s="200">
        <f t="shared" si="75"/>
        <v>0</v>
      </c>
    </row>
    <row r="224" spans="1:35" ht="18" x14ac:dyDescent="0.2">
      <c r="A224" s="201">
        <v>8</v>
      </c>
      <c r="B224" s="188">
        <v>42217</v>
      </c>
      <c r="C224" s="150"/>
      <c r="D224" s="150"/>
      <c r="E224" s="150"/>
      <c r="F224" s="150"/>
      <c r="G224" s="150"/>
      <c r="H224" s="207"/>
      <c r="J224" s="204">
        <v>8</v>
      </c>
      <c r="K224" s="188">
        <v>42217</v>
      </c>
      <c r="L224" s="191"/>
      <c r="M224" s="150"/>
      <c r="N224" s="150"/>
      <c r="O224" s="150"/>
      <c r="P224" s="150"/>
      <c r="Q224" s="207"/>
      <c r="S224" s="201">
        <v>8</v>
      </c>
      <c r="T224" s="188">
        <v>42217</v>
      </c>
      <c r="U224" s="150"/>
      <c r="V224" s="150"/>
      <c r="W224" s="150"/>
      <c r="X224" s="150"/>
      <c r="Y224" s="150"/>
      <c r="Z224" s="207"/>
      <c r="AB224" s="204">
        <v>8</v>
      </c>
      <c r="AC224" s="188">
        <v>42217</v>
      </c>
      <c r="AD224" s="150"/>
      <c r="AE224" s="150"/>
      <c r="AF224" s="150"/>
      <c r="AG224" s="150"/>
      <c r="AH224" s="150"/>
      <c r="AI224" s="207"/>
    </row>
    <row r="225" spans="1:35" ht="18" x14ac:dyDescent="0.2">
      <c r="A225" s="201"/>
      <c r="B225" s="188">
        <v>42218</v>
      </c>
      <c r="C225" s="150"/>
      <c r="D225" s="150"/>
      <c r="E225" s="150"/>
      <c r="F225" s="150"/>
      <c r="G225" s="150"/>
      <c r="H225" s="207"/>
      <c r="J225" s="204"/>
      <c r="K225" s="188">
        <v>42218</v>
      </c>
      <c r="L225" s="191"/>
      <c r="M225" s="150"/>
      <c r="N225" s="150"/>
      <c r="O225" s="150"/>
      <c r="P225" s="150"/>
      <c r="Q225" s="207"/>
      <c r="S225" s="201"/>
      <c r="T225" s="188">
        <v>42218</v>
      </c>
      <c r="U225" s="150"/>
      <c r="V225" s="150"/>
      <c r="W225" s="150"/>
      <c r="X225" s="150"/>
      <c r="Y225" s="150"/>
      <c r="Z225" s="207"/>
      <c r="AB225" s="204"/>
      <c r="AC225" s="188">
        <v>42218</v>
      </c>
      <c r="AD225" s="150"/>
      <c r="AE225" s="150"/>
      <c r="AF225" s="150"/>
      <c r="AG225" s="150"/>
      <c r="AH225" s="150"/>
      <c r="AI225" s="207"/>
    </row>
    <row r="226" spans="1:35" ht="18" x14ac:dyDescent="0.2">
      <c r="A226" s="201"/>
      <c r="B226" s="188">
        <v>42219</v>
      </c>
      <c r="C226" s="150"/>
      <c r="D226" s="150"/>
      <c r="E226" s="150"/>
      <c r="F226" s="150"/>
      <c r="G226" s="150"/>
      <c r="H226" s="207"/>
      <c r="J226" s="204"/>
      <c r="K226" s="188">
        <v>42219</v>
      </c>
      <c r="L226" s="191"/>
      <c r="M226" s="150"/>
      <c r="N226" s="150"/>
      <c r="O226" s="150"/>
      <c r="P226" s="150"/>
      <c r="Q226" s="207"/>
      <c r="S226" s="201"/>
      <c r="T226" s="188">
        <v>42219</v>
      </c>
      <c r="U226" s="150"/>
      <c r="V226" s="150"/>
      <c r="W226" s="150"/>
      <c r="X226" s="150"/>
      <c r="Y226" s="150"/>
      <c r="Z226" s="207"/>
      <c r="AB226" s="204"/>
      <c r="AC226" s="188">
        <v>42219</v>
      </c>
      <c r="AD226" s="150"/>
      <c r="AE226" s="150"/>
      <c r="AF226" s="150"/>
      <c r="AG226" s="150"/>
      <c r="AH226" s="150"/>
      <c r="AI226" s="207"/>
    </row>
    <row r="227" spans="1:35" ht="18" x14ac:dyDescent="0.2">
      <c r="A227" s="201"/>
      <c r="B227" s="188">
        <v>42220</v>
      </c>
      <c r="C227" s="150"/>
      <c r="D227" s="150"/>
      <c r="E227" s="150"/>
      <c r="F227" s="150"/>
      <c r="G227" s="150"/>
      <c r="H227" s="207"/>
      <c r="J227" s="204"/>
      <c r="K227" s="188">
        <v>42220</v>
      </c>
      <c r="L227" s="191"/>
      <c r="M227" s="150"/>
      <c r="N227" s="150"/>
      <c r="O227" s="150"/>
      <c r="P227" s="150"/>
      <c r="Q227" s="207"/>
      <c r="S227" s="201"/>
      <c r="T227" s="188">
        <v>42220</v>
      </c>
      <c r="U227" s="150"/>
      <c r="V227" s="150"/>
      <c r="W227" s="150"/>
      <c r="X227" s="150"/>
      <c r="Y227" s="150"/>
      <c r="Z227" s="207"/>
      <c r="AB227" s="204"/>
      <c r="AC227" s="188">
        <v>42220</v>
      </c>
      <c r="AD227" s="150"/>
      <c r="AE227" s="150"/>
      <c r="AF227" s="150"/>
      <c r="AG227" s="150"/>
      <c r="AH227" s="150"/>
      <c r="AI227" s="207"/>
    </row>
    <row r="228" spans="1:35" ht="18" x14ac:dyDescent="0.2">
      <c r="A228" s="201"/>
      <c r="B228" s="188">
        <v>42221</v>
      </c>
      <c r="C228" s="150"/>
      <c r="D228" s="150"/>
      <c r="E228" s="150"/>
      <c r="F228" s="150"/>
      <c r="G228" s="150"/>
      <c r="H228" s="207"/>
      <c r="J228" s="204"/>
      <c r="K228" s="188">
        <v>42221</v>
      </c>
      <c r="L228" s="191"/>
      <c r="M228" s="150"/>
      <c r="N228" s="150"/>
      <c r="O228" s="150"/>
      <c r="P228" s="150"/>
      <c r="Q228" s="207"/>
      <c r="S228" s="201"/>
      <c r="T228" s="188">
        <v>42221</v>
      </c>
      <c r="U228" s="150"/>
      <c r="V228" s="150"/>
      <c r="W228" s="150"/>
      <c r="X228" s="150"/>
      <c r="Y228" s="150"/>
      <c r="Z228" s="207"/>
      <c r="AB228" s="204"/>
      <c r="AC228" s="188">
        <v>42221</v>
      </c>
      <c r="AD228" s="150"/>
      <c r="AE228" s="150"/>
      <c r="AF228" s="150"/>
      <c r="AG228" s="150"/>
      <c r="AH228" s="150"/>
      <c r="AI228" s="207"/>
    </row>
    <row r="229" spans="1:35" ht="18" x14ac:dyDescent="0.2">
      <c r="A229" s="201"/>
      <c r="B229" s="188">
        <v>42222</v>
      </c>
      <c r="C229" s="150"/>
      <c r="D229" s="150"/>
      <c r="E229" s="150"/>
      <c r="F229" s="150"/>
      <c r="G229" s="150"/>
      <c r="H229" s="207"/>
      <c r="J229" s="204"/>
      <c r="K229" s="188">
        <v>42222</v>
      </c>
      <c r="L229" s="191"/>
      <c r="M229" s="150"/>
      <c r="N229" s="150"/>
      <c r="O229" s="150"/>
      <c r="P229" s="150"/>
      <c r="Q229" s="207"/>
      <c r="S229" s="201"/>
      <c r="T229" s="188">
        <v>42222</v>
      </c>
      <c r="U229" s="150"/>
      <c r="V229" s="150"/>
      <c r="W229" s="150"/>
      <c r="X229" s="150"/>
      <c r="Y229" s="150"/>
      <c r="Z229" s="207"/>
      <c r="AB229" s="204"/>
      <c r="AC229" s="188">
        <v>42222</v>
      </c>
      <c r="AD229" s="150"/>
      <c r="AE229" s="150"/>
      <c r="AF229" s="150"/>
      <c r="AG229" s="150"/>
      <c r="AH229" s="150"/>
      <c r="AI229" s="207"/>
    </row>
    <row r="230" spans="1:35" ht="18" x14ac:dyDescent="0.2">
      <c r="A230" s="201"/>
      <c r="B230" s="188">
        <v>42223</v>
      </c>
      <c r="C230" s="150"/>
      <c r="D230" s="150"/>
      <c r="E230" s="150"/>
      <c r="F230" s="150"/>
      <c r="G230" s="150"/>
      <c r="H230" s="207"/>
      <c r="J230" s="204"/>
      <c r="K230" s="188">
        <v>42223</v>
      </c>
      <c r="L230" s="191"/>
      <c r="M230" s="150"/>
      <c r="N230" s="150"/>
      <c r="O230" s="150"/>
      <c r="P230" s="150"/>
      <c r="Q230" s="207"/>
      <c r="S230" s="201"/>
      <c r="T230" s="188">
        <v>42223</v>
      </c>
      <c r="U230" s="150"/>
      <c r="V230" s="150"/>
      <c r="W230" s="150"/>
      <c r="X230" s="150"/>
      <c r="Y230" s="150"/>
      <c r="Z230" s="207"/>
      <c r="AB230" s="204"/>
      <c r="AC230" s="188">
        <v>42223</v>
      </c>
      <c r="AD230" s="150"/>
      <c r="AE230" s="150"/>
      <c r="AF230" s="150"/>
      <c r="AG230" s="150"/>
      <c r="AH230" s="150"/>
      <c r="AI230" s="207"/>
    </row>
    <row r="231" spans="1:35" ht="18" x14ac:dyDescent="0.2">
      <c r="A231" s="201"/>
      <c r="B231" s="188">
        <v>42224</v>
      </c>
      <c r="C231" s="150"/>
      <c r="D231" s="150"/>
      <c r="E231" s="150"/>
      <c r="F231" s="150"/>
      <c r="G231" s="150"/>
      <c r="H231" s="207"/>
      <c r="J231" s="204"/>
      <c r="K231" s="188">
        <v>42224</v>
      </c>
      <c r="L231" s="191"/>
      <c r="M231" s="150"/>
      <c r="N231" s="150"/>
      <c r="O231" s="150"/>
      <c r="P231" s="150"/>
      <c r="Q231" s="207"/>
      <c r="S231" s="201"/>
      <c r="T231" s="188">
        <v>42224</v>
      </c>
      <c r="U231" s="150"/>
      <c r="V231" s="150"/>
      <c r="W231" s="150"/>
      <c r="X231" s="150"/>
      <c r="Y231" s="150"/>
      <c r="Z231" s="207"/>
      <c r="AB231" s="204"/>
      <c r="AC231" s="188">
        <v>42224</v>
      </c>
      <c r="AD231" s="150"/>
      <c r="AE231" s="150"/>
      <c r="AF231" s="150"/>
      <c r="AG231" s="150"/>
      <c r="AH231" s="150"/>
      <c r="AI231" s="207"/>
    </row>
    <row r="232" spans="1:35" ht="18" x14ac:dyDescent="0.2">
      <c r="A232" s="201"/>
      <c r="B232" s="188">
        <v>42225</v>
      </c>
      <c r="C232" s="150"/>
      <c r="D232" s="150"/>
      <c r="E232" s="150"/>
      <c r="F232" s="150"/>
      <c r="G232" s="150"/>
      <c r="H232" s="207"/>
      <c r="J232" s="204"/>
      <c r="K232" s="188">
        <v>42225</v>
      </c>
      <c r="L232" s="191"/>
      <c r="M232" s="150"/>
      <c r="N232" s="150"/>
      <c r="O232" s="150"/>
      <c r="P232" s="150"/>
      <c r="Q232" s="207"/>
      <c r="S232" s="201"/>
      <c r="T232" s="188">
        <v>42225</v>
      </c>
      <c r="U232" s="150"/>
      <c r="V232" s="150"/>
      <c r="W232" s="150"/>
      <c r="X232" s="150"/>
      <c r="Y232" s="150"/>
      <c r="Z232" s="207"/>
      <c r="AB232" s="204"/>
      <c r="AC232" s="188">
        <v>42225</v>
      </c>
      <c r="AD232" s="150"/>
      <c r="AE232" s="150"/>
      <c r="AF232" s="150"/>
      <c r="AG232" s="150"/>
      <c r="AH232" s="150"/>
      <c r="AI232" s="207"/>
    </row>
    <row r="233" spans="1:35" ht="18" x14ac:dyDescent="0.2">
      <c r="A233" s="201"/>
      <c r="B233" s="188">
        <v>42226</v>
      </c>
      <c r="C233" s="150"/>
      <c r="D233" s="150"/>
      <c r="E233" s="150"/>
      <c r="F233" s="150"/>
      <c r="G233" s="150"/>
      <c r="H233" s="207"/>
      <c r="J233" s="204"/>
      <c r="K233" s="188">
        <v>42226</v>
      </c>
      <c r="L233" s="191"/>
      <c r="M233" s="150"/>
      <c r="N233" s="150"/>
      <c r="O233" s="150"/>
      <c r="P233" s="150"/>
      <c r="Q233" s="207"/>
      <c r="S233" s="201"/>
      <c r="T233" s="188">
        <v>42226</v>
      </c>
      <c r="U233" s="150"/>
      <c r="V233" s="150"/>
      <c r="W233" s="150"/>
      <c r="X233" s="150"/>
      <c r="Y233" s="150"/>
      <c r="Z233" s="207"/>
      <c r="AB233" s="204"/>
      <c r="AC233" s="188">
        <v>42226</v>
      </c>
      <c r="AD233" s="150"/>
      <c r="AE233" s="150"/>
      <c r="AF233" s="150"/>
      <c r="AG233" s="150"/>
      <c r="AH233" s="150"/>
      <c r="AI233" s="207"/>
    </row>
    <row r="234" spans="1:35" ht="18" x14ac:dyDescent="0.2">
      <c r="A234" s="201"/>
      <c r="B234" s="188">
        <v>42227</v>
      </c>
      <c r="C234" s="150"/>
      <c r="D234" s="150"/>
      <c r="E234" s="150"/>
      <c r="F234" s="150"/>
      <c r="G234" s="150"/>
      <c r="H234" s="207"/>
      <c r="J234" s="204"/>
      <c r="K234" s="188">
        <v>42227</v>
      </c>
      <c r="L234" s="191"/>
      <c r="M234" s="150"/>
      <c r="N234" s="150"/>
      <c r="O234" s="150"/>
      <c r="P234" s="150"/>
      <c r="Q234" s="207"/>
      <c r="S234" s="201"/>
      <c r="T234" s="188">
        <v>42227</v>
      </c>
      <c r="U234" s="150"/>
      <c r="V234" s="150"/>
      <c r="W234" s="150"/>
      <c r="X234" s="150"/>
      <c r="Y234" s="150"/>
      <c r="Z234" s="207"/>
      <c r="AB234" s="204"/>
      <c r="AC234" s="188">
        <v>42227</v>
      </c>
      <c r="AD234" s="150"/>
      <c r="AE234" s="150"/>
      <c r="AF234" s="150"/>
      <c r="AG234" s="150"/>
      <c r="AH234" s="150"/>
      <c r="AI234" s="207"/>
    </row>
    <row r="235" spans="1:35" ht="18" x14ac:dyDescent="0.2">
      <c r="A235" s="201"/>
      <c r="B235" s="188">
        <v>42228</v>
      </c>
      <c r="C235" s="150"/>
      <c r="D235" s="150"/>
      <c r="E235" s="150"/>
      <c r="F235" s="150"/>
      <c r="G235" s="150"/>
      <c r="H235" s="207"/>
      <c r="J235" s="204"/>
      <c r="K235" s="188">
        <v>42228</v>
      </c>
      <c r="L235" s="191"/>
      <c r="M235" s="150"/>
      <c r="N235" s="150"/>
      <c r="O235" s="150"/>
      <c r="P235" s="150"/>
      <c r="Q235" s="207"/>
      <c r="S235" s="201"/>
      <c r="T235" s="188">
        <v>42228</v>
      </c>
      <c r="U235" s="150"/>
      <c r="V235" s="150"/>
      <c r="W235" s="150"/>
      <c r="X235" s="150"/>
      <c r="Y235" s="150"/>
      <c r="Z235" s="207"/>
      <c r="AB235" s="204"/>
      <c r="AC235" s="188">
        <v>42228</v>
      </c>
      <c r="AD235" s="150"/>
      <c r="AE235" s="150"/>
      <c r="AF235" s="150"/>
      <c r="AG235" s="150"/>
      <c r="AH235" s="150"/>
      <c r="AI235" s="207"/>
    </row>
    <row r="236" spans="1:35" ht="18" x14ac:dyDescent="0.2">
      <c r="A236" s="201"/>
      <c r="B236" s="188">
        <v>42229</v>
      </c>
      <c r="C236" s="150"/>
      <c r="D236" s="150"/>
      <c r="E236" s="150"/>
      <c r="F236" s="150"/>
      <c r="G236" s="150"/>
      <c r="H236" s="207"/>
      <c r="J236" s="204"/>
      <c r="K236" s="188">
        <v>42229</v>
      </c>
      <c r="L236" s="191"/>
      <c r="M236" s="150"/>
      <c r="N236" s="150"/>
      <c r="O236" s="150"/>
      <c r="P236" s="150"/>
      <c r="Q236" s="207"/>
      <c r="S236" s="201"/>
      <c r="T236" s="188">
        <v>42229</v>
      </c>
      <c r="U236" s="150"/>
      <c r="V236" s="150"/>
      <c r="W236" s="150"/>
      <c r="X236" s="150"/>
      <c r="Y236" s="150"/>
      <c r="Z236" s="207"/>
      <c r="AB236" s="204"/>
      <c r="AC236" s="188">
        <v>42229</v>
      </c>
      <c r="AD236" s="150"/>
      <c r="AE236" s="150"/>
      <c r="AF236" s="150"/>
      <c r="AG236" s="150"/>
      <c r="AH236" s="150"/>
      <c r="AI236" s="207"/>
    </row>
    <row r="237" spans="1:35" ht="18" x14ac:dyDescent="0.2">
      <c r="A237" s="201"/>
      <c r="B237" s="188">
        <v>42230</v>
      </c>
      <c r="C237" s="150"/>
      <c r="D237" s="150"/>
      <c r="E237" s="150"/>
      <c r="F237" s="150"/>
      <c r="G237" s="150"/>
      <c r="H237" s="207"/>
      <c r="J237" s="204"/>
      <c r="K237" s="188">
        <v>42230</v>
      </c>
      <c r="L237" s="191"/>
      <c r="M237" s="150"/>
      <c r="N237" s="150"/>
      <c r="O237" s="150"/>
      <c r="P237" s="150"/>
      <c r="Q237" s="207"/>
      <c r="S237" s="201"/>
      <c r="T237" s="188">
        <v>42230</v>
      </c>
      <c r="U237" s="150"/>
      <c r="V237" s="150"/>
      <c r="W237" s="150"/>
      <c r="X237" s="150"/>
      <c r="Y237" s="150"/>
      <c r="Z237" s="207"/>
      <c r="AB237" s="204"/>
      <c r="AC237" s="188">
        <v>42230</v>
      </c>
      <c r="AD237" s="150"/>
      <c r="AE237" s="150"/>
      <c r="AF237" s="150"/>
      <c r="AG237" s="150"/>
      <c r="AH237" s="150"/>
      <c r="AI237" s="207"/>
    </row>
    <row r="238" spans="1:35" ht="18" x14ac:dyDescent="0.2">
      <c r="A238" s="201"/>
      <c r="B238" s="188">
        <v>42231</v>
      </c>
      <c r="C238" s="150"/>
      <c r="D238" s="150"/>
      <c r="E238" s="150"/>
      <c r="F238" s="150"/>
      <c r="G238" s="150"/>
      <c r="H238" s="207"/>
      <c r="J238" s="204"/>
      <c r="K238" s="188">
        <v>42231</v>
      </c>
      <c r="L238" s="191"/>
      <c r="M238" s="150"/>
      <c r="N238" s="150"/>
      <c r="O238" s="150"/>
      <c r="P238" s="150"/>
      <c r="Q238" s="207"/>
      <c r="S238" s="201"/>
      <c r="T238" s="188">
        <v>42231</v>
      </c>
      <c r="U238" s="150"/>
      <c r="V238" s="150"/>
      <c r="W238" s="150"/>
      <c r="X238" s="150"/>
      <c r="Y238" s="150"/>
      <c r="Z238" s="207"/>
      <c r="AB238" s="204"/>
      <c r="AC238" s="188">
        <v>42231</v>
      </c>
      <c r="AD238" s="150"/>
      <c r="AE238" s="150"/>
      <c r="AF238" s="150"/>
      <c r="AG238" s="150"/>
      <c r="AH238" s="150"/>
      <c r="AI238" s="207"/>
    </row>
    <row r="239" spans="1:35" ht="18" x14ac:dyDescent="0.2">
      <c r="A239" s="201"/>
      <c r="B239" s="188">
        <v>42232</v>
      </c>
      <c r="C239" s="150"/>
      <c r="D239" s="150"/>
      <c r="E239" s="150"/>
      <c r="F239" s="150"/>
      <c r="G239" s="150"/>
      <c r="H239" s="207"/>
      <c r="J239" s="204"/>
      <c r="K239" s="188">
        <v>42232</v>
      </c>
      <c r="L239" s="191"/>
      <c r="M239" s="150"/>
      <c r="N239" s="150"/>
      <c r="O239" s="150"/>
      <c r="P239" s="150"/>
      <c r="Q239" s="207"/>
      <c r="S239" s="201"/>
      <c r="T239" s="188">
        <v>42232</v>
      </c>
      <c r="U239" s="150"/>
      <c r="V239" s="150"/>
      <c r="W239" s="150"/>
      <c r="X239" s="150"/>
      <c r="Y239" s="150"/>
      <c r="Z239" s="207"/>
      <c r="AB239" s="204"/>
      <c r="AC239" s="188">
        <v>42232</v>
      </c>
      <c r="AD239" s="150"/>
      <c r="AE239" s="150"/>
      <c r="AF239" s="150"/>
      <c r="AG239" s="150"/>
      <c r="AH239" s="150"/>
      <c r="AI239" s="207"/>
    </row>
    <row r="240" spans="1:35" ht="18" x14ac:dyDescent="0.2">
      <c r="A240" s="201"/>
      <c r="B240" s="188">
        <v>42233</v>
      </c>
      <c r="C240" s="150"/>
      <c r="D240" s="150"/>
      <c r="E240" s="150"/>
      <c r="F240" s="150"/>
      <c r="G240" s="150"/>
      <c r="H240" s="207"/>
      <c r="J240" s="204"/>
      <c r="K240" s="188">
        <v>42233</v>
      </c>
      <c r="L240" s="191"/>
      <c r="M240" s="150"/>
      <c r="N240" s="150"/>
      <c r="O240" s="150"/>
      <c r="P240" s="150"/>
      <c r="Q240" s="207"/>
      <c r="S240" s="201"/>
      <c r="T240" s="188">
        <v>42233</v>
      </c>
      <c r="U240" s="150"/>
      <c r="V240" s="150"/>
      <c r="W240" s="150"/>
      <c r="X240" s="150"/>
      <c r="Y240" s="150"/>
      <c r="Z240" s="207"/>
      <c r="AB240" s="204"/>
      <c r="AC240" s="188">
        <v>42233</v>
      </c>
      <c r="AD240" s="150"/>
      <c r="AE240" s="150"/>
      <c r="AF240" s="150"/>
      <c r="AG240" s="150"/>
      <c r="AH240" s="150"/>
      <c r="AI240" s="207"/>
    </row>
    <row r="241" spans="1:35" ht="18" x14ac:dyDescent="0.2">
      <c r="A241" s="201"/>
      <c r="B241" s="188">
        <v>42234</v>
      </c>
      <c r="C241" s="150"/>
      <c r="D241" s="150"/>
      <c r="E241" s="150"/>
      <c r="F241" s="150"/>
      <c r="G241" s="150"/>
      <c r="H241" s="207"/>
      <c r="J241" s="204"/>
      <c r="K241" s="188">
        <v>42234</v>
      </c>
      <c r="L241" s="191"/>
      <c r="M241" s="150"/>
      <c r="N241" s="150"/>
      <c r="O241" s="150"/>
      <c r="P241" s="150"/>
      <c r="Q241" s="207"/>
      <c r="S241" s="201"/>
      <c r="T241" s="188">
        <v>42234</v>
      </c>
      <c r="U241" s="150"/>
      <c r="V241" s="150"/>
      <c r="W241" s="150"/>
      <c r="X241" s="150"/>
      <c r="Y241" s="150"/>
      <c r="Z241" s="207"/>
      <c r="AB241" s="204"/>
      <c r="AC241" s="188">
        <v>42234</v>
      </c>
      <c r="AD241" s="150"/>
      <c r="AE241" s="150"/>
      <c r="AF241" s="150"/>
      <c r="AG241" s="150"/>
      <c r="AH241" s="150"/>
      <c r="AI241" s="207"/>
    </row>
    <row r="242" spans="1:35" ht="18" x14ac:dyDescent="0.2">
      <c r="A242" s="201"/>
      <c r="B242" s="188">
        <v>42235</v>
      </c>
      <c r="C242" s="150"/>
      <c r="D242" s="150"/>
      <c r="E242" s="150"/>
      <c r="F242" s="150"/>
      <c r="G242" s="150"/>
      <c r="H242" s="207"/>
      <c r="J242" s="204"/>
      <c r="K242" s="188">
        <v>42235</v>
      </c>
      <c r="L242" s="191"/>
      <c r="M242" s="150"/>
      <c r="N242" s="150"/>
      <c r="O242" s="150"/>
      <c r="P242" s="150"/>
      <c r="Q242" s="207"/>
      <c r="S242" s="201"/>
      <c r="T242" s="188">
        <v>42235</v>
      </c>
      <c r="U242" s="150"/>
      <c r="V242" s="150"/>
      <c r="W242" s="150"/>
      <c r="X242" s="150"/>
      <c r="Y242" s="150"/>
      <c r="Z242" s="207"/>
      <c r="AB242" s="204"/>
      <c r="AC242" s="188">
        <v>42235</v>
      </c>
      <c r="AD242" s="150"/>
      <c r="AE242" s="150"/>
      <c r="AF242" s="150"/>
      <c r="AG242" s="150"/>
      <c r="AH242" s="150"/>
      <c r="AI242" s="207"/>
    </row>
    <row r="243" spans="1:35" ht="18" x14ac:dyDescent="0.2">
      <c r="A243" s="201"/>
      <c r="B243" s="188">
        <v>42236</v>
      </c>
      <c r="C243" s="150"/>
      <c r="D243" s="150"/>
      <c r="E243" s="150"/>
      <c r="F243" s="150"/>
      <c r="G243" s="150"/>
      <c r="H243" s="207"/>
      <c r="J243" s="204"/>
      <c r="K243" s="188">
        <v>42236</v>
      </c>
      <c r="L243" s="191"/>
      <c r="M243" s="150"/>
      <c r="N243" s="150"/>
      <c r="O243" s="150"/>
      <c r="P243" s="150"/>
      <c r="Q243" s="207"/>
      <c r="S243" s="201"/>
      <c r="T243" s="188">
        <v>42236</v>
      </c>
      <c r="U243" s="150"/>
      <c r="V243" s="150"/>
      <c r="W243" s="150"/>
      <c r="X243" s="150"/>
      <c r="Y243" s="150"/>
      <c r="Z243" s="207"/>
      <c r="AB243" s="204"/>
      <c r="AC243" s="188">
        <v>42236</v>
      </c>
      <c r="AD243" s="150"/>
      <c r="AE243" s="150"/>
      <c r="AF243" s="150"/>
      <c r="AG243" s="150"/>
      <c r="AH243" s="150"/>
      <c r="AI243" s="207"/>
    </row>
    <row r="244" spans="1:35" ht="18" x14ac:dyDescent="0.2">
      <c r="A244" s="201"/>
      <c r="B244" s="188">
        <v>42237</v>
      </c>
      <c r="C244" s="150"/>
      <c r="D244" s="150"/>
      <c r="E244" s="150"/>
      <c r="F244" s="150"/>
      <c r="G244" s="150"/>
      <c r="H244" s="207"/>
      <c r="J244" s="204"/>
      <c r="K244" s="188">
        <v>42237</v>
      </c>
      <c r="L244" s="191"/>
      <c r="M244" s="150"/>
      <c r="N244" s="150"/>
      <c r="O244" s="150"/>
      <c r="P244" s="150"/>
      <c r="Q244" s="207"/>
      <c r="S244" s="201"/>
      <c r="T244" s="188">
        <v>42237</v>
      </c>
      <c r="U244" s="150"/>
      <c r="V244" s="150"/>
      <c r="W244" s="150"/>
      <c r="X244" s="150"/>
      <c r="Y244" s="150"/>
      <c r="Z244" s="207"/>
      <c r="AB244" s="204"/>
      <c r="AC244" s="188">
        <v>42237</v>
      </c>
      <c r="AD244" s="150"/>
      <c r="AE244" s="150"/>
      <c r="AF244" s="150"/>
      <c r="AG244" s="150"/>
      <c r="AH244" s="150"/>
      <c r="AI244" s="207"/>
    </row>
    <row r="245" spans="1:35" ht="18" x14ac:dyDescent="0.2">
      <c r="A245" s="201"/>
      <c r="B245" s="188">
        <v>42238</v>
      </c>
      <c r="C245" s="150"/>
      <c r="D245" s="150"/>
      <c r="E245" s="150"/>
      <c r="F245" s="150"/>
      <c r="G245" s="150"/>
      <c r="H245" s="207"/>
      <c r="J245" s="204"/>
      <c r="K245" s="188">
        <v>42238</v>
      </c>
      <c r="L245" s="191"/>
      <c r="M245" s="150"/>
      <c r="N245" s="150"/>
      <c r="O245" s="150"/>
      <c r="P245" s="150"/>
      <c r="Q245" s="207"/>
      <c r="S245" s="201"/>
      <c r="T245" s="188">
        <v>42238</v>
      </c>
      <c r="U245" s="150"/>
      <c r="V245" s="150"/>
      <c r="W245" s="150"/>
      <c r="X245" s="150"/>
      <c r="Y245" s="150"/>
      <c r="Z245" s="207"/>
      <c r="AB245" s="204"/>
      <c r="AC245" s="188">
        <v>42238</v>
      </c>
      <c r="AD245" s="150"/>
      <c r="AE245" s="150"/>
      <c r="AF245" s="150"/>
      <c r="AG245" s="150"/>
      <c r="AH245" s="150"/>
      <c r="AI245" s="207"/>
    </row>
    <row r="246" spans="1:35" ht="18" x14ac:dyDescent="0.2">
      <c r="A246" s="201"/>
      <c r="B246" s="188">
        <v>42239</v>
      </c>
      <c r="C246" s="150"/>
      <c r="D246" s="150"/>
      <c r="E246" s="150"/>
      <c r="F246" s="150"/>
      <c r="G246" s="150"/>
      <c r="H246" s="207"/>
      <c r="J246" s="204"/>
      <c r="K246" s="188">
        <v>42239</v>
      </c>
      <c r="L246" s="191"/>
      <c r="M246" s="150"/>
      <c r="N246" s="150"/>
      <c r="O246" s="150"/>
      <c r="P246" s="150"/>
      <c r="Q246" s="207"/>
      <c r="S246" s="201"/>
      <c r="T246" s="188">
        <v>42239</v>
      </c>
      <c r="U246" s="150"/>
      <c r="V246" s="150"/>
      <c r="W246" s="150"/>
      <c r="X246" s="150"/>
      <c r="Y246" s="150"/>
      <c r="Z246" s="207"/>
      <c r="AB246" s="204"/>
      <c r="AC246" s="188">
        <v>42239</v>
      </c>
      <c r="AD246" s="150"/>
      <c r="AE246" s="150"/>
      <c r="AF246" s="150"/>
      <c r="AG246" s="150"/>
      <c r="AH246" s="150"/>
      <c r="AI246" s="207"/>
    </row>
    <row r="247" spans="1:35" ht="18" x14ac:dyDescent="0.2">
      <c r="A247" s="201"/>
      <c r="B247" s="188">
        <v>42240</v>
      </c>
      <c r="C247" s="150"/>
      <c r="D247" s="150"/>
      <c r="E247" s="150"/>
      <c r="F247" s="150"/>
      <c r="G247" s="150"/>
      <c r="H247" s="207"/>
      <c r="J247" s="204"/>
      <c r="K247" s="188">
        <v>42240</v>
      </c>
      <c r="L247" s="191"/>
      <c r="M247" s="150"/>
      <c r="N247" s="150"/>
      <c r="O247" s="150"/>
      <c r="P247" s="150"/>
      <c r="Q247" s="207"/>
      <c r="S247" s="201"/>
      <c r="T247" s="188">
        <v>42240</v>
      </c>
      <c r="U247" s="150"/>
      <c r="V247" s="150"/>
      <c r="W247" s="150"/>
      <c r="X247" s="150"/>
      <c r="Y247" s="150"/>
      <c r="Z247" s="207"/>
      <c r="AB247" s="204"/>
      <c r="AC247" s="188">
        <v>42240</v>
      </c>
      <c r="AD247" s="150"/>
      <c r="AE247" s="150"/>
      <c r="AF247" s="150"/>
      <c r="AG247" s="150"/>
      <c r="AH247" s="150"/>
      <c r="AI247" s="207"/>
    </row>
    <row r="248" spans="1:35" ht="18" x14ac:dyDescent="0.2">
      <c r="A248" s="201"/>
      <c r="B248" s="188">
        <v>42241</v>
      </c>
      <c r="C248" s="150"/>
      <c r="D248" s="150"/>
      <c r="E248" s="150"/>
      <c r="F248" s="150"/>
      <c r="G248" s="150"/>
      <c r="H248" s="207"/>
      <c r="J248" s="204"/>
      <c r="K248" s="188">
        <v>42241</v>
      </c>
      <c r="L248" s="191"/>
      <c r="M248" s="150"/>
      <c r="N248" s="150"/>
      <c r="O248" s="150"/>
      <c r="P248" s="150"/>
      <c r="Q248" s="207"/>
      <c r="S248" s="201"/>
      <c r="T248" s="188">
        <v>42241</v>
      </c>
      <c r="U248" s="150"/>
      <c r="V248" s="150"/>
      <c r="W248" s="150"/>
      <c r="X248" s="150"/>
      <c r="Y248" s="150"/>
      <c r="Z248" s="207"/>
      <c r="AB248" s="204"/>
      <c r="AC248" s="188">
        <v>42241</v>
      </c>
      <c r="AD248" s="150"/>
      <c r="AE248" s="150"/>
      <c r="AF248" s="150"/>
      <c r="AG248" s="150"/>
      <c r="AH248" s="150"/>
      <c r="AI248" s="207"/>
    </row>
    <row r="249" spans="1:35" ht="18" x14ac:dyDescent="0.2">
      <c r="A249" s="201"/>
      <c r="B249" s="188">
        <v>42242</v>
      </c>
      <c r="C249" s="150"/>
      <c r="D249" s="150"/>
      <c r="E249" s="150"/>
      <c r="F249" s="150"/>
      <c r="G249" s="150"/>
      <c r="H249" s="207"/>
      <c r="J249" s="204"/>
      <c r="K249" s="188">
        <v>42242</v>
      </c>
      <c r="L249" s="191"/>
      <c r="M249" s="150"/>
      <c r="N249" s="150"/>
      <c r="O249" s="150"/>
      <c r="P249" s="150"/>
      <c r="Q249" s="207"/>
      <c r="S249" s="201"/>
      <c r="T249" s="188">
        <v>42242</v>
      </c>
      <c r="U249" s="150"/>
      <c r="V249" s="150"/>
      <c r="W249" s="150"/>
      <c r="X249" s="150"/>
      <c r="Y249" s="150"/>
      <c r="Z249" s="207"/>
      <c r="AB249" s="204"/>
      <c r="AC249" s="188">
        <v>42242</v>
      </c>
      <c r="AD249" s="150"/>
      <c r="AE249" s="150"/>
      <c r="AF249" s="150"/>
      <c r="AG249" s="150"/>
      <c r="AH249" s="150"/>
      <c r="AI249" s="207"/>
    </row>
    <row r="250" spans="1:35" ht="18" x14ac:dyDescent="0.2">
      <c r="A250" s="201"/>
      <c r="B250" s="188">
        <v>42243</v>
      </c>
      <c r="C250" s="150"/>
      <c r="D250" s="150"/>
      <c r="E250" s="150"/>
      <c r="F250" s="150"/>
      <c r="G250" s="150"/>
      <c r="H250" s="207"/>
      <c r="J250" s="204"/>
      <c r="K250" s="188">
        <v>42243</v>
      </c>
      <c r="L250" s="191"/>
      <c r="M250" s="150"/>
      <c r="N250" s="150"/>
      <c r="O250" s="150"/>
      <c r="P250" s="150"/>
      <c r="Q250" s="207"/>
      <c r="S250" s="201"/>
      <c r="T250" s="188">
        <v>42243</v>
      </c>
      <c r="U250" s="150"/>
      <c r="V250" s="150"/>
      <c r="W250" s="150"/>
      <c r="X250" s="150"/>
      <c r="Y250" s="150"/>
      <c r="Z250" s="207"/>
      <c r="AB250" s="204"/>
      <c r="AC250" s="188">
        <v>42243</v>
      </c>
      <c r="AD250" s="150"/>
      <c r="AE250" s="150"/>
      <c r="AF250" s="150"/>
      <c r="AG250" s="150"/>
      <c r="AH250" s="150"/>
      <c r="AI250" s="207"/>
    </row>
    <row r="251" spans="1:35" ht="18" x14ac:dyDescent="0.2">
      <c r="A251" s="201"/>
      <c r="B251" s="188">
        <v>42244</v>
      </c>
      <c r="C251" s="150"/>
      <c r="D251" s="150"/>
      <c r="E251" s="150"/>
      <c r="F251" s="150"/>
      <c r="G251" s="150"/>
      <c r="H251" s="207"/>
      <c r="J251" s="204"/>
      <c r="K251" s="188">
        <v>42244</v>
      </c>
      <c r="L251" s="191"/>
      <c r="M251" s="150"/>
      <c r="N251" s="150"/>
      <c r="O251" s="150"/>
      <c r="P251" s="150"/>
      <c r="Q251" s="207"/>
      <c r="S251" s="201"/>
      <c r="T251" s="188">
        <v>42244</v>
      </c>
      <c r="U251" s="150"/>
      <c r="V251" s="150"/>
      <c r="W251" s="150"/>
      <c r="X251" s="150"/>
      <c r="Y251" s="150"/>
      <c r="Z251" s="207"/>
      <c r="AB251" s="204"/>
      <c r="AC251" s="188">
        <v>42244</v>
      </c>
      <c r="AD251" s="150"/>
      <c r="AE251" s="150"/>
      <c r="AF251" s="150"/>
      <c r="AG251" s="150"/>
      <c r="AH251" s="150"/>
      <c r="AI251" s="207"/>
    </row>
    <row r="252" spans="1:35" ht="18" x14ac:dyDescent="0.2">
      <c r="A252" s="201"/>
      <c r="B252" s="188">
        <v>42245</v>
      </c>
      <c r="C252" s="150"/>
      <c r="D252" s="150"/>
      <c r="E252" s="150"/>
      <c r="F252" s="150"/>
      <c r="G252" s="150"/>
      <c r="H252" s="207"/>
      <c r="J252" s="204"/>
      <c r="K252" s="188">
        <v>42245</v>
      </c>
      <c r="L252" s="191"/>
      <c r="M252" s="150"/>
      <c r="N252" s="150"/>
      <c r="O252" s="150"/>
      <c r="P252" s="150"/>
      <c r="Q252" s="207"/>
      <c r="S252" s="201"/>
      <c r="T252" s="188">
        <v>42245</v>
      </c>
      <c r="U252" s="150"/>
      <c r="V252" s="150"/>
      <c r="W252" s="150"/>
      <c r="X252" s="150"/>
      <c r="Y252" s="150"/>
      <c r="Z252" s="207"/>
      <c r="AB252" s="204"/>
      <c r="AC252" s="188">
        <v>42245</v>
      </c>
      <c r="AD252" s="150"/>
      <c r="AE252" s="150"/>
      <c r="AF252" s="150"/>
      <c r="AG252" s="150"/>
      <c r="AH252" s="150"/>
      <c r="AI252" s="207"/>
    </row>
    <row r="253" spans="1:35" ht="18" x14ac:dyDescent="0.2">
      <c r="A253" s="201"/>
      <c r="B253" s="188">
        <v>42246</v>
      </c>
      <c r="C253" s="150"/>
      <c r="D253" s="150"/>
      <c r="E253" s="150"/>
      <c r="F253" s="150"/>
      <c r="G253" s="150"/>
      <c r="H253" s="207"/>
      <c r="J253" s="204"/>
      <c r="K253" s="188">
        <v>42246</v>
      </c>
      <c r="L253" s="191"/>
      <c r="M253" s="150"/>
      <c r="N253" s="150"/>
      <c r="O253" s="150"/>
      <c r="P253" s="150"/>
      <c r="Q253" s="207"/>
      <c r="S253" s="201"/>
      <c r="T253" s="188">
        <v>42246</v>
      </c>
      <c r="U253" s="150"/>
      <c r="V253" s="150"/>
      <c r="W253" s="150"/>
      <c r="X253" s="150"/>
      <c r="Y253" s="150"/>
      <c r="Z253" s="207"/>
      <c r="AB253" s="204"/>
      <c r="AC253" s="188">
        <v>42246</v>
      </c>
      <c r="AD253" s="150"/>
      <c r="AE253" s="150"/>
      <c r="AF253" s="150"/>
      <c r="AG253" s="150"/>
      <c r="AH253" s="150"/>
      <c r="AI253" s="207"/>
    </row>
    <row r="254" spans="1:35" ht="18.75" thickBot="1" x14ac:dyDescent="0.25">
      <c r="A254" s="201"/>
      <c r="B254" s="188">
        <v>42247</v>
      </c>
      <c r="C254" s="150"/>
      <c r="D254" s="150"/>
      <c r="E254" s="150"/>
      <c r="F254" s="150"/>
      <c r="G254" s="150"/>
      <c r="H254" s="207"/>
      <c r="J254" s="204"/>
      <c r="K254" s="188">
        <v>42247</v>
      </c>
      <c r="L254" s="191"/>
      <c r="M254" s="150"/>
      <c r="N254" s="150"/>
      <c r="O254" s="150"/>
      <c r="P254" s="150"/>
      <c r="Q254" s="207"/>
      <c r="S254" s="201"/>
      <c r="T254" s="188">
        <v>42247</v>
      </c>
      <c r="U254" s="150"/>
      <c r="V254" s="150"/>
      <c r="W254" s="150"/>
      <c r="X254" s="150"/>
      <c r="Y254" s="150"/>
      <c r="Z254" s="207"/>
      <c r="AB254" s="204"/>
      <c r="AC254" s="188">
        <v>42247</v>
      </c>
      <c r="AD254" s="150"/>
      <c r="AE254" s="150"/>
      <c r="AF254" s="150"/>
      <c r="AG254" s="150"/>
      <c r="AH254" s="150"/>
      <c r="AI254" s="207"/>
    </row>
    <row r="255" spans="1:35" ht="18.75" thickBot="1" x14ac:dyDescent="0.25">
      <c r="A255" s="197" t="s">
        <v>82</v>
      </c>
      <c r="B255" s="198" t="s">
        <v>75</v>
      </c>
      <c r="C255" s="199">
        <f t="shared" ref="C255:H255" si="76">SUM(C224:C254)</f>
        <v>0</v>
      </c>
      <c r="D255" s="199">
        <f t="shared" si="76"/>
        <v>0</v>
      </c>
      <c r="E255" s="199">
        <f t="shared" si="76"/>
        <v>0</v>
      </c>
      <c r="F255" s="199">
        <f t="shared" si="76"/>
        <v>0</v>
      </c>
      <c r="G255" s="199">
        <f t="shared" si="76"/>
        <v>0</v>
      </c>
      <c r="H255" s="200">
        <f t="shared" si="76"/>
        <v>0</v>
      </c>
      <c r="J255" s="197" t="s">
        <v>82</v>
      </c>
      <c r="K255" s="198" t="s">
        <v>75</v>
      </c>
      <c r="L255" s="206">
        <f t="shared" ref="L255:Q255" si="77">SUM(L224:L254)</f>
        <v>0</v>
      </c>
      <c r="M255" s="199">
        <f t="shared" si="77"/>
        <v>0</v>
      </c>
      <c r="N255" s="199">
        <f t="shared" si="77"/>
        <v>0</v>
      </c>
      <c r="O255" s="199">
        <f t="shared" si="77"/>
        <v>0</v>
      </c>
      <c r="P255" s="199">
        <f t="shared" si="77"/>
        <v>0</v>
      </c>
      <c r="Q255" s="200">
        <f t="shared" si="77"/>
        <v>0</v>
      </c>
      <c r="S255" s="197" t="s">
        <v>82</v>
      </c>
      <c r="T255" s="198" t="s">
        <v>75</v>
      </c>
      <c r="U255" s="199">
        <f t="shared" ref="U255:Z255" si="78">SUM(U224:U254)</f>
        <v>0</v>
      </c>
      <c r="V255" s="199">
        <f t="shared" si="78"/>
        <v>0</v>
      </c>
      <c r="W255" s="199">
        <f t="shared" si="78"/>
        <v>0</v>
      </c>
      <c r="X255" s="199">
        <f t="shared" si="78"/>
        <v>0</v>
      </c>
      <c r="Y255" s="199">
        <f t="shared" si="78"/>
        <v>0</v>
      </c>
      <c r="Z255" s="200">
        <f t="shared" si="78"/>
        <v>0</v>
      </c>
      <c r="AB255" s="197" t="s">
        <v>82</v>
      </c>
      <c r="AC255" s="198" t="s">
        <v>75</v>
      </c>
      <c r="AD255" s="199">
        <f t="shared" ref="AD255:AI255" si="79">SUM(AD224:AD254)</f>
        <v>0</v>
      </c>
      <c r="AE255" s="199">
        <f t="shared" si="79"/>
        <v>0</v>
      </c>
      <c r="AF255" s="199">
        <f t="shared" si="79"/>
        <v>0</v>
      </c>
      <c r="AG255" s="199">
        <f t="shared" si="79"/>
        <v>0</v>
      </c>
      <c r="AH255" s="199">
        <f t="shared" si="79"/>
        <v>0</v>
      </c>
      <c r="AI255" s="200">
        <f t="shared" si="79"/>
        <v>0</v>
      </c>
    </row>
    <row r="256" spans="1:35" ht="18" x14ac:dyDescent="0.2">
      <c r="A256" s="201">
        <v>9</v>
      </c>
      <c r="B256" s="188">
        <v>42248</v>
      </c>
      <c r="C256" s="150"/>
      <c r="D256" s="150"/>
      <c r="E256" s="150"/>
      <c r="F256" s="150"/>
      <c r="G256" s="150"/>
      <c r="H256" s="207"/>
      <c r="J256" s="204">
        <v>9</v>
      </c>
      <c r="K256" s="188">
        <v>42248</v>
      </c>
      <c r="L256" s="191"/>
      <c r="M256" s="150"/>
      <c r="N256" s="150"/>
      <c r="O256" s="150"/>
      <c r="P256" s="150"/>
      <c r="Q256" s="207"/>
      <c r="S256" s="201">
        <v>9</v>
      </c>
      <c r="T256" s="188">
        <v>42248</v>
      </c>
      <c r="U256" s="150"/>
      <c r="V256" s="150"/>
      <c r="W256" s="150"/>
      <c r="X256" s="150"/>
      <c r="Y256" s="150"/>
      <c r="Z256" s="207"/>
      <c r="AB256" s="204">
        <v>9</v>
      </c>
      <c r="AC256" s="188">
        <v>42248</v>
      </c>
      <c r="AD256" s="150"/>
      <c r="AE256" s="150"/>
      <c r="AF256" s="150"/>
      <c r="AG256" s="150"/>
      <c r="AH256" s="150"/>
      <c r="AI256" s="207"/>
    </row>
    <row r="257" spans="1:35" ht="18" x14ac:dyDescent="0.2">
      <c r="A257" s="201"/>
      <c r="B257" s="188">
        <v>42249</v>
      </c>
      <c r="C257" s="150"/>
      <c r="D257" s="150"/>
      <c r="E257" s="150"/>
      <c r="F257" s="150"/>
      <c r="G257" s="150"/>
      <c r="H257" s="207"/>
      <c r="J257" s="204"/>
      <c r="K257" s="188">
        <v>42249</v>
      </c>
      <c r="L257" s="191"/>
      <c r="M257" s="150"/>
      <c r="N257" s="150"/>
      <c r="O257" s="150"/>
      <c r="P257" s="150"/>
      <c r="Q257" s="207"/>
      <c r="S257" s="201"/>
      <c r="T257" s="188">
        <v>42249</v>
      </c>
      <c r="U257" s="150"/>
      <c r="V257" s="150"/>
      <c r="W257" s="150"/>
      <c r="X257" s="150"/>
      <c r="Y257" s="150"/>
      <c r="Z257" s="207"/>
      <c r="AB257" s="204"/>
      <c r="AC257" s="188">
        <v>42249</v>
      </c>
      <c r="AD257" s="150"/>
      <c r="AE257" s="150"/>
      <c r="AF257" s="150"/>
      <c r="AG257" s="150"/>
      <c r="AH257" s="150"/>
      <c r="AI257" s="207"/>
    </row>
    <row r="258" spans="1:35" ht="18" x14ac:dyDescent="0.2">
      <c r="A258" s="201"/>
      <c r="B258" s="188">
        <v>42250</v>
      </c>
      <c r="C258" s="150"/>
      <c r="D258" s="150"/>
      <c r="E258" s="150"/>
      <c r="F258" s="150"/>
      <c r="G258" s="150"/>
      <c r="H258" s="207"/>
      <c r="J258" s="204"/>
      <c r="K258" s="188">
        <v>42250</v>
      </c>
      <c r="L258" s="191"/>
      <c r="M258" s="150"/>
      <c r="N258" s="150"/>
      <c r="O258" s="150"/>
      <c r="P258" s="150"/>
      <c r="Q258" s="207"/>
      <c r="S258" s="201"/>
      <c r="T258" s="188">
        <v>42250</v>
      </c>
      <c r="U258" s="150"/>
      <c r="V258" s="150"/>
      <c r="W258" s="150"/>
      <c r="X258" s="150"/>
      <c r="Y258" s="150"/>
      <c r="Z258" s="207"/>
      <c r="AB258" s="204"/>
      <c r="AC258" s="188">
        <v>42250</v>
      </c>
      <c r="AD258" s="150"/>
      <c r="AE258" s="150"/>
      <c r="AF258" s="150"/>
      <c r="AG258" s="150"/>
      <c r="AH258" s="150"/>
      <c r="AI258" s="207"/>
    </row>
    <row r="259" spans="1:35" ht="18" x14ac:dyDescent="0.2">
      <c r="A259" s="201"/>
      <c r="B259" s="188">
        <v>42251</v>
      </c>
      <c r="C259" s="150"/>
      <c r="D259" s="150"/>
      <c r="E259" s="150"/>
      <c r="F259" s="150"/>
      <c r="G259" s="150"/>
      <c r="H259" s="207"/>
      <c r="J259" s="204"/>
      <c r="K259" s="188">
        <v>42251</v>
      </c>
      <c r="L259" s="191"/>
      <c r="M259" s="150"/>
      <c r="N259" s="150"/>
      <c r="O259" s="150"/>
      <c r="P259" s="150"/>
      <c r="Q259" s="207"/>
      <c r="S259" s="201"/>
      <c r="T259" s="188">
        <v>42251</v>
      </c>
      <c r="U259" s="150"/>
      <c r="V259" s="150"/>
      <c r="W259" s="150"/>
      <c r="X259" s="150"/>
      <c r="Y259" s="150"/>
      <c r="Z259" s="207"/>
      <c r="AB259" s="204"/>
      <c r="AC259" s="188">
        <v>42251</v>
      </c>
      <c r="AD259" s="150"/>
      <c r="AE259" s="150"/>
      <c r="AF259" s="150"/>
      <c r="AG259" s="150"/>
      <c r="AH259" s="150"/>
      <c r="AI259" s="207"/>
    </row>
    <row r="260" spans="1:35" ht="18" x14ac:dyDescent="0.2">
      <c r="A260" s="201"/>
      <c r="B260" s="188">
        <v>42252</v>
      </c>
      <c r="C260" s="150"/>
      <c r="D260" s="150"/>
      <c r="E260" s="150"/>
      <c r="F260" s="150"/>
      <c r="G260" s="150"/>
      <c r="H260" s="207"/>
      <c r="J260" s="204"/>
      <c r="K260" s="188">
        <v>42252</v>
      </c>
      <c r="L260" s="191"/>
      <c r="M260" s="150"/>
      <c r="N260" s="150"/>
      <c r="O260" s="150"/>
      <c r="P260" s="150"/>
      <c r="Q260" s="207"/>
      <c r="S260" s="201"/>
      <c r="T260" s="188">
        <v>42252</v>
      </c>
      <c r="U260" s="150"/>
      <c r="V260" s="150"/>
      <c r="W260" s="150"/>
      <c r="X260" s="150"/>
      <c r="Y260" s="150"/>
      <c r="Z260" s="207"/>
      <c r="AB260" s="204"/>
      <c r="AC260" s="188">
        <v>42252</v>
      </c>
      <c r="AD260" s="150"/>
      <c r="AE260" s="150"/>
      <c r="AF260" s="150"/>
      <c r="AG260" s="150"/>
      <c r="AH260" s="150"/>
      <c r="AI260" s="207"/>
    </row>
    <row r="261" spans="1:35" ht="18" x14ac:dyDescent="0.2">
      <c r="A261" s="201"/>
      <c r="B261" s="188">
        <v>42253</v>
      </c>
      <c r="C261" s="150"/>
      <c r="D261" s="150"/>
      <c r="E261" s="150"/>
      <c r="F261" s="150"/>
      <c r="G261" s="150"/>
      <c r="H261" s="207"/>
      <c r="J261" s="204"/>
      <c r="K261" s="188">
        <v>42253</v>
      </c>
      <c r="L261" s="191"/>
      <c r="M261" s="150"/>
      <c r="N261" s="150"/>
      <c r="O261" s="150"/>
      <c r="P261" s="150"/>
      <c r="Q261" s="207"/>
      <c r="S261" s="201"/>
      <c r="T261" s="188">
        <v>42253</v>
      </c>
      <c r="U261" s="150"/>
      <c r="V261" s="150"/>
      <c r="W261" s="150"/>
      <c r="X261" s="150"/>
      <c r="Y261" s="150"/>
      <c r="Z261" s="207"/>
      <c r="AB261" s="204"/>
      <c r="AC261" s="188">
        <v>42253</v>
      </c>
      <c r="AD261" s="150"/>
      <c r="AE261" s="150"/>
      <c r="AF261" s="150"/>
      <c r="AG261" s="150"/>
      <c r="AH261" s="150"/>
      <c r="AI261" s="207"/>
    </row>
    <row r="262" spans="1:35" ht="18" x14ac:dyDescent="0.2">
      <c r="A262" s="201"/>
      <c r="B262" s="188">
        <v>42254</v>
      </c>
      <c r="C262" s="150"/>
      <c r="D262" s="150"/>
      <c r="E262" s="150"/>
      <c r="F262" s="150"/>
      <c r="G262" s="150"/>
      <c r="H262" s="207"/>
      <c r="J262" s="204"/>
      <c r="K262" s="188">
        <v>42254</v>
      </c>
      <c r="L262" s="191"/>
      <c r="M262" s="150"/>
      <c r="N262" s="150"/>
      <c r="O262" s="150"/>
      <c r="P262" s="150"/>
      <c r="Q262" s="207"/>
      <c r="S262" s="201"/>
      <c r="T262" s="188">
        <v>42254</v>
      </c>
      <c r="U262" s="150"/>
      <c r="V262" s="150"/>
      <c r="W262" s="150"/>
      <c r="X262" s="150"/>
      <c r="Y262" s="150"/>
      <c r="Z262" s="207"/>
      <c r="AB262" s="204"/>
      <c r="AC262" s="188">
        <v>42254</v>
      </c>
      <c r="AD262" s="150"/>
      <c r="AE262" s="150"/>
      <c r="AF262" s="150"/>
      <c r="AG262" s="150"/>
      <c r="AH262" s="150"/>
      <c r="AI262" s="207"/>
    </row>
    <row r="263" spans="1:35" ht="18" x14ac:dyDescent="0.2">
      <c r="A263" s="201"/>
      <c r="B263" s="188">
        <v>42255</v>
      </c>
      <c r="C263" s="150"/>
      <c r="D263" s="150"/>
      <c r="E263" s="150"/>
      <c r="F263" s="150"/>
      <c r="G263" s="150"/>
      <c r="H263" s="207"/>
      <c r="J263" s="204"/>
      <c r="K263" s="188">
        <v>42255</v>
      </c>
      <c r="L263" s="191"/>
      <c r="M263" s="150"/>
      <c r="N263" s="150"/>
      <c r="O263" s="150"/>
      <c r="P263" s="150"/>
      <c r="Q263" s="207"/>
      <c r="S263" s="201"/>
      <c r="T263" s="188">
        <v>42255</v>
      </c>
      <c r="U263" s="150"/>
      <c r="V263" s="150"/>
      <c r="W263" s="150"/>
      <c r="X263" s="150"/>
      <c r="Y263" s="150"/>
      <c r="Z263" s="207"/>
      <c r="AB263" s="204"/>
      <c r="AC263" s="188">
        <v>42255</v>
      </c>
      <c r="AD263" s="150"/>
      <c r="AE263" s="150"/>
      <c r="AF263" s="150"/>
      <c r="AG263" s="150"/>
      <c r="AH263" s="150"/>
      <c r="AI263" s="207"/>
    </row>
    <row r="264" spans="1:35" ht="18" x14ac:dyDescent="0.2">
      <c r="A264" s="201"/>
      <c r="B264" s="188">
        <v>42256</v>
      </c>
      <c r="C264" s="150"/>
      <c r="D264" s="150"/>
      <c r="E264" s="150"/>
      <c r="F264" s="150"/>
      <c r="G264" s="150"/>
      <c r="H264" s="207"/>
      <c r="J264" s="204"/>
      <c r="K264" s="188">
        <v>42256</v>
      </c>
      <c r="L264" s="191"/>
      <c r="M264" s="150"/>
      <c r="N264" s="150"/>
      <c r="O264" s="150"/>
      <c r="P264" s="150"/>
      <c r="Q264" s="207"/>
      <c r="S264" s="201"/>
      <c r="T264" s="188">
        <v>42256</v>
      </c>
      <c r="U264" s="150"/>
      <c r="V264" s="150"/>
      <c r="W264" s="150"/>
      <c r="X264" s="150"/>
      <c r="Y264" s="150"/>
      <c r="Z264" s="207"/>
      <c r="AB264" s="204"/>
      <c r="AC264" s="188">
        <v>42256</v>
      </c>
      <c r="AD264" s="150"/>
      <c r="AE264" s="150"/>
      <c r="AF264" s="150"/>
      <c r="AG264" s="150"/>
      <c r="AH264" s="150"/>
      <c r="AI264" s="207"/>
    </row>
    <row r="265" spans="1:35" ht="18" x14ac:dyDescent="0.2">
      <c r="A265" s="201"/>
      <c r="B265" s="188">
        <v>42257</v>
      </c>
      <c r="C265" s="150"/>
      <c r="D265" s="150"/>
      <c r="E265" s="150"/>
      <c r="F265" s="150"/>
      <c r="G265" s="150"/>
      <c r="H265" s="207"/>
      <c r="J265" s="204"/>
      <c r="K265" s="188">
        <v>42257</v>
      </c>
      <c r="L265" s="191"/>
      <c r="M265" s="150"/>
      <c r="N265" s="150"/>
      <c r="O265" s="150"/>
      <c r="P265" s="150"/>
      <c r="Q265" s="207"/>
      <c r="S265" s="201"/>
      <c r="T265" s="188">
        <v>42257</v>
      </c>
      <c r="U265" s="150"/>
      <c r="V265" s="150"/>
      <c r="W265" s="150"/>
      <c r="X265" s="150"/>
      <c r="Y265" s="150"/>
      <c r="Z265" s="207"/>
      <c r="AB265" s="204"/>
      <c r="AC265" s="188">
        <v>42257</v>
      </c>
      <c r="AD265" s="150"/>
      <c r="AE265" s="150"/>
      <c r="AF265" s="150"/>
      <c r="AG265" s="150"/>
      <c r="AH265" s="150"/>
      <c r="AI265" s="207"/>
    </row>
    <row r="266" spans="1:35" ht="18" x14ac:dyDescent="0.2">
      <c r="A266" s="201"/>
      <c r="B266" s="188">
        <v>42258</v>
      </c>
      <c r="C266" s="150"/>
      <c r="D266" s="150"/>
      <c r="E266" s="150"/>
      <c r="F266" s="150"/>
      <c r="G266" s="150"/>
      <c r="H266" s="207"/>
      <c r="J266" s="204"/>
      <c r="K266" s="188">
        <v>42258</v>
      </c>
      <c r="L266" s="191"/>
      <c r="M266" s="150"/>
      <c r="N266" s="150"/>
      <c r="O266" s="150"/>
      <c r="P266" s="150"/>
      <c r="Q266" s="207"/>
      <c r="S266" s="201"/>
      <c r="T266" s="188">
        <v>42258</v>
      </c>
      <c r="U266" s="150"/>
      <c r="V266" s="150"/>
      <c r="W266" s="150"/>
      <c r="X266" s="150"/>
      <c r="Y266" s="150"/>
      <c r="Z266" s="207"/>
      <c r="AB266" s="204"/>
      <c r="AC266" s="188">
        <v>42258</v>
      </c>
      <c r="AD266" s="150"/>
      <c r="AE266" s="150"/>
      <c r="AF266" s="150"/>
      <c r="AG266" s="150"/>
      <c r="AH266" s="150"/>
      <c r="AI266" s="207"/>
    </row>
    <row r="267" spans="1:35" ht="18" x14ac:dyDescent="0.2">
      <c r="A267" s="201"/>
      <c r="B267" s="188">
        <v>42259</v>
      </c>
      <c r="C267" s="150"/>
      <c r="D267" s="150"/>
      <c r="E267" s="150"/>
      <c r="F267" s="150"/>
      <c r="G267" s="150"/>
      <c r="H267" s="207"/>
      <c r="J267" s="204"/>
      <c r="K267" s="188">
        <v>42259</v>
      </c>
      <c r="L267" s="191"/>
      <c r="M267" s="150"/>
      <c r="N267" s="150"/>
      <c r="O267" s="150"/>
      <c r="P267" s="150"/>
      <c r="Q267" s="207"/>
      <c r="S267" s="201"/>
      <c r="T267" s="188">
        <v>42259</v>
      </c>
      <c r="U267" s="150"/>
      <c r="V267" s="150"/>
      <c r="W267" s="150"/>
      <c r="X267" s="150"/>
      <c r="Y267" s="150"/>
      <c r="Z267" s="207"/>
      <c r="AB267" s="204"/>
      <c r="AC267" s="188">
        <v>42259</v>
      </c>
      <c r="AD267" s="150"/>
      <c r="AE267" s="150"/>
      <c r="AF267" s="150"/>
      <c r="AG267" s="150"/>
      <c r="AH267" s="150"/>
      <c r="AI267" s="207"/>
    </row>
    <row r="268" spans="1:35" ht="18" x14ac:dyDescent="0.2">
      <c r="A268" s="201"/>
      <c r="B268" s="188">
        <v>42260</v>
      </c>
      <c r="C268" s="150"/>
      <c r="D268" s="150"/>
      <c r="E268" s="150"/>
      <c r="F268" s="150"/>
      <c r="G268" s="150"/>
      <c r="H268" s="207"/>
      <c r="J268" s="204"/>
      <c r="K268" s="188">
        <v>42260</v>
      </c>
      <c r="L268" s="191"/>
      <c r="M268" s="150"/>
      <c r="N268" s="150"/>
      <c r="O268" s="150"/>
      <c r="P268" s="150"/>
      <c r="Q268" s="207"/>
      <c r="S268" s="201"/>
      <c r="T268" s="188">
        <v>42260</v>
      </c>
      <c r="U268" s="150"/>
      <c r="V268" s="150"/>
      <c r="W268" s="150"/>
      <c r="X268" s="150"/>
      <c r="Y268" s="150"/>
      <c r="Z268" s="207"/>
      <c r="AB268" s="204"/>
      <c r="AC268" s="188">
        <v>42260</v>
      </c>
      <c r="AD268" s="150"/>
      <c r="AE268" s="150"/>
      <c r="AF268" s="150"/>
      <c r="AG268" s="150"/>
      <c r="AH268" s="150"/>
      <c r="AI268" s="207"/>
    </row>
    <row r="269" spans="1:35" ht="18" x14ac:dyDescent="0.2">
      <c r="A269" s="201"/>
      <c r="B269" s="188">
        <v>42261</v>
      </c>
      <c r="C269" s="150"/>
      <c r="D269" s="150"/>
      <c r="E269" s="150"/>
      <c r="F269" s="150"/>
      <c r="G269" s="150"/>
      <c r="H269" s="207"/>
      <c r="J269" s="204"/>
      <c r="K269" s="188">
        <v>42261</v>
      </c>
      <c r="L269" s="191"/>
      <c r="M269" s="150"/>
      <c r="N269" s="150"/>
      <c r="O269" s="150"/>
      <c r="P269" s="150"/>
      <c r="Q269" s="207"/>
      <c r="S269" s="201"/>
      <c r="T269" s="188">
        <v>42261</v>
      </c>
      <c r="U269" s="150"/>
      <c r="V269" s="150"/>
      <c r="W269" s="150"/>
      <c r="X269" s="150"/>
      <c r="Y269" s="150"/>
      <c r="Z269" s="207"/>
      <c r="AB269" s="204"/>
      <c r="AC269" s="188">
        <v>42261</v>
      </c>
      <c r="AD269" s="150"/>
      <c r="AE269" s="150"/>
      <c r="AF269" s="150"/>
      <c r="AG269" s="150"/>
      <c r="AH269" s="150"/>
      <c r="AI269" s="207"/>
    </row>
    <row r="270" spans="1:35" ht="18" x14ac:dyDescent="0.2">
      <c r="A270" s="201"/>
      <c r="B270" s="188">
        <v>42262</v>
      </c>
      <c r="C270" s="150"/>
      <c r="D270" s="150"/>
      <c r="E270" s="150"/>
      <c r="F270" s="150"/>
      <c r="G270" s="150"/>
      <c r="H270" s="207"/>
      <c r="J270" s="204"/>
      <c r="K270" s="188">
        <v>42262</v>
      </c>
      <c r="L270" s="191"/>
      <c r="M270" s="150"/>
      <c r="N270" s="150"/>
      <c r="O270" s="150"/>
      <c r="P270" s="150"/>
      <c r="Q270" s="207"/>
      <c r="S270" s="201"/>
      <c r="T270" s="188">
        <v>42262</v>
      </c>
      <c r="U270" s="150"/>
      <c r="V270" s="150"/>
      <c r="W270" s="150"/>
      <c r="X270" s="150"/>
      <c r="Y270" s="150"/>
      <c r="Z270" s="207"/>
      <c r="AB270" s="204"/>
      <c r="AC270" s="188">
        <v>42262</v>
      </c>
      <c r="AD270" s="150"/>
      <c r="AE270" s="150"/>
      <c r="AF270" s="150"/>
      <c r="AG270" s="150"/>
      <c r="AH270" s="150"/>
      <c r="AI270" s="207"/>
    </row>
    <row r="271" spans="1:35" ht="18" x14ac:dyDescent="0.2">
      <c r="A271" s="201"/>
      <c r="B271" s="188">
        <v>42263</v>
      </c>
      <c r="C271" s="150"/>
      <c r="D271" s="150"/>
      <c r="E271" s="150"/>
      <c r="F271" s="150"/>
      <c r="G271" s="150"/>
      <c r="H271" s="207"/>
      <c r="J271" s="204"/>
      <c r="K271" s="188">
        <v>42263</v>
      </c>
      <c r="L271" s="191"/>
      <c r="M271" s="150"/>
      <c r="N271" s="150"/>
      <c r="O271" s="150"/>
      <c r="P271" s="150"/>
      <c r="Q271" s="207"/>
      <c r="S271" s="201"/>
      <c r="T271" s="188">
        <v>42263</v>
      </c>
      <c r="U271" s="150"/>
      <c r="V271" s="150"/>
      <c r="W271" s="150"/>
      <c r="X271" s="150"/>
      <c r="Y271" s="150"/>
      <c r="Z271" s="207"/>
      <c r="AB271" s="204"/>
      <c r="AC271" s="188">
        <v>42263</v>
      </c>
      <c r="AD271" s="150"/>
      <c r="AE271" s="150"/>
      <c r="AF271" s="150"/>
      <c r="AG271" s="150"/>
      <c r="AH271" s="150"/>
      <c r="AI271" s="207"/>
    </row>
    <row r="272" spans="1:35" ht="18" x14ac:dyDescent="0.2">
      <c r="A272" s="201"/>
      <c r="B272" s="188">
        <v>42264</v>
      </c>
      <c r="C272" s="150"/>
      <c r="D272" s="150"/>
      <c r="E272" s="150"/>
      <c r="F272" s="150"/>
      <c r="G272" s="150"/>
      <c r="H272" s="207"/>
      <c r="J272" s="204"/>
      <c r="K272" s="188">
        <v>42264</v>
      </c>
      <c r="L272" s="191"/>
      <c r="M272" s="150"/>
      <c r="N272" s="150"/>
      <c r="O272" s="150"/>
      <c r="P272" s="150"/>
      <c r="Q272" s="207"/>
      <c r="S272" s="201"/>
      <c r="T272" s="188">
        <v>42264</v>
      </c>
      <c r="U272" s="150"/>
      <c r="V272" s="150"/>
      <c r="W272" s="150"/>
      <c r="X272" s="150"/>
      <c r="Y272" s="150"/>
      <c r="Z272" s="207"/>
      <c r="AB272" s="204"/>
      <c r="AC272" s="188">
        <v>42264</v>
      </c>
      <c r="AD272" s="150"/>
      <c r="AE272" s="150"/>
      <c r="AF272" s="150"/>
      <c r="AG272" s="150"/>
      <c r="AH272" s="150"/>
      <c r="AI272" s="207"/>
    </row>
    <row r="273" spans="1:35" ht="18" x14ac:dyDescent="0.2">
      <c r="A273" s="201"/>
      <c r="B273" s="188">
        <v>42265</v>
      </c>
      <c r="C273" s="150"/>
      <c r="D273" s="150"/>
      <c r="E273" s="150"/>
      <c r="F273" s="150"/>
      <c r="G273" s="150"/>
      <c r="H273" s="207"/>
      <c r="J273" s="204"/>
      <c r="K273" s="188">
        <v>42265</v>
      </c>
      <c r="L273" s="191"/>
      <c r="M273" s="150"/>
      <c r="N273" s="150"/>
      <c r="O273" s="150"/>
      <c r="P273" s="150"/>
      <c r="Q273" s="207"/>
      <c r="S273" s="201"/>
      <c r="T273" s="188">
        <v>42265</v>
      </c>
      <c r="U273" s="150"/>
      <c r="V273" s="150"/>
      <c r="W273" s="150"/>
      <c r="X273" s="150"/>
      <c r="Y273" s="150"/>
      <c r="Z273" s="207"/>
      <c r="AB273" s="204"/>
      <c r="AC273" s="188">
        <v>42265</v>
      </c>
      <c r="AD273" s="150"/>
      <c r="AE273" s="150"/>
      <c r="AF273" s="150"/>
      <c r="AG273" s="150"/>
      <c r="AH273" s="150"/>
      <c r="AI273" s="207"/>
    </row>
    <row r="274" spans="1:35" ht="18" x14ac:dyDescent="0.2">
      <c r="A274" s="201"/>
      <c r="B274" s="188">
        <v>42266</v>
      </c>
      <c r="C274" s="150"/>
      <c r="D274" s="150"/>
      <c r="E274" s="150"/>
      <c r="F274" s="150"/>
      <c r="G274" s="150"/>
      <c r="H274" s="207"/>
      <c r="J274" s="204"/>
      <c r="K274" s="188">
        <v>42266</v>
      </c>
      <c r="L274" s="191"/>
      <c r="M274" s="150"/>
      <c r="N274" s="150"/>
      <c r="O274" s="150"/>
      <c r="P274" s="150"/>
      <c r="Q274" s="207"/>
      <c r="S274" s="201"/>
      <c r="T274" s="188">
        <v>42266</v>
      </c>
      <c r="U274" s="150"/>
      <c r="V274" s="150"/>
      <c r="W274" s="150"/>
      <c r="X274" s="150"/>
      <c r="Y274" s="150"/>
      <c r="Z274" s="207"/>
      <c r="AB274" s="204"/>
      <c r="AC274" s="188">
        <v>42266</v>
      </c>
      <c r="AD274" s="150"/>
      <c r="AE274" s="150"/>
      <c r="AF274" s="150"/>
      <c r="AG274" s="150"/>
      <c r="AH274" s="150"/>
      <c r="AI274" s="207"/>
    </row>
    <row r="275" spans="1:35" ht="18" x14ac:dyDescent="0.2">
      <c r="A275" s="201"/>
      <c r="B275" s="188">
        <v>42267</v>
      </c>
      <c r="C275" s="150"/>
      <c r="D275" s="150"/>
      <c r="E275" s="150"/>
      <c r="F275" s="150"/>
      <c r="G275" s="150"/>
      <c r="H275" s="207"/>
      <c r="J275" s="204"/>
      <c r="K275" s="188">
        <v>42267</v>
      </c>
      <c r="L275" s="191"/>
      <c r="M275" s="150"/>
      <c r="N275" s="150"/>
      <c r="O275" s="150"/>
      <c r="P275" s="150"/>
      <c r="Q275" s="207"/>
      <c r="S275" s="201"/>
      <c r="T275" s="188">
        <v>42267</v>
      </c>
      <c r="U275" s="150"/>
      <c r="V275" s="150"/>
      <c r="W275" s="150"/>
      <c r="X275" s="150"/>
      <c r="Y275" s="150"/>
      <c r="Z275" s="207"/>
      <c r="AB275" s="204"/>
      <c r="AC275" s="188">
        <v>42267</v>
      </c>
      <c r="AD275" s="150"/>
      <c r="AE275" s="150"/>
      <c r="AF275" s="150"/>
      <c r="AG275" s="150"/>
      <c r="AH275" s="150"/>
      <c r="AI275" s="207"/>
    </row>
    <row r="276" spans="1:35" ht="18" x14ac:dyDescent="0.2">
      <c r="A276" s="201"/>
      <c r="B276" s="188">
        <v>42268</v>
      </c>
      <c r="C276" s="150"/>
      <c r="D276" s="150"/>
      <c r="E276" s="150"/>
      <c r="F276" s="150"/>
      <c r="G276" s="150"/>
      <c r="H276" s="207"/>
      <c r="J276" s="204"/>
      <c r="K276" s="188">
        <v>42268</v>
      </c>
      <c r="L276" s="191"/>
      <c r="M276" s="150"/>
      <c r="N276" s="150"/>
      <c r="O276" s="150"/>
      <c r="P276" s="150"/>
      <c r="Q276" s="207"/>
      <c r="S276" s="201"/>
      <c r="T276" s="188">
        <v>42268</v>
      </c>
      <c r="U276" s="150"/>
      <c r="V276" s="150"/>
      <c r="W276" s="150"/>
      <c r="X276" s="150"/>
      <c r="Y276" s="150"/>
      <c r="Z276" s="207"/>
      <c r="AB276" s="204"/>
      <c r="AC276" s="188">
        <v>42268</v>
      </c>
      <c r="AD276" s="150"/>
      <c r="AE276" s="150"/>
      <c r="AF276" s="150"/>
      <c r="AG276" s="150"/>
      <c r="AH276" s="150"/>
      <c r="AI276" s="207"/>
    </row>
    <row r="277" spans="1:35" ht="18" x14ac:dyDescent="0.2">
      <c r="A277" s="201"/>
      <c r="B277" s="188">
        <v>42269</v>
      </c>
      <c r="C277" s="150"/>
      <c r="D277" s="150"/>
      <c r="E277" s="150"/>
      <c r="F277" s="150"/>
      <c r="G277" s="150"/>
      <c r="H277" s="207"/>
      <c r="J277" s="204"/>
      <c r="K277" s="188">
        <v>42269</v>
      </c>
      <c r="L277" s="191"/>
      <c r="M277" s="150"/>
      <c r="N277" s="150"/>
      <c r="O277" s="150"/>
      <c r="P277" s="150"/>
      <c r="Q277" s="207"/>
      <c r="S277" s="201"/>
      <c r="T277" s="188">
        <v>42269</v>
      </c>
      <c r="U277" s="150"/>
      <c r="V277" s="150"/>
      <c r="W277" s="150"/>
      <c r="X277" s="150"/>
      <c r="Y277" s="150"/>
      <c r="Z277" s="207"/>
      <c r="AB277" s="204"/>
      <c r="AC277" s="188">
        <v>42269</v>
      </c>
      <c r="AD277" s="150"/>
      <c r="AE277" s="150"/>
      <c r="AF277" s="150"/>
      <c r="AG277" s="150"/>
      <c r="AH277" s="150"/>
      <c r="AI277" s="207"/>
    </row>
    <row r="278" spans="1:35" ht="18" x14ac:dyDescent="0.2">
      <c r="A278" s="201"/>
      <c r="B278" s="188">
        <v>42270</v>
      </c>
      <c r="C278" s="150"/>
      <c r="D278" s="150"/>
      <c r="E278" s="150"/>
      <c r="F278" s="150"/>
      <c r="G278" s="150"/>
      <c r="H278" s="207"/>
      <c r="J278" s="204"/>
      <c r="K278" s="188">
        <v>42270</v>
      </c>
      <c r="L278" s="191"/>
      <c r="M278" s="150"/>
      <c r="N278" s="150"/>
      <c r="O278" s="150"/>
      <c r="P278" s="150"/>
      <c r="Q278" s="207"/>
      <c r="S278" s="201"/>
      <c r="T278" s="188">
        <v>42270</v>
      </c>
      <c r="U278" s="150"/>
      <c r="V278" s="150"/>
      <c r="W278" s="150"/>
      <c r="X278" s="150"/>
      <c r="Y278" s="150"/>
      <c r="Z278" s="207"/>
      <c r="AB278" s="204"/>
      <c r="AC278" s="188">
        <v>42270</v>
      </c>
      <c r="AD278" s="150"/>
      <c r="AE278" s="150"/>
      <c r="AF278" s="150"/>
      <c r="AG278" s="150"/>
      <c r="AH278" s="150"/>
      <c r="AI278" s="207"/>
    </row>
    <row r="279" spans="1:35" ht="18" x14ac:dyDescent="0.2">
      <c r="A279" s="201"/>
      <c r="B279" s="188">
        <v>42271</v>
      </c>
      <c r="C279" s="150"/>
      <c r="D279" s="150"/>
      <c r="E279" s="150"/>
      <c r="F279" s="150"/>
      <c r="G279" s="150"/>
      <c r="H279" s="207"/>
      <c r="J279" s="204"/>
      <c r="K279" s="188">
        <v>42271</v>
      </c>
      <c r="L279" s="191"/>
      <c r="M279" s="150"/>
      <c r="N279" s="150"/>
      <c r="O279" s="150"/>
      <c r="P279" s="150"/>
      <c r="Q279" s="207"/>
      <c r="S279" s="201"/>
      <c r="T279" s="188">
        <v>42271</v>
      </c>
      <c r="U279" s="150"/>
      <c r="V279" s="150"/>
      <c r="W279" s="150"/>
      <c r="X279" s="150"/>
      <c r="Y279" s="150"/>
      <c r="Z279" s="207"/>
      <c r="AB279" s="204"/>
      <c r="AC279" s="188">
        <v>42271</v>
      </c>
      <c r="AD279" s="150"/>
      <c r="AE279" s="150"/>
      <c r="AF279" s="150"/>
      <c r="AG279" s="150"/>
      <c r="AH279" s="150"/>
      <c r="AI279" s="207"/>
    </row>
    <row r="280" spans="1:35" ht="18" x14ac:dyDescent="0.2">
      <c r="A280" s="201"/>
      <c r="B280" s="188">
        <v>42272</v>
      </c>
      <c r="C280" s="150"/>
      <c r="D280" s="150"/>
      <c r="E280" s="150"/>
      <c r="F280" s="150"/>
      <c r="G280" s="150"/>
      <c r="H280" s="207"/>
      <c r="J280" s="204"/>
      <c r="K280" s="188">
        <v>42272</v>
      </c>
      <c r="L280" s="191"/>
      <c r="M280" s="150"/>
      <c r="N280" s="150"/>
      <c r="O280" s="150"/>
      <c r="P280" s="150"/>
      <c r="Q280" s="207"/>
      <c r="S280" s="201"/>
      <c r="T280" s="188">
        <v>42272</v>
      </c>
      <c r="U280" s="150"/>
      <c r="V280" s="150"/>
      <c r="W280" s="150"/>
      <c r="X280" s="150"/>
      <c r="Y280" s="150"/>
      <c r="Z280" s="207"/>
      <c r="AB280" s="204"/>
      <c r="AC280" s="188">
        <v>42272</v>
      </c>
      <c r="AD280" s="150"/>
      <c r="AE280" s="150"/>
      <c r="AF280" s="150"/>
      <c r="AG280" s="150"/>
      <c r="AH280" s="150"/>
      <c r="AI280" s="207"/>
    </row>
    <row r="281" spans="1:35" ht="18" x14ac:dyDescent="0.2">
      <c r="A281" s="201"/>
      <c r="B281" s="188">
        <v>42273</v>
      </c>
      <c r="C281" s="150"/>
      <c r="D281" s="150"/>
      <c r="E281" s="150"/>
      <c r="F281" s="150"/>
      <c r="G281" s="150"/>
      <c r="H281" s="207"/>
      <c r="J281" s="204"/>
      <c r="K281" s="188">
        <v>42273</v>
      </c>
      <c r="L281" s="191"/>
      <c r="M281" s="150"/>
      <c r="N281" s="150"/>
      <c r="O281" s="150"/>
      <c r="P281" s="150"/>
      <c r="Q281" s="207"/>
      <c r="S281" s="201"/>
      <c r="T281" s="188">
        <v>42273</v>
      </c>
      <c r="U281" s="150"/>
      <c r="V281" s="150"/>
      <c r="W281" s="150"/>
      <c r="X281" s="150"/>
      <c r="Y281" s="150"/>
      <c r="Z281" s="207"/>
      <c r="AB281" s="204"/>
      <c r="AC281" s="188">
        <v>42273</v>
      </c>
      <c r="AD281" s="150"/>
      <c r="AE281" s="150"/>
      <c r="AF281" s="150"/>
      <c r="AG281" s="150"/>
      <c r="AH281" s="150"/>
      <c r="AI281" s="207"/>
    </row>
    <row r="282" spans="1:35" ht="18" x14ac:dyDescent="0.2">
      <c r="A282" s="201"/>
      <c r="B282" s="188">
        <v>42274</v>
      </c>
      <c r="C282" s="150"/>
      <c r="D282" s="150"/>
      <c r="E282" s="150"/>
      <c r="F282" s="150"/>
      <c r="G282" s="150"/>
      <c r="H282" s="207"/>
      <c r="J282" s="204"/>
      <c r="K282" s="188">
        <v>42274</v>
      </c>
      <c r="L282" s="191"/>
      <c r="M282" s="150"/>
      <c r="N282" s="150"/>
      <c r="O282" s="150"/>
      <c r="P282" s="150"/>
      <c r="Q282" s="207"/>
      <c r="S282" s="201"/>
      <c r="T282" s="188">
        <v>42274</v>
      </c>
      <c r="U282" s="150"/>
      <c r="V282" s="150"/>
      <c r="W282" s="150"/>
      <c r="X282" s="150"/>
      <c r="Y282" s="150"/>
      <c r="Z282" s="207"/>
      <c r="AB282" s="204"/>
      <c r="AC282" s="188">
        <v>42274</v>
      </c>
      <c r="AD282" s="150"/>
      <c r="AE282" s="150"/>
      <c r="AF282" s="150"/>
      <c r="AG282" s="150"/>
      <c r="AH282" s="150"/>
      <c r="AI282" s="207"/>
    </row>
    <row r="283" spans="1:35" ht="18" x14ac:dyDescent="0.2">
      <c r="A283" s="201"/>
      <c r="B283" s="188">
        <v>42275</v>
      </c>
      <c r="C283" s="150"/>
      <c r="D283" s="150"/>
      <c r="E283" s="150"/>
      <c r="F283" s="150"/>
      <c r="G283" s="150"/>
      <c r="H283" s="207"/>
      <c r="J283" s="204"/>
      <c r="K283" s="188">
        <v>42275</v>
      </c>
      <c r="L283" s="191"/>
      <c r="M283" s="150"/>
      <c r="N283" s="150"/>
      <c r="O283" s="150"/>
      <c r="P283" s="150"/>
      <c r="Q283" s="207"/>
      <c r="S283" s="201"/>
      <c r="T283" s="188">
        <v>42275</v>
      </c>
      <c r="U283" s="150"/>
      <c r="V283" s="150"/>
      <c r="W283" s="150"/>
      <c r="X283" s="150"/>
      <c r="Y283" s="150"/>
      <c r="Z283" s="207"/>
      <c r="AB283" s="204"/>
      <c r="AC283" s="188">
        <v>42275</v>
      </c>
      <c r="AD283" s="150"/>
      <c r="AE283" s="150"/>
      <c r="AF283" s="150"/>
      <c r="AG283" s="150"/>
      <c r="AH283" s="150"/>
      <c r="AI283" s="207"/>
    </row>
    <row r="284" spans="1:35" ht="18" x14ac:dyDescent="0.2">
      <c r="A284" s="201"/>
      <c r="B284" s="188">
        <v>42276</v>
      </c>
      <c r="C284" s="150"/>
      <c r="D284" s="150"/>
      <c r="E284" s="150"/>
      <c r="F284" s="150"/>
      <c r="G284" s="150"/>
      <c r="H284" s="207"/>
      <c r="J284" s="204"/>
      <c r="K284" s="188">
        <v>42276</v>
      </c>
      <c r="L284" s="191"/>
      <c r="M284" s="150"/>
      <c r="N284" s="150"/>
      <c r="O284" s="150"/>
      <c r="P284" s="150"/>
      <c r="Q284" s="207"/>
      <c r="S284" s="201"/>
      <c r="T284" s="188">
        <v>42276</v>
      </c>
      <c r="U284" s="150"/>
      <c r="V284" s="150"/>
      <c r="W284" s="150"/>
      <c r="X284" s="150"/>
      <c r="Y284" s="150"/>
      <c r="Z284" s="207"/>
      <c r="AB284" s="204"/>
      <c r="AC284" s="188">
        <v>42276</v>
      </c>
      <c r="AD284" s="150"/>
      <c r="AE284" s="150"/>
      <c r="AF284" s="150"/>
      <c r="AG284" s="150"/>
      <c r="AH284" s="150"/>
      <c r="AI284" s="207"/>
    </row>
    <row r="285" spans="1:35" ht="18.75" thickBot="1" x14ac:dyDescent="0.25">
      <c r="A285" s="201"/>
      <c r="B285" s="188">
        <v>42277</v>
      </c>
      <c r="C285" s="150"/>
      <c r="D285" s="150"/>
      <c r="E285" s="150"/>
      <c r="F285" s="150"/>
      <c r="G285" s="150"/>
      <c r="H285" s="207"/>
      <c r="J285" s="204"/>
      <c r="K285" s="188">
        <v>42277</v>
      </c>
      <c r="L285" s="191"/>
      <c r="M285" s="150"/>
      <c r="N285" s="150"/>
      <c r="O285" s="150"/>
      <c r="P285" s="150"/>
      <c r="Q285" s="207"/>
      <c r="S285" s="201"/>
      <c r="T285" s="188">
        <v>42277</v>
      </c>
      <c r="U285" s="150"/>
      <c r="V285" s="150"/>
      <c r="W285" s="150"/>
      <c r="X285" s="150"/>
      <c r="Y285" s="150"/>
      <c r="Z285" s="207"/>
      <c r="AB285" s="204"/>
      <c r="AC285" s="188">
        <v>42277</v>
      </c>
      <c r="AD285" s="150"/>
      <c r="AE285" s="150"/>
      <c r="AF285" s="150"/>
      <c r="AG285" s="150"/>
      <c r="AH285" s="150"/>
      <c r="AI285" s="207"/>
    </row>
    <row r="286" spans="1:35" ht="18.75" thickBot="1" x14ac:dyDescent="0.25">
      <c r="A286" s="197" t="s">
        <v>83</v>
      </c>
      <c r="B286" s="198" t="s">
        <v>75</v>
      </c>
      <c r="C286" s="199">
        <f t="shared" ref="C286:H286" si="80">SUM(C256:C285)</f>
        <v>0</v>
      </c>
      <c r="D286" s="199">
        <f t="shared" si="80"/>
        <v>0</v>
      </c>
      <c r="E286" s="199">
        <f t="shared" si="80"/>
        <v>0</v>
      </c>
      <c r="F286" s="199">
        <f t="shared" si="80"/>
        <v>0</v>
      </c>
      <c r="G286" s="199">
        <f t="shared" si="80"/>
        <v>0</v>
      </c>
      <c r="H286" s="200">
        <f t="shared" si="80"/>
        <v>0</v>
      </c>
      <c r="J286" s="197" t="s">
        <v>83</v>
      </c>
      <c r="K286" s="198" t="s">
        <v>75</v>
      </c>
      <c r="L286" s="206">
        <f t="shared" ref="L286:Q286" si="81">SUM(L256:L285)</f>
        <v>0</v>
      </c>
      <c r="M286" s="199">
        <f t="shared" si="81"/>
        <v>0</v>
      </c>
      <c r="N286" s="199">
        <f t="shared" si="81"/>
        <v>0</v>
      </c>
      <c r="O286" s="199">
        <f t="shared" si="81"/>
        <v>0</v>
      </c>
      <c r="P286" s="199">
        <f t="shared" si="81"/>
        <v>0</v>
      </c>
      <c r="Q286" s="200">
        <f t="shared" si="81"/>
        <v>0</v>
      </c>
      <c r="S286" s="197" t="s">
        <v>83</v>
      </c>
      <c r="T286" s="198" t="s">
        <v>75</v>
      </c>
      <c r="U286" s="199">
        <f t="shared" ref="U286:Z286" si="82">SUM(U256:U285)</f>
        <v>0</v>
      </c>
      <c r="V286" s="199">
        <f t="shared" si="82"/>
        <v>0</v>
      </c>
      <c r="W286" s="199">
        <f t="shared" si="82"/>
        <v>0</v>
      </c>
      <c r="X286" s="199">
        <f t="shared" si="82"/>
        <v>0</v>
      </c>
      <c r="Y286" s="199">
        <f t="shared" si="82"/>
        <v>0</v>
      </c>
      <c r="Z286" s="200">
        <f t="shared" si="82"/>
        <v>0</v>
      </c>
      <c r="AB286" s="197" t="s">
        <v>83</v>
      </c>
      <c r="AC286" s="198" t="s">
        <v>75</v>
      </c>
      <c r="AD286" s="199">
        <f t="shared" ref="AD286:AI286" si="83">SUM(AD256:AD285)</f>
        <v>0</v>
      </c>
      <c r="AE286" s="199">
        <f t="shared" si="83"/>
        <v>0</v>
      </c>
      <c r="AF286" s="199">
        <f t="shared" si="83"/>
        <v>0</v>
      </c>
      <c r="AG286" s="199">
        <f t="shared" si="83"/>
        <v>0</v>
      </c>
      <c r="AH286" s="199">
        <f t="shared" si="83"/>
        <v>0</v>
      </c>
      <c r="AI286" s="200">
        <f t="shared" si="83"/>
        <v>0</v>
      </c>
    </row>
    <row r="287" spans="1:35" ht="18" x14ac:dyDescent="0.2">
      <c r="A287" s="201">
        <v>10</v>
      </c>
      <c r="B287" s="188">
        <v>42278</v>
      </c>
      <c r="C287" s="150"/>
      <c r="D287" s="150"/>
      <c r="E287" s="150"/>
      <c r="F287" s="150"/>
      <c r="G287" s="150"/>
      <c r="H287" s="207"/>
      <c r="J287" s="204">
        <v>10</v>
      </c>
      <c r="K287" s="188">
        <v>42278</v>
      </c>
      <c r="L287" s="191"/>
      <c r="M287" s="150"/>
      <c r="N287" s="150"/>
      <c r="O287" s="150"/>
      <c r="P287" s="150"/>
      <c r="Q287" s="207"/>
      <c r="S287" s="201">
        <v>10</v>
      </c>
      <c r="T287" s="188">
        <v>42278</v>
      </c>
      <c r="U287" s="150"/>
      <c r="V287" s="150"/>
      <c r="W287" s="150"/>
      <c r="X287" s="150"/>
      <c r="Y287" s="150"/>
      <c r="Z287" s="207"/>
      <c r="AB287" s="204">
        <v>10</v>
      </c>
      <c r="AC287" s="188">
        <v>42278</v>
      </c>
      <c r="AD287" s="150"/>
      <c r="AE287" s="150"/>
      <c r="AF287" s="150"/>
      <c r="AG287" s="150"/>
      <c r="AH287" s="150"/>
      <c r="AI287" s="207"/>
    </row>
    <row r="288" spans="1:35" ht="18" x14ac:dyDescent="0.2">
      <c r="A288" s="201"/>
      <c r="B288" s="188">
        <v>42279</v>
      </c>
      <c r="C288" s="150"/>
      <c r="D288" s="150"/>
      <c r="E288" s="150"/>
      <c r="F288" s="150"/>
      <c r="G288" s="150"/>
      <c r="H288" s="207"/>
      <c r="J288" s="204"/>
      <c r="K288" s="188">
        <v>42279</v>
      </c>
      <c r="L288" s="191"/>
      <c r="M288" s="150"/>
      <c r="N288" s="150"/>
      <c r="O288" s="150"/>
      <c r="P288" s="150"/>
      <c r="Q288" s="207"/>
      <c r="S288" s="201"/>
      <c r="T288" s="188">
        <v>42279</v>
      </c>
      <c r="U288" s="150"/>
      <c r="V288" s="150"/>
      <c r="W288" s="150"/>
      <c r="X288" s="150"/>
      <c r="Y288" s="150"/>
      <c r="Z288" s="207"/>
      <c r="AB288" s="204"/>
      <c r="AC288" s="188">
        <v>42279</v>
      </c>
      <c r="AD288" s="150"/>
      <c r="AE288" s="150"/>
      <c r="AF288" s="150"/>
      <c r="AG288" s="150"/>
      <c r="AH288" s="150"/>
      <c r="AI288" s="207"/>
    </row>
    <row r="289" spans="1:35" ht="18" x14ac:dyDescent="0.2">
      <c r="A289" s="201"/>
      <c r="B289" s="188">
        <v>42280</v>
      </c>
      <c r="C289" s="150"/>
      <c r="D289" s="150"/>
      <c r="E289" s="150"/>
      <c r="F289" s="150"/>
      <c r="G289" s="150"/>
      <c r="H289" s="207"/>
      <c r="J289" s="204"/>
      <c r="K289" s="188">
        <v>42280</v>
      </c>
      <c r="L289" s="191"/>
      <c r="M289" s="150"/>
      <c r="N289" s="150"/>
      <c r="O289" s="150"/>
      <c r="P289" s="150"/>
      <c r="Q289" s="207"/>
      <c r="S289" s="201"/>
      <c r="T289" s="188">
        <v>42280</v>
      </c>
      <c r="U289" s="150"/>
      <c r="V289" s="150"/>
      <c r="W289" s="150"/>
      <c r="X289" s="150"/>
      <c r="Y289" s="150"/>
      <c r="Z289" s="207"/>
      <c r="AB289" s="204"/>
      <c r="AC289" s="188">
        <v>42280</v>
      </c>
      <c r="AD289" s="150"/>
      <c r="AE289" s="150"/>
      <c r="AF289" s="150"/>
      <c r="AG289" s="150"/>
      <c r="AH289" s="150"/>
      <c r="AI289" s="207"/>
    </row>
    <row r="290" spans="1:35" ht="18" x14ac:dyDescent="0.2">
      <c r="A290" s="201"/>
      <c r="B290" s="188">
        <v>42281</v>
      </c>
      <c r="C290" s="150"/>
      <c r="D290" s="150"/>
      <c r="E290" s="150"/>
      <c r="F290" s="150"/>
      <c r="G290" s="150"/>
      <c r="H290" s="207"/>
      <c r="J290" s="204"/>
      <c r="K290" s="188">
        <v>42281</v>
      </c>
      <c r="L290" s="191"/>
      <c r="M290" s="150"/>
      <c r="N290" s="150"/>
      <c r="O290" s="150"/>
      <c r="P290" s="150"/>
      <c r="Q290" s="207"/>
      <c r="S290" s="201"/>
      <c r="T290" s="188">
        <v>42281</v>
      </c>
      <c r="U290" s="150"/>
      <c r="V290" s="150"/>
      <c r="W290" s="150"/>
      <c r="X290" s="150"/>
      <c r="Y290" s="150"/>
      <c r="Z290" s="207"/>
      <c r="AB290" s="204"/>
      <c r="AC290" s="188">
        <v>42281</v>
      </c>
      <c r="AD290" s="150"/>
      <c r="AE290" s="150"/>
      <c r="AF290" s="150"/>
      <c r="AG290" s="150"/>
      <c r="AH290" s="150"/>
      <c r="AI290" s="207"/>
    </row>
    <row r="291" spans="1:35" ht="18" x14ac:dyDescent="0.2">
      <c r="A291" s="201"/>
      <c r="B291" s="188">
        <v>42282</v>
      </c>
      <c r="C291" s="150"/>
      <c r="D291" s="150"/>
      <c r="E291" s="150"/>
      <c r="F291" s="150"/>
      <c r="G291" s="150"/>
      <c r="H291" s="207"/>
      <c r="J291" s="204"/>
      <c r="K291" s="188">
        <v>42282</v>
      </c>
      <c r="L291" s="191"/>
      <c r="M291" s="150"/>
      <c r="N291" s="150"/>
      <c r="O291" s="150"/>
      <c r="P291" s="150"/>
      <c r="Q291" s="207"/>
      <c r="S291" s="201"/>
      <c r="T291" s="188">
        <v>42282</v>
      </c>
      <c r="U291" s="150"/>
      <c r="V291" s="150"/>
      <c r="W291" s="150"/>
      <c r="X291" s="150"/>
      <c r="Y291" s="150"/>
      <c r="Z291" s="207"/>
      <c r="AB291" s="204"/>
      <c r="AC291" s="188">
        <v>42282</v>
      </c>
      <c r="AD291" s="150"/>
      <c r="AE291" s="150"/>
      <c r="AF291" s="150"/>
      <c r="AG291" s="150"/>
      <c r="AH291" s="150"/>
      <c r="AI291" s="207"/>
    </row>
    <row r="292" spans="1:35" ht="18" x14ac:dyDescent="0.2">
      <c r="A292" s="201"/>
      <c r="B292" s="188">
        <v>42283</v>
      </c>
      <c r="C292" s="150"/>
      <c r="D292" s="150"/>
      <c r="E292" s="150"/>
      <c r="F292" s="150"/>
      <c r="G292" s="150"/>
      <c r="H292" s="207"/>
      <c r="J292" s="204"/>
      <c r="K292" s="188">
        <v>42283</v>
      </c>
      <c r="L292" s="191"/>
      <c r="M292" s="150"/>
      <c r="N292" s="150"/>
      <c r="O292" s="150"/>
      <c r="P292" s="150"/>
      <c r="Q292" s="207"/>
      <c r="S292" s="201"/>
      <c r="T292" s="188">
        <v>42283</v>
      </c>
      <c r="U292" s="150"/>
      <c r="V292" s="150"/>
      <c r="W292" s="150"/>
      <c r="X292" s="150"/>
      <c r="Y292" s="150"/>
      <c r="Z292" s="207"/>
      <c r="AB292" s="204"/>
      <c r="AC292" s="188">
        <v>42283</v>
      </c>
      <c r="AD292" s="150"/>
      <c r="AE292" s="150"/>
      <c r="AF292" s="150"/>
      <c r="AG292" s="150"/>
      <c r="AH292" s="150"/>
      <c r="AI292" s="207"/>
    </row>
    <row r="293" spans="1:35" ht="18" x14ac:dyDescent="0.2">
      <c r="A293" s="201"/>
      <c r="B293" s="188">
        <v>42284</v>
      </c>
      <c r="C293" s="150"/>
      <c r="D293" s="150"/>
      <c r="E293" s="150"/>
      <c r="F293" s="150"/>
      <c r="G293" s="150"/>
      <c r="H293" s="207"/>
      <c r="J293" s="204"/>
      <c r="K293" s="188">
        <v>42284</v>
      </c>
      <c r="L293" s="191"/>
      <c r="M293" s="150"/>
      <c r="N293" s="150"/>
      <c r="O293" s="150"/>
      <c r="P293" s="150"/>
      <c r="Q293" s="207"/>
      <c r="S293" s="201"/>
      <c r="T293" s="188">
        <v>42284</v>
      </c>
      <c r="U293" s="150"/>
      <c r="V293" s="150"/>
      <c r="W293" s="150"/>
      <c r="X293" s="150"/>
      <c r="Y293" s="150"/>
      <c r="Z293" s="207"/>
      <c r="AB293" s="204"/>
      <c r="AC293" s="188">
        <v>42284</v>
      </c>
      <c r="AD293" s="150"/>
      <c r="AE293" s="150"/>
      <c r="AF293" s="150"/>
      <c r="AG293" s="150"/>
      <c r="AH293" s="150"/>
      <c r="AI293" s="207"/>
    </row>
    <row r="294" spans="1:35" ht="18" x14ac:dyDescent="0.2">
      <c r="A294" s="201"/>
      <c r="B294" s="188">
        <v>42285</v>
      </c>
      <c r="C294" s="150"/>
      <c r="D294" s="150"/>
      <c r="E294" s="150"/>
      <c r="F294" s="150"/>
      <c r="G294" s="150"/>
      <c r="H294" s="207"/>
      <c r="J294" s="204"/>
      <c r="K294" s="188">
        <v>42285</v>
      </c>
      <c r="L294" s="191"/>
      <c r="M294" s="150"/>
      <c r="N294" s="150"/>
      <c r="O294" s="150"/>
      <c r="P294" s="150"/>
      <c r="Q294" s="207"/>
      <c r="S294" s="201"/>
      <c r="T294" s="188">
        <v>42285</v>
      </c>
      <c r="U294" s="150"/>
      <c r="V294" s="150"/>
      <c r="W294" s="150"/>
      <c r="X294" s="150"/>
      <c r="Y294" s="150"/>
      <c r="Z294" s="207"/>
      <c r="AB294" s="204"/>
      <c r="AC294" s="188">
        <v>42285</v>
      </c>
      <c r="AD294" s="150"/>
      <c r="AE294" s="150"/>
      <c r="AF294" s="150"/>
      <c r="AG294" s="150"/>
      <c r="AH294" s="150"/>
      <c r="AI294" s="207"/>
    </row>
    <row r="295" spans="1:35" ht="18" x14ac:dyDescent="0.2">
      <c r="A295" s="201"/>
      <c r="B295" s="188">
        <v>42286</v>
      </c>
      <c r="C295" s="150"/>
      <c r="D295" s="150"/>
      <c r="E295" s="150"/>
      <c r="F295" s="150"/>
      <c r="G295" s="150"/>
      <c r="H295" s="207"/>
      <c r="J295" s="204"/>
      <c r="K295" s="188">
        <v>42286</v>
      </c>
      <c r="L295" s="191"/>
      <c r="M295" s="150"/>
      <c r="N295" s="150"/>
      <c r="O295" s="150"/>
      <c r="P295" s="150"/>
      <c r="Q295" s="207"/>
      <c r="S295" s="201"/>
      <c r="T295" s="188">
        <v>42286</v>
      </c>
      <c r="U295" s="150"/>
      <c r="V295" s="150"/>
      <c r="W295" s="150"/>
      <c r="X295" s="150"/>
      <c r="Y295" s="150"/>
      <c r="Z295" s="207"/>
      <c r="AB295" s="204"/>
      <c r="AC295" s="188">
        <v>42286</v>
      </c>
      <c r="AD295" s="150"/>
      <c r="AE295" s="150"/>
      <c r="AF295" s="150"/>
      <c r="AG295" s="150"/>
      <c r="AH295" s="150"/>
      <c r="AI295" s="207"/>
    </row>
    <row r="296" spans="1:35" ht="18" x14ac:dyDescent="0.2">
      <c r="A296" s="201"/>
      <c r="B296" s="188">
        <v>42287</v>
      </c>
      <c r="C296" s="150"/>
      <c r="D296" s="150"/>
      <c r="E296" s="150"/>
      <c r="F296" s="150"/>
      <c r="G296" s="150"/>
      <c r="H296" s="207"/>
      <c r="J296" s="204"/>
      <c r="K296" s="188">
        <v>42287</v>
      </c>
      <c r="L296" s="191"/>
      <c r="M296" s="150"/>
      <c r="N296" s="150"/>
      <c r="O296" s="150"/>
      <c r="P296" s="150"/>
      <c r="Q296" s="207"/>
      <c r="S296" s="201"/>
      <c r="T296" s="188">
        <v>42287</v>
      </c>
      <c r="U296" s="150"/>
      <c r="V296" s="150"/>
      <c r="W296" s="150"/>
      <c r="X296" s="150"/>
      <c r="Y296" s="150"/>
      <c r="Z296" s="207"/>
      <c r="AB296" s="204"/>
      <c r="AC296" s="188">
        <v>42287</v>
      </c>
      <c r="AD296" s="150"/>
      <c r="AE296" s="150"/>
      <c r="AF296" s="150"/>
      <c r="AG296" s="150"/>
      <c r="AH296" s="150"/>
      <c r="AI296" s="207"/>
    </row>
    <row r="297" spans="1:35" ht="18" x14ac:dyDescent="0.2">
      <c r="A297" s="201"/>
      <c r="B297" s="188">
        <v>42288</v>
      </c>
      <c r="C297" s="150"/>
      <c r="D297" s="150"/>
      <c r="E297" s="150"/>
      <c r="F297" s="150"/>
      <c r="G297" s="150"/>
      <c r="H297" s="207"/>
      <c r="J297" s="204"/>
      <c r="K297" s="188">
        <v>42288</v>
      </c>
      <c r="L297" s="191"/>
      <c r="M297" s="150"/>
      <c r="N297" s="150"/>
      <c r="O297" s="150"/>
      <c r="P297" s="150"/>
      <c r="Q297" s="207"/>
      <c r="S297" s="201"/>
      <c r="T297" s="188">
        <v>42288</v>
      </c>
      <c r="U297" s="150"/>
      <c r="V297" s="150"/>
      <c r="W297" s="150"/>
      <c r="X297" s="150"/>
      <c r="Y297" s="150"/>
      <c r="Z297" s="207"/>
      <c r="AB297" s="204"/>
      <c r="AC297" s="188">
        <v>42288</v>
      </c>
      <c r="AD297" s="150"/>
      <c r="AE297" s="150"/>
      <c r="AF297" s="150"/>
      <c r="AG297" s="150"/>
      <c r="AH297" s="150"/>
      <c r="AI297" s="207"/>
    </row>
    <row r="298" spans="1:35" ht="18" x14ac:dyDescent="0.2">
      <c r="A298" s="201"/>
      <c r="B298" s="188">
        <v>42289</v>
      </c>
      <c r="C298" s="150"/>
      <c r="D298" s="150"/>
      <c r="E298" s="150"/>
      <c r="F298" s="150"/>
      <c r="G298" s="150"/>
      <c r="H298" s="207"/>
      <c r="J298" s="204"/>
      <c r="K298" s="188">
        <v>42289</v>
      </c>
      <c r="L298" s="191"/>
      <c r="M298" s="150"/>
      <c r="N298" s="150"/>
      <c r="O298" s="150"/>
      <c r="P298" s="150"/>
      <c r="Q298" s="207"/>
      <c r="S298" s="201"/>
      <c r="T298" s="188">
        <v>42289</v>
      </c>
      <c r="U298" s="150"/>
      <c r="V298" s="150"/>
      <c r="W298" s="150"/>
      <c r="X298" s="150"/>
      <c r="Y298" s="150"/>
      <c r="Z298" s="207"/>
      <c r="AB298" s="204"/>
      <c r="AC298" s="188">
        <v>42289</v>
      </c>
      <c r="AD298" s="150"/>
      <c r="AE298" s="150"/>
      <c r="AF298" s="150"/>
      <c r="AG298" s="150"/>
      <c r="AH298" s="150"/>
      <c r="AI298" s="207"/>
    </row>
    <row r="299" spans="1:35" ht="18" x14ac:dyDescent="0.2">
      <c r="A299" s="201"/>
      <c r="B299" s="188">
        <v>42290</v>
      </c>
      <c r="C299" s="150"/>
      <c r="D299" s="150"/>
      <c r="E299" s="150"/>
      <c r="F299" s="150"/>
      <c r="G299" s="150"/>
      <c r="H299" s="207"/>
      <c r="J299" s="204"/>
      <c r="K299" s="188">
        <v>42290</v>
      </c>
      <c r="L299" s="191"/>
      <c r="M299" s="150"/>
      <c r="N299" s="150"/>
      <c r="O299" s="150"/>
      <c r="P299" s="150"/>
      <c r="Q299" s="207"/>
      <c r="S299" s="201"/>
      <c r="T299" s="188">
        <v>42290</v>
      </c>
      <c r="U299" s="150"/>
      <c r="V299" s="150"/>
      <c r="W299" s="150"/>
      <c r="X299" s="150"/>
      <c r="Y299" s="150"/>
      <c r="Z299" s="207"/>
      <c r="AB299" s="204"/>
      <c r="AC299" s="188">
        <v>42290</v>
      </c>
      <c r="AD299" s="150"/>
      <c r="AE299" s="150"/>
      <c r="AF299" s="150"/>
      <c r="AG299" s="150"/>
      <c r="AH299" s="150"/>
      <c r="AI299" s="207"/>
    </row>
    <row r="300" spans="1:35" ht="18" x14ac:dyDescent="0.2">
      <c r="A300" s="201"/>
      <c r="B300" s="188">
        <v>42291</v>
      </c>
      <c r="C300" s="150"/>
      <c r="D300" s="150"/>
      <c r="E300" s="150"/>
      <c r="F300" s="150"/>
      <c r="G300" s="150"/>
      <c r="H300" s="207"/>
      <c r="J300" s="204"/>
      <c r="K300" s="188">
        <v>42291</v>
      </c>
      <c r="L300" s="191"/>
      <c r="M300" s="150"/>
      <c r="N300" s="150"/>
      <c r="O300" s="150"/>
      <c r="P300" s="150"/>
      <c r="Q300" s="207"/>
      <c r="S300" s="201"/>
      <c r="T300" s="188">
        <v>42291</v>
      </c>
      <c r="U300" s="150"/>
      <c r="V300" s="150"/>
      <c r="W300" s="150"/>
      <c r="X300" s="150"/>
      <c r="Y300" s="150"/>
      <c r="Z300" s="207"/>
      <c r="AB300" s="204"/>
      <c r="AC300" s="188">
        <v>42291</v>
      </c>
      <c r="AD300" s="150"/>
      <c r="AE300" s="150"/>
      <c r="AF300" s="150"/>
      <c r="AG300" s="150"/>
      <c r="AH300" s="150"/>
      <c r="AI300" s="207"/>
    </row>
    <row r="301" spans="1:35" ht="18" x14ac:dyDescent="0.2">
      <c r="A301" s="201"/>
      <c r="B301" s="188">
        <v>42292</v>
      </c>
      <c r="C301" s="150"/>
      <c r="D301" s="150"/>
      <c r="E301" s="150"/>
      <c r="F301" s="150"/>
      <c r="G301" s="150"/>
      <c r="H301" s="207"/>
      <c r="J301" s="204"/>
      <c r="K301" s="188">
        <v>42292</v>
      </c>
      <c r="L301" s="191"/>
      <c r="M301" s="150"/>
      <c r="N301" s="150"/>
      <c r="O301" s="150"/>
      <c r="P301" s="150"/>
      <c r="Q301" s="207"/>
      <c r="S301" s="201"/>
      <c r="T301" s="188">
        <v>42292</v>
      </c>
      <c r="U301" s="150"/>
      <c r="V301" s="150"/>
      <c r="W301" s="150"/>
      <c r="X301" s="150"/>
      <c r="Y301" s="150"/>
      <c r="Z301" s="207"/>
      <c r="AB301" s="204"/>
      <c r="AC301" s="188">
        <v>42292</v>
      </c>
      <c r="AD301" s="150"/>
      <c r="AE301" s="150"/>
      <c r="AF301" s="150"/>
      <c r="AG301" s="150"/>
      <c r="AH301" s="150"/>
      <c r="AI301" s="207"/>
    </row>
    <row r="302" spans="1:35" ht="18" x14ac:dyDescent="0.2">
      <c r="A302" s="201"/>
      <c r="B302" s="188">
        <v>42293</v>
      </c>
      <c r="C302" s="150"/>
      <c r="D302" s="150"/>
      <c r="E302" s="150"/>
      <c r="F302" s="150"/>
      <c r="G302" s="150"/>
      <c r="H302" s="207"/>
      <c r="J302" s="204"/>
      <c r="K302" s="188">
        <v>42293</v>
      </c>
      <c r="L302" s="191"/>
      <c r="M302" s="150"/>
      <c r="N302" s="150"/>
      <c r="O302" s="150"/>
      <c r="P302" s="150"/>
      <c r="Q302" s="207"/>
      <c r="S302" s="201"/>
      <c r="T302" s="188">
        <v>42293</v>
      </c>
      <c r="U302" s="150"/>
      <c r="V302" s="150"/>
      <c r="W302" s="150"/>
      <c r="X302" s="150"/>
      <c r="Y302" s="150"/>
      <c r="Z302" s="207"/>
      <c r="AB302" s="204"/>
      <c r="AC302" s="188">
        <v>42293</v>
      </c>
      <c r="AD302" s="150"/>
      <c r="AE302" s="150"/>
      <c r="AF302" s="150"/>
      <c r="AG302" s="150"/>
      <c r="AH302" s="150"/>
      <c r="AI302" s="207"/>
    </row>
    <row r="303" spans="1:35" ht="18" x14ac:dyDescent="0.2">
      <c r="A303" s="201"/>
      <c r="B303" s="188">
        <v>42294</v>
      </c>
      <c r="C303" s="150"/>
      <c r="D303" s="150"/>
      <c r="E303" s="150"/>
      <c r="F303" s="150"/>
      <c r="G303" s="150"/>
      <c r="H303" s="207"/>
      <c r="J303" s="204"/>
      <c r="K303" s="188">
        <v>42294</v>
      </c>
      <c r="L303" s="191"/>
      <c r="M303" s="150"/>
      <c r="N303" s="150"/>
      <c r="O303" s="150"/>
      <c r="P303" s="150"/>
      <c r="Q303" s="207"/>
      <c r="S303" s="201"/>
      <c r="T303" s="188">
        <v>42294</v>
      </c>
      <c r="U303" s="150"/>
      <c r="V303" s="150"/>
      <c r="W303" s="150"/>
      <c r="X303" s="150"/>
      <c r="Y303" s="150"/>
      <c r="Z303" s="207"/>
      <c r="AB303" s="204"/>
      <c r="AC303" s="188">
        <v>42294</v>
      </c>
      <c r="AD303" s="150"/>
      <c r="AE303" s="150"/>
      <c r="AF303" s="150"/>
      <c r="AG303" s="150"/>
      <c r="AH303" s="150"/>
      <c r="AI303" s="207"/>
    </row>
    <row r="304" spans="1:35" ht="18" x14ac:dyDescent="0.2">
      <c r="A304" s="201"/>
      <c r="B304" s="188">
        <v>42295</v>
      </c>
      <c r="C304" s="150"/>
      <c r="D304" s="150"/>
      <c r="E304" s="150"/>
      <c r="F304" s="150"/>
      <c r="G304" s="150"/>
      <c r="H304" s="207"/>
      <c r="J304" s="204"/>
      <c r="K304" s="188">
        <v>42295</v>
      </c>
      <c r="L304" s="191"/>
      <c r="M304" s="150"/>
      <c r="N304" s="150"/>
      <c r="O304" s="150"/>
      <c r="P304" s="150"/>
      <c r="Q304" s="207"/>
      <c r="S304" s="201"/>
      <c r="T304" s="188">
        <v>42295</v>
      </c>
      <c r="U304" s="150"/>
      <c r="V304" s="150"/>
      <c r="W304" s="150"/>
      <c r="X304" s="150"/>
      <c r="Y304" s="150"/>
      <c r="Z304" s="207"/>
      <c r="AB304" s="204"/>
      <c r="AC304" s="188">
        <v>42295</v>
      </c>
      <c r="AD304" s="150"/>
      <c r="AE304" s="150"/>
      <c r="AF304" s="150"/>
      <c r="AG304" s="150"/>
      <c r="AH304" s="150"/>
      <c r="AI304" s="207"/>
    </row>
    <row r="305" spans="1:35" ht="18" x14ac:dyDescent="0.2">
      <c r="A305" s="201"/>
      <c r="B305" s="188">
        <v>42296</v>
      </c>
      <c r="C305" s="150"/>
      <c r="D305" s="150"/>
      <c r="E305" s="150"/>
      <c r="F305" s="150"/>
      <c r="G305" s="150"/>
      <c r="H305" s="207"/>
      <c r="J305" s="204"/>
      <c r="K305" s="188">
        <v>42296</v>
      </c>
      <c r="L305" s="191"/>
      <c r="M305" s="150"/>
      <c r="N305" s="150"/>
      <c r="O305" s="150"/>
      <c r="P305" s="150"/>
      <c r="Q305" s="207"/>
      <c r="S305" s="201"/>
      <c r="T305" s="188">
        <v>42296</v>
      </c>
      <c r="U305" s="150"/>
      <c r="V305" s="150"/>
      <c r="W305" s="150"/>
      <c r="X305" s="150"/>
      <c r="Y305" s="150"/>
      <c r="Z305" s="207"/>
      <c r="AB305" s="204"/>
      <c r="AC305" s="188">
        <v>42296</v>
      </c>
      <c r="AD305" s="150"/>
      <c r="AE305" s="150"/>
      <c r="AF305" s="150"/>
      <c r="AG305" s="150"/>
      <c r="AH305" s="150"/>
      <c r="AI305" s="207"/>
    </row>
    <row r="306" spans="1:35" ht="18" x14ac:dyDescent="0.2">
      <c r="A306" s="201"/>
      <c r="B306" s="188">
        <v>42297</v>
      </c>
      <c r="C306" s="150"/>
      <c r="D306" s="150"/>
      <c r="E306" s="150"/>
      <c r="F306" s="150"/>
      <c r="G306" s="150"/>
      <c r="H306" s="207"/>
      <c r="J306" s="204"/>
      <c r="K306" s="188">
        <v>42297</v>
      </c>
      <c r="L306" s="191"/>
      <c r="M306" s="150"/>
      <c r="N306" s="150"/>
      <c r="O306" s="150"/>
      <c r="P306" s="150"/>
      <c r="Q306" s="207"/>
      <c r="S306" s="201"/>
      <c r="T306" s="188">
        <v>42297</v>
      </c>
      <c r="U306" s="150"/>
      <c r="V306" s="150"/>
      <c r="W306" s="150"/>
      <c r="X306" s="150"/>
      <c r="Y306" s="150"/>
      <c r="Z306" s="207"/>
      <c r="AB306" s="204"/>
      <c r="AC306" s="188">
        <v>42297</v>
      </c>
      <c r="AD306" s="150"/>
      <c r="AE306" s="150"/>
      <c r="AF306" s="150"/>
      <c r="AG306" s="150"/>
      <c r="AH306" s="150"/>
      <c r="AI306" s="207"/>
    </row>
    <row r="307" spans="1:35" ht="18" x14ac:dyDescent="0.2">
      <c r="A307" s="201"/>
      <c r="B307" s="188">
        <v>42298</v>
      </c>
      <c r="C307" s="150"/>
      <c r="D307" s="150"/>
      <c r="E307" s="150"/>
      <c r="F307" s="150"/>
      <c r="G307" s="150"/>
      <c r="H307" s="207"/>
      <c r="J307" s="204"/>
      <c r="K307" s="188">
        <v>42298</v>
      </c>
      <c r="L307" s="191"/>
      <c r="M307" s="150"/>
      <c r="N307" s="150"/>
      <c r="O307" s="150"/>
      <c r="P307" s="150"/>
      <c r="Q307" s="207"/>
      <c r="S307" s="201"/>
      <c r="T307" s="188">
        <v>42298</v>
      </c>
      <c r="U307" s="150"/>
      <c r="V307" s="150"/>
      <c r="W307" s="150"/>
      <c r="X307" s="150"/>
      <c r="Y307" s="150"/>
      <c r="Z307" s="207"/>
      <c r="AB307" s="204"/>
      <c r="AC307" s="188">
        <v>42298</v>
      </c>
      <c r="AD307" s="150"/>
      <c r="AE307" s="150"/>
      <c r="AF307" s="150"/>
      <c r="AG307" s="150"/>
      <c r="AH307" s="150"/>
      <c r="AI307" s="207"/>
    </row>
    <row r="308" spans="1:35" ht="18" x14ac:dyDescent="0.2">
      <c r="A308" s="201"/>
      <c r="B308" s="188">
        <v>42299</v>
      </c>
      <c r="C308" s="150"/>
      <c r="D308" s="150"/>
      <c r="E308" s="150"/>
      <c r="F308" s="150"/>
      <c r="G308" s="150"/>
      <c r="H308" s="207"/>
      <c r="J308" s="204"/>
      <c r="K308" s="188">
        <v>42299</v>
      </c>
      <c r="L308" s="191"/>
      <c r="M308" s="150"/>
      <c r="N308" s="150"/>
      <c r="O308" s="150"/>
      <c r="P308" s="150"/>
      <c r="Q308" s="207"/>
      <c r="S308" s="201"/>
      <c r="T308" s="188">
        <v>42299</v>
      </c>
      <c r="U308" s="150"/>
      <c r="V308" s="150"/>
      <c r="W308" s="150"/>
      <c r="X308" s="150"/>
      <c r="Y308" s="150"/>
      <c r="Z308" s="207"/>
      <c r="AB308" s="204"/>
      <c r="AC308" s="188">
        <v>42299</v>
      </c>
      <c r="AD308" s="150"/>
      <c r="AE308" s="150"/>
      <c r="AF308" s="150"/>
      <c r="AG308" s="150"/>
      <c r="AH308" s="150"/>
      <c r="AI308" s="207"/>
    </row>
    <row r="309" spans="1:35" ht="18" x14ac:dyDescent="0.2">
      <c r="A309" s="201"/>
      <c r="B309" s="188">
        <v>42300</v>
      </c>
      <c r="C309" s="150"/>
      <c r="D309" s="150"/>
      <c r="E309" s="150"/>
      <c r="F309" s="150"/>
      <c r="G309" s="150"/>
      <c r="H309" s="207"/>
      <c r="J309" s="204"/>
      <c r="K309" s="188">
        <v>42300</v>
      </c>
      <c r="L309" s="191"/>
      <c r="M309" s="150"/>
      <c r="N309" s="150"/>
      <c r="O309" s="150"/>
      <c r="P309" s="150"/>
      <c r="Q309" s="207"/>
      <c r="S309" s="201"/>
      <c r="T309" s="188">
        <v>42300</v>
      </c>
      <c r="U309" s="150"/>
      <c r="V309" s="150"/>
      <c r="W309" s="150"/>
      <c r="X309" s="150"/>
      <c r="Y309" s="150"/>
      <c r="Z309" s="207"/>
      <c r="AB309" s="204"/>
      <c r="AC309" s="188">
        <v>42300</v>
      </c>
      <c r="AD309" s="150"/>
      <c r="AE309" s="150"/>
      <c r="AF309" s="150"/>
      <c r="AG309" s="150"/>
      <c r="AH309" s="150"/>
      <c r="AI309" s="207"/>
    </row>
    <row r="310" spans="1:35" ht="18" x14ac:dyDescent="0.2">
      <c r="A310" s="201"/>
      <c r="B310" s="188">
        <v>42301</v>
      </c>
      <c r="C310" s="150"/>
      <c r="D310" s="150"/>
      <c r="E310" s="150"/>
      <c r="F310" s="150"/>
      <c r="G310" s="150"/>
      <c r="H310" s="207"/>
      <c r="J310" s="204"/>
      <c r="K310" s="188">
        <v>42301</v>
      </c>
      <c r="L310" s="191"/>
      <c r="M310" s="150"/>
      <c r="N310" s="150"/>
      <c r="O310" s="150"/>
      <c r="P310" s="150"/>
      <c r="Q310" s="207"/>
      <c r="S310" s="201"/>
      <c r="T310" s="188">
        <v>42301</v>
      </c>
      <c r="U310" s="150"/>
      <c r="V310" s="150"/>
      <c r="W310" s="150"/>
      <c r="X310" s="150"/>
      <c r="Y310" s="150"/>
      <c r="Z310" s="207"/>
      <c r="AB310" s="204"/>
      <c r="AC310" s="188">
        <v>42301</v>
      </c>
      <c r="AD310" s="150"/>
      <c r="AE310" s="150"/>
      <c r="AF310" s="150"/>
      <c r="AG310" s="150"/>
      <c r="AH310" s="150"/>
      <c r="AI310" s="207"/>
    </row>
    <row r="311" spans="1:35" ht="18" x14ac:dyDescent="0.2">
      <c r="A311" s="201"/>
      <c r="B311" s="188">
        <v>42302</v>
      </c>
      <c r="C311" s="150"/>
      <c r="D311" s="150"/>
      <c r="E311" s="150"/>
      <c r="F311" s="150"/>
      <c r="G311" s="150"/>
      <c r="H311" s="207"/>
      <c r="J311" s="204"/>
      <c r="K311" s="188">
        <v>42302</v>
      </c>
      <c r="L311" s="191"/>
      <c r="M311" s="150"/>
      <c r="N311" s="150"/>
      <c r="O311" s="150"/>
      <c r="P311" s="150"/>
      <c r="Q311" s="207"/>
      <c r="S311" s="201"/>
      <c r="T311" s="188">
        <v>42302</v>
      </c>
      <c r="U311" s="150"/>
      <c r="V311" s="150"/>
      <c r="W311" s="150"/>
      <c r="X311" s="150"/>
      <c r="Y311" s="150"/>
      <c r="Z311" s="207"/>
      <c r="AB311" s="204"/>
      <c r="AC311" s="188">
        <v>42302</v>
      </c>
      <c r="AD311" s="150"/>
      <c r="AE311" s="150"/>
      <c r="AF311" s="150"/>
      <c r="AG311" s="150"/>
      <c r="AH311" s="150"/>
      <c r="AI311" s="207"/>
    </row>
    <row r="312" spans="1:35" ht="18" x14ac:dyDescent="0.2">
      <c r="A312" s="201"/>
      <c r="B312" s="188">
        <v>42303</v>
      </c>
      <c r="C312" s="150"/>
      <c r="D312" s="150"/>
      <c r="E312" s="150"/>
      <c r="F312" s="150"/>
      <c r="G312" s="150"/>
      <c r="H312" s="207"/>
      <c r="J312" s="204"/>
      <c r="K312" s="188">
        <v>42303</v>
      </c>
      <c r="L312" s="191"/>
      <c r="M312" s="150"/>
      <c r="N312" s="150"/>
      <c r="O312" s="150"/>
      <c r="P312" s="150"/>
      <c r="Q312" s="207"/>
      <c r="S312" s="201"/>
      <c r="T312" s="188">
        <v>42303</v>
      </c>
      <c r="U312" s="150"/>
      <c r="V312" s="150"/>
      <c r="W312" s="150"/>
      <c r="X312" s="150"/>
      <c r="Y312" s="150"/>
      <c r="Z312" s="207"/>
      <c r="AB312" s="204"/>
      <c r="AC312" s="188">
        <v>42303</v>
      </c>
      <c r="AD312" s="150"/>
      <c r="AE312" s="150"/>
      <c r="AF312" s="150"/>
      <c r="AG312" s="150"/>
      <c r="AH312" s="150"/>
      <c r="AI312" s="207"/>
    </row>
    <row r="313" spans="1:35" ht="18" x14ac:dyDescent="0.2">
      <c r="A313" s="201"/>
      <c r="B313" s="188">
        <v>42304</v>
      </c>
      <c r="C313" s="150"/>
      <c r="D313" s="150"/>
      <c r="E313" s="150"/>
      <c r="F313" s="150"/>
      <c r="G313" s="150"/>
      <c r="H313" s="207"/>
      <c r="J313" s="204"/>
      <c r="K313" s="188">
        <v>42304</v>
      </c>
      <c r="L313" s="191"/>
      <c r="M313" s="150"/>
      <c r="N313" s="150"/>
      <c r="O313" s="150"/>
      <c r="P313" s="150"/>
      <c r="Q313" s="207"/>
      <c r="S313" s="201"/>
      <c r="T313" s="188">
        <v>42304</v>
      </c>
      <c r="U313" s="150"/>
      <c r="V313" s="150"/>
      <c r="W313" s="150"/>
      <c r="X313" s="150"/>
      <c r="Y313" s="150"/>
      <c r="Z313" s="207"/>
      <c r="AB313" s="204"/>
      <c r="AC313" s="188">
        <v>42304</v>
      </c>
      <c r="AD313" s="150"/>
      <c r="AE313" s="150"/>
      <c r="AF313" s="150"/>
      <c r="AG313" s="150"/>
      <c r="AH313" s="150"/>
      <c r="AI313" s="207"/>
    </row>
    <row r="314" spans="1:35" ht="18" x14ac:dyDescent="0.2">
      <c r="A314" s="201"/>
      <c r="B314" s="188">
        <v>42305</v>
      </c>
      <c r="C314" s="150"/>
      <c r="D314" s="150"/>
      <c r="E314" s="150"/>
      <c r="F314" s="150"/>
      <c r="G314" s="150"/>
      <c r="H314" s="207"/>
      <c r="J314" s="204"/>
      <c r="K314" s="188">
        <v>42305</v>
      </c>
      <c r="L314" s="191"/>
      <c r="M314" s="150"/>
      <c r="N314" s="150"/>
      <c r="O314" s="150"/>
      <c r="P314" s="150"/>
      <c r="Q314" s="207"/>
      <c r="S314" s="201"/>
      <c r="T314" s="188">
        <v>42305</v>
      </c>
      <c r="U314" s="150"/>
      <c r="V314" s="150"/>
      <c r="W314" s="150"/>
      <c r="X314" s="150"/>
      <c r="Y314" s="150"/>
      <c r="Z314" s="207"/>
      <c r="AB314" s="204"/>
      <c r="AC314" s="188">
        <v>42305</v>
      </c>
      <c r="AD314" s="150"/>
      <c r="AE314" s="150"/>
      <c r="AF314" s="150"/>
      <c r="AG314" s="150"/>
      <c r="AH314" s="150"/>
      <c r="AI314" s="207"/>
    </row>
    <row r="315" spans="1:35" ht="18" x14ac:dyDescent="0.2">
      <c r="A315" s="201"/>
      <c r="B315" s="188">
        <v>42306</v>
      </c>
      <c r="C315" s="150"/>
      <c r="D315" s="150"/>
      <c r="E315" s="150"/>
      <c r="F315" s="150"/>
      <c r="G315" s="150"/>
      <c r="H315" s="207"/>
      <c r="J315" s="204"/>
      <c r="K315" s="188">
        <v>42306</v>
      </c>
      <c r="L315" s="191"/>
      <c r="M315" s="150"/>
      <c r="N315" s="150"/>
      <c r="O315" s="150"/>
      <c r="P315" s="150"/>
      <c r="Q315" s="207"/>
      <c r="S315" s="201"/>
      <c r="T315" s="188">
        <v>42306</v>
      </c>
      <c r="U315" s="150"/>
      <c r="V315" s="150"/>
      <c r="W315" s="150"/>
      <c r="X315" s="150"/>
      <c r="Y315" s="150"/>
      <c r="Z315" s="207"/>
      <c r="AB315" s="204"/>
      <c r="AC315" s="188">
        <v>42306</v>
      </c>
      <c r="AD315" s="150"/>
      <c r="AE315" s="150"/>
      <c r="AF315" s="150"/>
      <c r="AG315" s="150"/>
      <c r="AH315" s="150"/>
      <c r="AI315" s="207"/>
    </row>
    <row r="316" spans="1:35" ht="18" x14ac:dyDescent="0.2">
      <c r="A316" s="201"/>
      <c r="B316" s="188">
        <v>42307</v>
      </c>
      <c r="C316" s="150"/>
      <c r="D316" s="150"/>
      <c r="E316" s="150"/>
      <c r="F316" s="150"/>
      <c r="G316" s="150"/>
      <c r="H316" s="207"/>
      <c r="J316" s="204"/>
      <c r="K316" s="188">
        <v>42307</v>
      </c>
      <c r="L316" s="191"/>
      <c r="M316" s="150"/>
      <c r="N316" s="150"/>
      <c r="O316" s="150"/>
      <c r="P316" s="150"/>
      <c r="Q316" s="207"/>
      <c r="S316" s="201"/>
      <c r="T316" s="188">
        <v>42307</v>
      </c>
      <c r="U316" s="150"/>
      <c r="V316" s="150"/>
      <c r="W316" s="150"/>
      <c r="X316" s="150"/>
      <c r="Y316" s="150"/>
      <c r="Z316" s="207"/>
      <c r="AB316" s="204"/>
      <c r="AC316" s="188">
        <v>42307</v>
      </c>
      <c r="AD316" s="150"/>
      <c r="AE316" s="150"/>
      <c r="AF316" s="150"/>
      <c r="AG316" s="150"/>
      <c r="AH316" s="150"/>
      <c r="AI316" s="207"/>
    </row>
    <row r="317" spans="1:35" ht="18.75" thickBot="1" x14ac:dyDescent="0.25">
      <c r="A317" s="201"/>
      <c r="B317" s="188">
        <v>42308</v>
      </c>
      <c r="C317" s="150"/>
      <c r="D317" s="150"/>
      <c r="E317" s="150"/>
      <c r="F317" s="150"/>
      <c r="G317" s="150"/>
      <c r="H317" s="207"/>
      <c r="J317" s="204"/>
      <c r="K317" s="188">
        <v>42308</v>
      </c>
      <c r="L317" s="191"/>
      <c r="M317" s="150"/>
      <c r="N317" s="150"/>
      <c r="O317" s="150"/>
      <c r="P317" s="150"/>
      <c r="Q317" s="207"/>
      <c r="S317" s="201"/>
      <c r="T317" s="188">
        <v>42308</v>
      </c>
      <c r="U317" s="150"/>
      <c r="V317" s="150"/>
      <c r="W317" s="150"/>
      <c r="X317" s="150"/>
      <c r="Y317" s="150"/>
      <c r="Z317" s="207"/>
      <c r="AB317" s="204"/>
      <c r="AC317" s="188">
        <v>42308</v>
      </c>
      <c r="AD317" s="150"/>
      <c r="AE317" s="150"/>
      <c r="AF317" s="150"/>
      <c r="AG317" s="150"/>
      <c r="AH317" s="150"/>
      <c r="AI317" s="207"/>
    </row>
    <row r="318" spans="1:35" ht="18.75" thickBot="1" x14ac:dyDescent="0.25">
      <c r="A318" s="197" t="s">
        <v>84</v>
      </c>
      <c r="B318" s="198" t="s">
        <v>75</v>
      </c>
      <c r="C318" s="199">
        <f t="shared" ref="C318:H318" si="84">SUM(C287:C317)</f>
        <v>0</v>
      </c>
      <c r="D318" s="199">
        <f t="shared" si="84"/>
        <v>0</v>
      </c>
      <c r="E318" s="199">
        <f t="shared" si="84"/>
        <v>0</v>
      </c>
      <c r="F318" s="199">
        <f t="shared" si="84"/>
        <v>0</v>
      </c>
      <c r="G318" s="199">
        <f t="shared" si="84"/>
        <v>0</v>
      </c>
      <c r="H318" s="200">
        <f t="shared" si="84"/>
        <v>0</v>
      </c>
      <c r="J318" s="197" t="s">
        <v>84</v>
      </c>
      <c r="K318" s="198" t="s">
        <v>75</v>
      </c>
      <c r="L318" s="206">
        <f t="shared" ref="L318:Q318" si="85">SUM(L287:L317)</f>
        <v>0</v>
      </c>
      <c r="M318" s="199">
        <f t="shared" si="85"/>
        <v>0</v>
      </c>
      <c r="N318" s="199">
        <f t="shared" si="85"/>
        <v>0</v>
      </c>
      <c r="O318" s="199">
        <f t="shared" si="85"/>
        <v>0</v>
      </c>
      <c r="P318" s="199">
        <f t="shared" si="85"/>
        <v>0</v>
      </c>
      <c r="Q318" s="200">
        <f t="shared" si="85"/>
        <v>0</v>
      </c>
      <c r="S318" s="197" t="s">
        <v>84</v>
      </c>
      <c r="T318" s="198" t="s">
        <v>75</v>
      </c>
      <c r="U318" s="199">
        <f t="shared" ref="U318:Z318" si="86">SUM(U287:U317)</f>
        <v>0</v>
      </c>
      <c r="V318" s="199">
        <f t="shared" si="86"/>
        <v>0</v>
      </c>
      <c r="W318" s="199">
        <f t="shared" si="86"/>
        <v>0</v>
      </c>
      <c r="X318" s="199">
        <f t="shared" si="86"/>
        <v>0</v>
      </c>
      <c r="Y318" s="199">
        <f t="shared" si="86"/>
        <v>0</v>
      </c>
      <c r="Z318" s="200">
        <f t="shared" si="86"/>
        <v>0</v>
      </c>
      <c r="AB318" s="197" t="s">
        <v>84</v>
      </c>
      <c r="AC318" s="198" t="s">
        <v>75</v>
      </c>
      <c r="AD318" s="199">
        <f t="shared" ref="AD318:AI318" si="87">SUM(AD287:AD317)</f>
        <v>0</v>
      </c>
      <c r="AE318" s="199">
        <f t="shared" si="87"/>
        <v>0</v>
      </c>
      <c r="AF318" s="199">
        <f t="shared" si="87"/>
        <v>0</v>
      </c>
      <c r="AG318" s="199">
        <f t="shared" si="87"/>
        <v>0</v>
      </c>
      <c r="AH318" s="199">
        <f t="shared" si="87"/>
        <v>0</v>
      </c>
      <c r="AI318" s="200">
        <f t="shared" si="87"/>
        <v>0</v>
      </c>
    </row>
    <row r="319" spans="1:35" ht="18" x14ac:dyDescent="0.2">
      <c r="A319" s="201">
        <v>11</v>
      </c>
      <c r="B319" s="188">
        <v>42309</v>
      </c>
      <c r="C319" s="150"/>
      <c r="D319" s="150"/>
      <c r="E319" s="150"/>
      <c r="F319" s="150"/>
      <c r="G319" s="150"/>
      <c r="H319" s="207"/>
      <c r="J319" s="204">
        <v>11</v>
      </c>
      <c r="K319" s="188">
        <v>42309</v>
      </c>
      <c r="L319" s="191"/>
      <c r="M319" s="150"/>
      <c r="N319" s="150"/>
      <c r="O319" s="150"/>
      <c r="P319" s="150"/>
      <c r="Q319" s="207"/>
      <c r="S319" s="201">
        <v>11</v>
      </c>
      <c r="T319" s="188">
        <v>42309</v>
      </c>
      <c r="U319" s="150"/>
      <c r="V319" s="150"/>
      <c r="W319" s="150"/>
      <c r="X319" s="150"/>
      <c r="Y319" s="150"/>
      <c r="Z319" s="207"/>
      <c r="AB319" s="204">
        <v>11</v>
      </c>
      <c r="AC319" s="188">
        <v>42309</v>
      </c>
      <c r="AD319" s="150"/>
      <c r="AE319" s="150"/>
      <c r="AF319" s="150"/>
      <c r="AG319" s="150"/>
      <c r="AH319" s="150"/>
      <c r="AI319" s="207"/>
    </row>
    <row r="320" spans="1:35" ht="18" x14ac:dyDescent="0.2">
      <c r="A320" s="201"/>
      <c r="B320" s="188">
        <v>42310</v>
      </c>
      <c r="C320" s="150"/>
      <c r="D320" s="150"/>
      <c r="E320" s="150"/>
      <c r="F320" s="150"/>
      <c r="G320" s="150"/>
      <c r="H320" s="207"/>
      <c r="J320" s="204"/>
      <c r="K320" s="188">
        <v>42310</v>
      </c>
      <c r="L320" s="191"/>
      <c r="M320" s="150"/>
      <c r="N320" s="150"/>
      <c r="O320" s="150"/>
      <c r="P320" s="150"/>
      <c r="Q320" s="207"/>
      <c r="S320" s="201"/>
      <c r="T320" s="188">
        <v>42310</v>
      </c>
      <c r="U320" s="150"/>
      <c r="V320" s="150"/>
      <c r="W320" s="150"/>
      <c r="X320" s="150"/>
      <c r="Y320" s="150"/>
      <c r="Z320" s="207"/>
      <c r="AB320" s="204"/>
      <c r="AC320" s="188">
        <v>42310</v>
      </c>
      <c r="AD320" s="150"/>
      <c r="AE320" s="150"/>
      <c r="AF320" s="150"/>
      <c r="AG320" s="150"/>
      <c r="AH320" s="150"/>
      <c r="AI320" s="207"/>
    </row>
    <row r="321" spans="1:35" ht="18" x14ac:dyDescent="0.2">
      <c r="A321" s="201"/>
      <c r="B321" s="188">
        <v>42311</v>
      </c>
      <c r="C321" s="150"/>
      <c r="D321" s="150"/>
      <c r="E321" s="150"/>
      <c r="F321" s="150"/>
      <c r="G321" s="150"/>
      <c r="H321" s="207"/>
      <c r="J321" s="204"/>
      <c r="K321" s="188">
        <v>42311</v>
      </c>
      <c r="L321" s="191"/>
      <c r="M321" s="150"/>
      <c r="N321" s="150"/>
      <c r="O321" s="150"/>
      <c r="P321" s="150"/>
      <c r="Q321" s="207"/>
      <c r="S321" s="201"/>
      <c r="T321" s="188">
        <v>42311</v>
      </c>
      <c r="U321" s="150"/>
      <c r="V321" s="150"/>
      <c r="W321" s="150"/>
      <c r="X321" s="150"/>
      <c r="Y321" s="150"/>
      <c r="Z321" s="207"/>
      <c r="AB321" s="204"/>
      <c r="AC321" s="188">
        <v>42311</v>
      </c>
      <c r="AD321" s="150"/>
      <c r="AE321" s="150"/>
      <c r="AF321" s="150"/>
      <c r="AG321" s="150"/>
      <c r="AH321" s="150"/>
      <c r="AI321" s="207"/>
    </row>
    <row r="322" spans="1:35" ht="18" x14ac:dyDescent="0.2">
      <c r="A322" s="201"/>
      <c r="B322" s="188">
        <v>42312</v>
      </c>
      <c r="C322" s="150"/>
      <c r="D322" s="150"/>
      <c r="E322" s="150"/>
      <c r="F322" s="150"/>
      <c r="G322" s="150"/>
      <c r="H322" s="207"/>
      <c r="J322" s="204"/>
      <c r="K322" s="188">
        <v>42312</v>
      </c>
      <c r="L322" s="191"/>
      <c r="M322" s="150"/>
      <c r="N322" s="150"/>
      <c r="O322" s="150"/>
      <c r="P322" s="150"/>
      <c r="Q322" s="207"/>
      <c r="S322" s="201"/>
      <c r="T322" s="188">
        <v>42312</v>
      </c>
      <c r="U322" s="150"/>
      <c r="V322" s="150"/>
      <c r="W322" s="150"/>
      <c r="X322" s="150"/>
      <c r="Y322" s="150"/>
      <c r="Z322" s="207"/>
      <c r="AB322" s="204"/>
      <c r="AC322" s="188">
        <v>42312</v>
      </c>
      <c r="AD322" s="150"/>
      <c r="AE322" s="150"/>
      <c r="AF322" s="150"/>
      <c r="AG322" s="150"/>
      <c r="AH322" s="150"/>
      <c r="AI322" s="207"/>
    </row>
    <row r="323" spans="1:35" ht="18" x14ac:dyDescent="0.2">
      <c r="A323" s="201"/>
      <c r="B323" s="188">
        <v>42313</v>
      </c>
      <c r="C323" s="150"/>
      <c r="D323" s="150"/>
      <c r="E323" s="150"/>
      <c r="F323" s="150"/>
      <c r="G323" s="150"/>
      <c r="H323" s="207"/>
      <c r="J323" s="204"/>
      <c r="K323" s="188">
        <v>42313</v>
      </c>
      <c r="L323" s="191"/>
      <c r="M323" s="150"/>
      <c r="N323" s="150"/>
      <c r="O323" s="150"/>
      <c r="P323" s="150"/>
      <c r="Q323" s="207"/>
      <c r="S323" s="201"/>
      <c r="T323" s="188">
        <v>42313</v>
      </c>
      <c r="U323" s="150"/>
      <c r="V323" s="150"/>
      <c r="W323" s="150"/>
      <c r="X323" s="150"/>
      <c r="Y323" s="150"/>
      <c r="Z323" s="207"/>
      <c r="AB323" s="204"/>
      <c r="AC323" s="188">
        <v>42313</v>
      </c>
      <c r="AD323" s="150"/>
      <c r="AE323" s="150"/>
      <c r="AF323" s="150"/>
      <c r="AG323" s="150"/>
      <c r="AH323" s="150"/>
      <c r="AI323" s="207"/>
    </row>
    <row r="324" spans="1:35" ht="18" x14ac:dyDescent="0.2">
      <c r="A324" s="201"/>
      <c r="B324" s="188">
        <v>42314</v>
      </c>
      <c r="C324" s="150"/>
      <c r="D324" s="150"/>
      <c r="E324" s="150"/>
      <c r="F324" s="150"/>
      <c r="G324" s="150"/>
      <c r="H324" s="207"/>
      <c r="J324" s="204"/>
      <c r="K324" s="188">
        <v>42314</v>
      </c>
      <c r="L324" s="191"/>
      <c r="M324" s="150"/>
      <c r="N324" s="150"/>
      <c r="O324" s="150"/>
      <c r="P324" s="150"/>
      <c r="Q324" s="207"/>
      <c r="S324" s="201"/>
      <c r="T324" s="188">
        <v>42314</v>
      </c>
      <c r="U324" s="150"/>
      <c r="V324" s="150"/>
      <c r="W324" s="150"/>
      <c r="X324" s="150"/>
      <c r="Y324" s="150"/>
      <c r="Z324" s="207"/>
      <c r="AB324" s="204"/>
      <c r="AC324" s="188">
        <v>42314</v>
      </c>
      <c r="AD324" s="150"/>
      <c r="AE324" s="150"/>
      <c r="AF324" s="150"/>
      <c r="AG324" s="150"/>
      <c r="AH324" s="150"/>
      <c r="AI324" s="207"/>
    </row>
    <row r="325" spans="1:35" ht="18" x14ac:dyDescent="0.2">
      <c r="A325" s="201"/>
      <c r="B325" s="188">
        <v>42315</v>
      </c>
      <c r="C325" s="150"/>
      <c r="D325" s="150"/>
      <c r="E325" s="150"/>
      <c r="F325" s="150"/>
      <c r="G325" s="150"/>
      <c r="H325" s="207"/>
      <c r="J325" s="204"/>
      <c r="K325" s="188">
        <v>42315</v>
      </c>
      <c r="L325" s="191"/>
      <c r="M325" s="150"/>
      <c r="N325" s="150"/>
      <c r="O325" s="150"/>
      <c r="P325" s="150"/>
      <c r="Q325" s="207"/>
      <c r="S325" s="201"/>
      <c r="T325" s="188">
        <v>42315</v>
      </c>
      <c r="U325" s="150"/>
      <c r="V325" s="150"/>
      <c r="W325" s="150"/>
      <c r="X325" s="150"/>
      <c r="Y325" s="150"/>
      <c r="Z325" s="207"/>
      <c r="AB325" s="204"/>
      <c r="AC325" s="188">
        <v>42315</v>
      </c>
      <c r="AD325" s="150"/>
      <c r="AE325" s="150"/>
      <c r="AF325" s="150"/>
      <c r="AG325" s="150"/>
      <c r="AH325" s="150"/>
      <c r="AI325" s="207"/>
    </row>
    <row r="326" spans="1:35" ht="18" x14ac:dyDescent="0.2">
      <c r="A326" s="201"/>
      <c r="B326" s="188">
        <v>42316</v>
      </c>
      <c r="C326" s="150"/>
      <c r="D326" s="150"/>
      <c r="E326" s="150"/>
      <c r="F326" s="150"/>
      <c r="G326" s="150"/>
      <c r="H326" s="207"/>
      <c r="J326" s="204"/>
      <c r="K326" s="188">
        <v>42316</v>
      </c>
      <c r="L326" s="191"/>
      <c r="M326" s="150"/>
      <c r="N326" s="150"/>
      <c r="O326" s="150"/>
      <c r="P326" s="150"/>
      <c r="Q326" s="207"/>
      <c r="S326" s="201"/>
      <c r="T326" s="188">
        <v>42316</v>
      </c>
      <c r="U326" s="150"/>
      <c r="V326" s="150"/>
      <c r="W326" s="150"/>
      <c r="X326" s="150"/>
      <c r="Y326" s="150"/>
      <c r="Z326" s="207"/>
      <c r="AB326" s="204"/>
      <c r="AC326" s="188">
        <v>42316</v>
      </c>
      <c r="AD326" s="150"/>
      <c r="AE326" s="150"/>
      <c r="AF326" s="150"/>
      <c r="AG326" s="150"/>
      <c r="AH326" s="150"/>
      <c r="AI326" s="207"/>
    </row>
    <row r="327" spans="1:35" ht="18" x14ac:dyDescent="0.2">
      <c r="A327" s="201"/>
      <c r="B327" s="188">
        <v>42317</v>
      </c>
      <c r="C327" s="150"/>
      <c r="D327" s="150"/>
      <c r="E327" s="150"/>
      <c r="F327" s="150"/>
      <c r="G327" s="150"/>
      <c r="H327" s="207"/>
      <c r="J327" s="204"/>
      <c r="K327" s="188">
        <v>42317</v>
      </c>
      <c r="L327" s="191"/>
      <c r="M327" s="150"/>
      <c r="N327" s="150"/>
      <c r="O327" s="150"/>
      <c r="P327" s="150"/>
      <c r="Q327" s="207"/>
      <c r="S327" s="201"/>
      <c r="T327" s="188">
        <v>42317</v>
      </c>
      <c r="U327" s="150"/>
      <c r="V327" s="150"/>
      <c r="W327" s="150"/>
      <c r="X327" s="150"/>
      <c r="Y327" s="150"/>
      <c r="Z327" s="207"/>
      <c r="AB327" s="204"/>
      <c r="AC327" s="188">
        <v>42317</v>
      </c>
      <c r="AD327" s="150"/>
      <c r="AE327" s="150"/>
      <c r="AF327" s="150"/>
      <c r="AG327" s="150"/>
      <c r="AH327" s="150"/>
      <c r="AI327" s="207"/>
    </row>
    <row r="328" spans="1:35" ht="18" x14ac:dyDescent="0.2">
      <c r="A328" s="201"/>
      <c r="B328" s="188">
        <v>42318</v>
      </c>
      <c r="C328" s="150"/>
      <c r="D328" s="150"/>
      <c r="E328" s="150"/>
      <c r="F328" s="150"/>
      <c r="G328" s="150"/>
      <c r="H328" s="207"/>
      <c r="J328" s="204"/>
      <c r="K328" s="188">
        <v>42318</v>
      </c>
      <c r="L328" s="191"/>
      <c r="M328" s="150"/>
      <c r="N328" s="150"/>
      <c r="O328" s="150"/>
      <c r="P328" s="150"/>
      <c r="Q328" s="207"/>
      <c r="S328" s="201"/>
      <c r="T328" s="188">
        <v>42318</v>
      </c>
      <c r="U328" s="150"/>
      <c r="V328" s="150"/>
      <c r="W328" s="150"/>
      <c r="X328" s="150"/>
      <c r="Y328" s="150"/>
      <c r="Z328" s="207"/>
      <c r="AB328" s="204"/>
      <c r="AC328" s="188">
        <v>42318</v>
      </c>
      <c r="AD328" s="150"/>
      <c r="AE328" s="150"/>
      <c r="AF328" s="150"/>
      <c r="AG328" s="150"/>
      <c r="AH328" s="150"/>
      <c r="AI328" s="207"/>
    </row>
    <row r="329" spans="1:35" ht="18" x14ac:dyDescent="0.2">
      <c r="A329" s="201"/>
      <c r="B329" s="188">
        <v>42319</v>
      </c>
      <c r="C329" s="150"/>
      <c r="D329" s="150"/>
      <c r="E329" s="150"/>
      <c r="F329" s="150"/>
      <c r="G329" s="150"/>
      <c r="H329" s="207"/>
      <c r="J329" s="204"/>
      <c r="K329" s="188">
        <v>42319</v>
      </c>
      <c r="L329" s="191"/>
      <c r="M329" s="150"/>
      <c r="N329" s="150"/>
      <c r="O329" s="150"/>
      <c r="P329" s="150"/>
      <c r="Q329" s="207"/>
      <c r="S329" s="201"/>
      <c r="T329" s="188">
        <v>42319</v>
      </c>
      <c r="U329" s="150"/>
      <c r="V329" s="150"/>
      <c r="W329" s="150"/>
      <c r="X329" s="150"/>
      <c r="Y329" s="150"/>
      <c r="Z329" s="207"/>
      <c r="AB329" s="204"/>
      <c r="AC329" s="188">
        <v>42319</v>
      </c>
      <c r="AD329" s="150"/>
      <c r="AE329" s="150"/>
      <c r="AF329" s="150"/>
      <c r="AG329" s="150"/>
      <c r="AH329" s="150"/>
      <c r="AI329" s="207"/>
    </row>
    <row r="330" spans="1:35" ht="18" x14ac:dyDescent="0.2">
      <c r="A330" s="201"/>
      <c r="B330" s="188">
        <v>42320</v>
      </c>
      <c r="C330" s="150"/>
      <c r="D330" s="150"/>
      <c r="E330" s="150"/>
      <c r="F330" s="150"/>
      <c r="G330" s="150"/>
      <c r="H330" s="207"/>
      <c r="J330" s="204"/>
      <c r="K330" s="188">
        <v>42320</v>
      </c>
      <c r="L330" s="191"/>
      <c r="M330" s="150"/>
      <c r="N330" s="150"/>
      <c r="O330" s="150"/>
      <c r="P330" s="150"/>
      <c r="Q330" s="207"/>
      <c r="S330" s="201"/>
      <c r="T330" s="188">
        <v>42320</v>
      </c>
      <c r="U330" s="150"/>
      <c r="V330" s="150"/>
      <c r="W330" s="150"/>
      <c r="X330" s="150"/>
      <c r="Y330" s="150"/>
      <c r="Z330" s="207"/>
      <c r="AB330" s="204"/>
      <c r="AC330" s="188">
        <v>42320</v>
      </c>
      <c r="AD330" s="150"/>
      <c r="AE330" s="150"/>
      <c r="AF330" s="150"/>
      <c r="AG330" s="150"/>
      <c r="AH330" s="150"/>
      <c r="AI330" s="207"/>
    </row>
    <row r="331" spans="1:35" ht="18" x14ac:dyDescent="0.2">
      <c r="A331" s="201"/>
      <c r="B331" s="188">
        <v>42321</v>
      </c>
      <c r="C331" s="150"/>
      <c r="D331" s="150"/>
      <c r="E331" s="150"/>
      <c r="F331" s="150"/>
      <c r="G331" s="150"/>
      <c r="H331" s="207"/>
      <c r="J331" s="204"/>
      <c r="K331" s="188">
        <v>42321</v>
      </c>
      <c r="L331" s="191"/>
      <c r="M331" s="150"/>
      <c r="N331" s="150"/>
      <c r="O331" s="150"/>
      <c r="P331" s="150"/>
      <c r="Q331" s="207"/>
      <c r="S331" s="201"/>
      <c r="T331" s="188">
        <v>42321</v>
      </c>
      <c r="U331" s="150"/>
      <c r="V331" s="150"/>
      <c r="W331" s="150"/>
      <c r="X331" s="150"/>
      <c r="Y331" s="150"/>
      <c r="Z331" s="207"/>
      <c r="AB331" s="204"/>
      <c r="AC331" s="188">
        <v>42321</v>
      </c>
      <c r="AD331" s="150"/>
      <c r="AE331" s="150"/>
      <c r="AF331" s="150"/>
      <c r="AG331" s="150"/>
      <c r="AH331" s="150"/>
      <c r="AI331" s="207"/>
    </row>
    <row r="332" spans="1:35" ht="18" x14ac:dyDescent="0.2">
      <c r="A332" s="201"/>
      <c r="B332" s="188">
        <v>42322</v>
      </c>
      <c r="C332" s="150"/>
      <c r="D332" s="150"/>
      <c r="E332" s="150"/>
      <c r="F332" s="150"/>
      <c r="G332" s="150"/>
      <c r="H332" s="207"/>
      <c r="J332" s="204"/>
      <c r="K332" s="188">
        <v>42322</v>
      </c>
      <c r="L332" s="191"/>
      <c r="M332" s="150"/>
      <c r="N332" s="150"/>
      <c r="O332" s="150"/>
      <c r="P332" s="150"/>
      <c r="Q332" s="207"/>
      <c r="S332" s="201"/>
      <c r="T332" s="188">
        <v>42322</v>
      </c>
      <c r="U332" s="150"/>
      <c r="V332" s="150"/>
      <c r="W332" s="150"/>
      <c r="X332" s="150"/>
      <c r="Y332" s="150"/>
      <c r="Z332" s="207"/>
      <c r="AB332" s="204"/>
      <c r="AC332" s="188">
        <v>42322</v>
      </c>
      <c r="AD332" s="150"/>
      <c r="AE332" s="150"/>
      <c r="AF332" s="150"/>
      <c r="AG332" s="150"/>
      <c r="AH332" s="150"/>
      <c r="AI332" s="207"/>
    </row>
    <row r="333" spans="1:35" ht="18" x14ac:dyDescent="0.2">
      <c r="A333" s="201"/>
      <c r="B333" s="188">
        <v>42323</v>
      </c>
      <c r="C333" s="150"/>
      <c r="D333" s="150"/>
      <c r="E333" s="150"/>
      <c r="F333" s="150"/>
      <c r="G333" s="150"/>
      <c r="H333" s="207"/>
      <c r="J333" s="204"/>
      <c r="K333" s="188">
        <v>42323</v>
      </c>
      <c r="L333" s="191"/>
      <c r="M333" s="150"/>
      <c r="N333" s="150"/>
      <c r="O333" s="150"/>
      <c r="P333" s="150"/>
      <c r="Q333" s="207"/>
      <c r="S333" s="201"/>
      <c r="T333" s="188">
        <v>42323</v>
      </c>
      <c r="U333" s="150"/>
      <c r="V333" s="150"/>
      <c r="W333" s="150"/>
      <c r="X333" s="150"/>
      <c r="Y333" s="150"/>
      <c r="Z333" s="207"/>
      <c r="AB333" s="204"/>
      <c r="AC333" s="188">
        <v>42323</v>
      </c>
      <c r="AD333" s="150"/>
      <c r="AE333" s="150"/>
      <c r="AF333" s="150"/>
      <c r="AG333" s="150"/>
      <c r="AH333" s="150"/>
      <c r="AI333" s="207"/>
    </row>
    <row r="334" spans="1:35" ht="18" x14ac:dyDescent="0.2">
      <c r="A334" s="201"/>
      <c r="B334" s="188">
        <v>42324</v>
      </c>
      <c r="C334" s="150"/>
      <c r="D334" s="150"/>
      <c r="E334" s="150"/>
      <c r="F334" s="150"/>
      <c r="G334" s="150"/>
      <c r="H334" s="207"/>
      <c r="J334" s="204"/>
      <c r="K334" s="188">
        <v>42324</v>
      </c>
      <c r="L334" s="191"/>
      <c r="M334" s="150"/>
      <c r="N334" s="150"/>
      <c r="O334" s="150"/>
      <c r="P334" s="150"/>
      <c r="Q334" s="207"/>
      <c r="S334" s="201"/>
      <c r="T334" s="188">
        <v>42324</v>
      </c>
      <c r="U334" s="150"/>
      <c r="V334" s="150"/>
      <c r="W334" s="150"/>
      <c r="X334" s="150"/>
      <c r="Y334" s="150"/>
      <c r="Z334" s="207"/>
      <c r="AB334" s="204"/>
      <c r="AC334" s="188">
        <v>42324</v>
      </c>
      <c r="AD334" s="150"/>
      <c r="AE334" s="150"/>
      <c r="AF334" s="150"/>
      <c r="AG334" s="150"/>
      <c r="AH334" s="150"/>
      <c r="AI334" s="207"/>
    </row>
    <row r="335" spans="1:35" ht="18" x14ac:dyDescent="0.2">
      <c r="A335" s="201"/>
      <c r="B335" s="188">
        <v>42325</v>
      </c>
      <c r="C335" s="150"/>
      <c r="D335" s="150"/>
      <c r="E335" s="150"/>
      <c r="F335" s="150"/>
      <c r="G335" s="150"/>
      <c r="H335" s="207"/>
      <c r="J335" s="204"/>
      <c r="K335" s="188">
        <v>42325</v>
      </c>
      <c r="L335" s="191"/>
      <c r="M335" s="150"/>
      <c r="N335" s="150"/>
      <c r="O335" s="150"/>
      <c r="P335" s="150"/>
      <c r="Q335" s="207"/>
      <c r="S335" s="201"/>
      <c r="T335" s="188">
        <v>42325</v>
      </c>
      <c r="U335" s="150"/>
      <c r="V335" s="150"/>
      <c r="W335" s="150"/>
      <c r="X335" s="150"/>
      <c r="Y335" s="150"/>
      <c r="Z335" s="207"/>
      <c r="AB335" s="204"/>
      <c r="AC335" s="188">
        <v>42325</v>
      </c>
      <c r="AD335" s="150"/>
      <c r="AE335" s="150"/>
      <c r="AF335" s="150"/>
      <c r="AG335" s="150"/>
      <c r="AH335" s="150"/>
      <c r="AI335" s="207"/>
    </row>
    <row r="336" spans="1:35" ht="18" x14ac:dyDescent="0.2">
      <c r="A336" s="201"/>
      <c r="B336" s="188">
        <v>42326</v>
      </c>
      <c r="C336" s="150"/>
      <c r="D336" s="150"/>
      <c r="E336" s="150"/>
      <c r="F336" s="150"/>
      <c r="G336" s="150"/>
      <c r="H336" s="207"/>
      <c r="J336" s="204"/>
      <c r="K336" s="188">
        <v>42326</v>
      </c>
      <c r="L336" s="191"/>
      <c r="M336" s="150"/>
      <c r="N336" s="150"/>
      <c r="O336" s="150"/>
      <c r="P336" s="150"/>
      <c r="Q336" s="207"/>
      <c r="S336" s="201"/>
      <c r="T336" s="188">
        <v>42326</v>
      </c>
      <c r="U336" s="150"/>
      <c r="V336" s="150"/>
      <c r="W336" s="150"/>
      <c r="X336" s="150"/>
      <c r="Y336" s="150"/>
      <c r="Z336" s="207"/>
      <c r="AB336" s="204"/>
      <c r="AC336" s="188">
        <v>42326</v>
      </c>
      <c r="AD336" s="150"/>
      <c r="AE336" s="150"/>
      <c r="AF336" s="150"/>
      <c r="AG336" s="150"/>
      <c r="AH336" s="150"/>
      <c r="AI336" s="207"/>
    </row>
    <row r="337" spans="1:35" ht="18" x14ac:dyDescent="0.2">
      <c r="A337" s="201"/>
      <c r="B337" s="188">
        <v>42327</v>
      </c>
      <c r="C337" s="150"/>
      <c r="D337" s="150"/>
      <c r="E337" s="150"/>
      <c r="F337" s="150"/>
      <c r="G337" s="150"/>
      <c r="H337" s="207"/>
      <c r="J337" s="204"/>
      <c r="K337" s="188">
        <v>42327</v>
      </c>
      <c r="L337" s="191"/>
      <c r="M337" s="150"/>
      <c r="N337" s="150"/>
      <c r="O337" s="150"/>
      <c r="P337" s="150"/>
      <c r="Q337" s="207"/>
      <c r="S337" s="201"/>
      <c r="T337" s="188">
        <v>42327</v>
      </c>
      <c r="U337" s="150"/>
      <c r="V337" s="150"/>
      <c r="W337" s="150"/>
      <c r="X337" s="150"/>
      <c r="Y337" s="150"/>
      <c r="Z337" s="207"/>
      <c r="AB337" s="204"/>
      <c r="AC337" s="188">
        <v>42327</v>
      </c>
      <c r="AD337" s="150"/>
      <c r="AE337" s="150"/>
      <c r="AF337" s="150"/>
      <c r="AG337" s="150"/>
      <c r="AH337" s="150"/>
      <c r="AI337" s="207"/>
    </row>
    <row r="338" spans="1:35" ht="18" x14ac:dyDescent="0.2">
      <c r="A338" s="201"/>
      <c r="B338" s="188">
        <v>42328</v>
      </c>
      <c r="C338" s="150"/>
      <c r="D338" s="150"/>
      <c r="E338" s="150"/>
      <c r="F338" s="150"/>
      <c r="G338" s="150"/>
      <c r="H338" s="207"/>
      <c r="J338" s="204"/>
      <c r="K338" s="188">
        <v>42328</v>
      </c>
      <c r="L338" s="191"/>
      <c r="M338" s="150"/>
      <c r="N338" s="150"/>
      <c r="O338" s="150"/>
      <c r="P338" s="150"/>
      <c r="Q338" s="207"/>
      <c r="S338" s="201"/>
      <c r="T338" s="188">
        <v>42328</v>
      </c>
      <c r="U338" s="150"/>
      <c r="V338" s="150"/>
      <c r="W338" s="150"/>
      <c r="X338" s="150"/>
      <c r="Y338" s="150"/>
      <c r="Z338" s="207"/>
      <c r="AB338" s="204"/>
      <c r="AC338" s="188">
        <v>42328</v>
      </c>
      <c r="AD338" s="150"/>
      <c r="AE338" s="150"/>
      <c r="AF338" s="150"/>
      <c r="AG338" s="150"/>
      <c r="AH338" s="150"/>
      <c r="AI338" s="207"/>
    </row>
    <row r="339" spans="1:35" ht="18" x14ac:dyDescent="0.2">
      <c r="A339" s="201"/>
      <c r="B339" s="188">
        <v>42329</v>
      </c>
      <c r="C339" s="150"/>
      <c r="D339" s="150"/>
      <c r="E339" s="150"/>
      <c r="F339" s="150"/>
      <c r="G339" s="150"/>
      <c r="H339" s="207"/>
      <c r="J339" s="204"/>
      <c r="K339" s="188">
        <v>42329</v>
      </c>
      <c r="L339" s="191"/>
      <c r="M339" s="150"/>
      <c r="N339" s="150"/>
      <c r="O339" s="150"/>
      <c r="P339" s="150"/>
      <c r="Q339" s="207"/>
      <c r="S339" s="201"/>
      <c r="T339" s="188">
        <v>42329</v>
      </c>
      <c r="U339" s="150"/>
      <c r="V339" s="150"/>
      <c r="W339" s="150"/>
      <c r="X339" s="150"/>
      <c r="Y339" s="150"/>
      <c r="Z339" s="207"/>
      <c r="AB339" s="204"/>
      <c r="AC339" s="188">
        <v>42329</v>
      </c>
      <c r="AD339" s="150"/>
      <c r="AE339" s="150"/>
      <c r="AF339" s="150"/>
      <c r="AG339" s="150"/>
      <c r="AH339" s="150"/>
      <c r="AI339" s="207"/>
    </row>
    <row r="340" spans="1:35" ht="18" x14ac:dyDescent="0.2">
      <c r="A340" s="201"/>
      <c r="B340" s="188">
        <v>42330</v>
      </c>
      <c r="C340" s="150"/>
      <c r="D340" s="150"/>
      <c r="E340" s="150"/>
      <c r="F340" s="150"/>
      <c r="G340" s="150"/>
      <c r="H340" s="207"/>
      <c r="J340" s="204"/>
      <c r="K340" s="188">
        <v>42330</v>
      </c>
      <c r="L340" s="191"/>
      <c r="M340" s="150"/>
      <c r="N340" s="150"/>
      <c r="O340" s="150"/>
      <c r="P340" s="150"/>
      <c r="Q340" s="207"/>
      <c r="S340" s="201"/>
      <c r="T340" s="188">
        <v>42330</v>
      </c>
      <c r="U340" s="150"/>
      <c r="V340" s="150"/>
      <c r="W340" s="150"/>
      <c r="X340" s="150"/>
      <c r="Y340" s="150"/>
      <c r="Z340" s="207"/>
      <c r="AB340" s="204"/>
      <c r="AC340" s="188">
        <v>42330</v>
      </c>
      <c r="AD340" s="150"/>
      <c r="AE340" s="150"/>
      <c r="AF340" s="150"/>
      <c r="AG340" s="150"/>
      <c r="AH340" s="150"/>
      <c r="AI340" s="207"/>
    </row>
    <row r="341" spans="1:35" ht="18" x14ac:dyDescent="0.2">
      <c r="A341" s="201"/>
      <c r="B341" s="188">
        <v>42331</v>
      </c>
      <c r="C341" s="150"/>
      <c r="D341" s="150"/>
      <c r="E341" s="150"/>
      <c r="F341" s="150"/>
      <c r="G341" s="150"/>
      <c r="H341" s="207"/>
      <c r="J341" s="204"/>
      <c r="K341" s="188">
        <v>42331</v>
      </c>
      <c r="L341" s="191"/>
      <c r="M341" s="150"/>
      <c r="N341" s="150"/>
      <c r="O341" s="150"/>
      <c r="P341" s="150"/>
      <c r="Q341" s="207"/>
      <c r="S341" s="201"/>
      <c r="T341" s="188">
        <v>42331</v>
      </c>
      <c r="U341" s="150"/>
      <c r="V341" s="150"/>
      <c r="W341" s="150"/>
      <c r="X341" s="150"/>
      <c r="Y341" s="150"/>
      <c r="Z341" s="207"/>
      <c r="AB341" s="204"/>
      <c r="AC341" s="188">
        <v>42331</v>
      </c>
      <c r="AD341" s="150"/>
      <c r="AE341" s="150"/>
      <c r="AF341" s="150"/>
      <c r="AG341" s="150"/>
      <c r="AH341" s="150"/>
      <c r="AI341" s="207"/>
    </row>
    <row r="342" spans="1:35" ht="18" x14ac:dyDescent="0.2">
      <c r="A342" s="201"/>
      <c r="B342" s="188">
        <v>42332</v>
      </c>
      <c r="C342" s="150"/>
      <c r="D342" s="150"/>
      <c r="E342" s="150"/>
      <c r="F342" s="150"/>
      <c r="G342" s="150"/>
      <c r="H342" s="207"/>
      <c r="J342" s="204"/>
      <c r="K342" s="188">
        <v>42332</v>
      </c>
      <c r="L342" s="191"/>
      <c r="M342" s="150"/>
      <c r="N342" s="150"/>
      <c r="O342" s="150"/>
      <c r="P342" s="150"/>
      <c r="Q342" s="207"/>
      <c r="S342" s="201"/>
      <c r="T342" s="188">
        <v>42332</v>
      </c>
      <c r="U342" s="150"/>
      <c r="V342" s="150"/>
      <c r="W342" s="150"/>
      <c r="X342" s="150"/>
      <c r="Y342" s="150"/>
      <c r="Z342" s="207"/>
      <c r="AB342" s="204"/>
      <c r="AC342" s="188">
        <v>42332</v>
      </c>
      <c r="AD342" s="150"/>
      <c r="AE342" s="150"/>
      <c r="AF342" s="150"/>
      <c r="AG342" s="150"/>
      <c r="AH342" s="150"/>
      <c r="AI342" s="207"/>
    </row>
    <row r="343" spans="1:35" ht="18" x14ac:dyDescent="0.2">
      <c r="A343" s="201"/>
      <c r="B343" s="188">
        <v>42333</v>
      </c>
      <c r="C343" s="150"/>
      <c r="D343" s="150"/>
      <c r="E343" s="150"/>
      <c r="F343" s="150"/>
      <c r="G343" s="150"/>
      <c r="H343" s="207"/>
      <c r="J343" s="204"/>
      <c r="K343" s="188">
        <v>42333</v>
      </c>
      <c r="L343" s="191"/>
      <c r="M343" s="150"/>
      <c r="N343" s="150"/>
      <c r="O343" s="150"/>
      <c r="P343" s="150"/>
      <c r="Q343" s="207"/>
      <c r="S343" s="201"/>
      <c r="T343" s="188">
        <v>42333</v>
      </c>
      <c r="U343" s="150"/>
      <c r="V343" s="150"/>
      <c r="W343" s="150"/>
      <c r="X343" s="150"/>
      <c r="Y343" s="150"/>
      <c r="Z343" s="207"/>
      <c r="AB343" s="204"/>
      <c r="AC343" s="188">
        <v>42333</v>
      </c>
      <c r="AD343" s="150"/>
      <c r="AE343" s="150"/>
      <c r="AF343" s="150"/>
      <c r="AG343" s="150"/>
      <c r="AH343" s="150"/>
      <c r="AI343" s="207"/>
    </row>
    <row r="344" spans="1:35" ht="18" x14ac:dyDescent="0.2">
      <c r="A344" s="201"/>
      <c r="B344" s="188">
        <v>42334</v>
      </c>
      <c r="C344" s="150"/>
      <c r="D344" s="150"/>
      <c r="E344" s="150"/>
      <c r="F344" s="150"/>
      <c r="G344" s="150"/>
      <c r="H344" s="207"/>
      <c r="J344" s="204"/>
      <c r="K344" s="188">
        <v>42334</v>
      </c>
      <c r="L344" s="191"/>
      <c r="M344" s="150"/>
      <c r="N344" s="150"/>
      <c r="O344" s="150"/>
      <c r="P344" s="150"/>
      <c r="Q344" s="207"/>
      <c r="S344" s="201"/>
      <c r="T344" s="188">
        <v>42334</v>
      </c>
      <c r="U344" s="150"/>
      <c r="V344" s="150"/>
      <c r="W344" s="150"/>
      <c r="X344" s="150"/>
      <c r="Y344" s="150"/>
      <c r="Z344" s="207"/>
      <c r="AB344" s="204"/>
      <c r="AC344" s="188">
        <v>42334</v>
      </c>
      <c r="AD344" s="150"/>
      <c r="AE344" s="150"/>
      <c r="AF344" s="150"/>
      <c r="AG344" s="150"/>
      <c r="AH344" s="150"/>
      <c r="AI344" s="207"/>
    </row>
    <row r="345" spans="1:35" ht="18" x14ac:dyDescent="0.2">
      <c r="A345" s="201"/>
      <c r="B345" s="188">
        <v>42335</v>
      </c>
      <c r="C345" s="150"/>
      <c r="D345" s="150"/>
      <c r="E345" s="150"/>
      <c r="F345" s="150"/>
      <c r="G345" s="150"/>
      <c r="H345" s="207"/>
      <c r="J345" s="204"/>
      <c r="K345" s="188">
        <v>42335</v>
      </c>
      <c r="L345" s="191"/>
      <c r="M345" s="150"/>
      <c r="N345" s="150"/>
      <c r="O345" s="150"/>
      <c r="P345" s="150"/>
      <c r="Q345" s="207"/>
      <c r="S345" s="201"/>
      <c r="T345" s="188">
        <v>42335</v>
      </c>
      <c r="U345" s="150"/>
      <c r="V345" s="150"/>
      <c r="W345" s="150"/>
      <c r="X345" s="150"/>
      <c r="Y345" s="150"/>
      <c r="Z345" s="207"/>
      <c r="AB345" s="204"/>
      <c r="AC345" s="188">
        <v>42335</v>
      </c>
      <c r="AD345" s="150"/>
      <c r="AE345" s="150"/>
      <c r="AF345" s="150"/>
      <c r="AG345" s="150"/>
      <c r="AH345" s="150"/>
      <c r="AI345" s="207"/>
    </row>
    <row r="346" spans="1:35" ht="18" x14ac:dyDescent="0.2">
      <c r="A346" s="201"/>
      <c r="B346" s="188">
        <v>42336</v>
      </c>
      <c r="C346" s="150"/>
      <c r="D346" s="150"/>
      <c r="E346" s="150"/>
      <c r="F346" s="150"/>
      <c r="G346" s="150"/>
      <c r="H346" s="207"/>
      <c r="J346" s="204"/>
      <c r="K346" s="188">
        <v>42336</v>
      </c>
      <c r="L346" s="191"/>
      <c r="M346" s="150"/>
      <c r="N346" s="150"/>
      <c r="O346" s="150"/>
      <c r="P346" s="150"/>
      <c r="Q346" s="207"/>
      <c r="S346" s="201"/>
      <c r="T346" s="188">
        <v>42336</v>
      </c>
      <c r="U346" s="150"/>
      <c r="V346" s="150"/>
      <c r="W346" s="150"/>
      <c r="X346" s="150"/>
      <c r="Y346" s="150"/>
      <c r="Z346" s="207"/>
      <c r="AB346" s="204"/>
      <c r="AC346" s="188">
        <v>42336</v>
      </c>
      <c r="AD346" s="150"/>
      <c r="AE346" s="150"/>
      <c r="AF346" s="150"/>
      <c r="AG346" s="150"/>
      <c r="AH346" s="150"/>
      <c r="AI346" s="207"/>
    </row>
    <row r="347" spans="1:35" ht="18" x14ac:dyDescent="0.2">
      <c r="A347" s="201"/>
      <c r="B347" s="188">
        <v>42337</v>
      </c>
      <c r="C347" s="150"/>
      <c r="D347" s="150"/>
      <c r="E347" s="150"/>
      <c r="F347" s="150"/>
      <c r="G347" s="150"/>
      <c r="H347" s="207"/>
      <c r="J347" s="204"/>
      <c r="K347" s="188">
        <v>42337</v>
      </c>
      <c r="L347" s="191"/>
      <c r="M347" s="150"/>
      <c r="N347" s="150"/>
      <c r="O347" s="150"/>
      <c r="P347" s="150"/>
      <c r="Q347" s="207"/>
      <c r="S347" s="201"/>
      <c r="T347" s="188">
        <v>42337</v>
      </c>
      <c r="U347" s="150"/>
      <c r="V347" s="150"/>
      <c r="W347" s="150"/>
      <c r="X347" s="150"/>
      <c r="Y347" s="150"/>
      <c r="Z347" s="207"/>
      <c r="AB347" s="204"/>
      <c r="AC347" s="188">
        <v>42337</v>
      </c>
      <c r="AD347" s="150"/>
      <c r="AE347" s="150"/>
      <c r="AF347" s="150"/>
      <c r="AG347" s="150"/>
      <c r="AH347" s="150"/>
      <c r="AI347" s="207"/>
    </row>
    <row r="348" spans="1:35" ht="18.75" thickBot="1" x14ac:dyDescent="0.25">
      <c r="A348" s="201"/>
      <c r="B348" s="188">
        <v>42338</v>
      </c>
      <c r="C348" s="150"/>
      <c r="D348" s="150"/>
      <c r="E348" s="150"/>
      <c r="F348" s="150"/>
      <c r="G348" s="150"/>
      <c r="H348" s="207"/>
      <c r="J348" s="204"/>
      <c r="K348" s="188">
        <v>42338</v>
      </c>
      <c r="L348" s="191"/>
      <c r="M348" s="150"/>
      <c r="N348" s="150"/>
      <c r="O348" s="150"/>
      <c r="P348" s="150"/>
      <c r="Q348" s="207"/>
      <c r="S348" s="201"/>
      <c r="T348" s="188">
        <v>42338</v>
      </c>
      <c r="U348" s="150"/>
      <c r="V348" s="150"/>
      <c r="W348" s="150"/>
      <c r="X348" s="150"/>
      <c r="Y348" s="150"/>
      <c r="Z348" s="207"/>
      <c r="AB348" s="204"/>
      <c r="AC348" s="188">
        <v>42338</v>
      </c>
      <c r="AD348" s="150"/>
      <c r="AE348" s="150"/>
      <c r="AF348" s="150"/>
      <c r="AG348" s="150"/>
      <c r="AH348" s="150"/>
      <c r="AI348" s="207"/>
    </row>
    <row r="349" spans="1:35" ht="18.75" thickBot="1" x14ac:dyDescent="0.25">
      <c r="A349" s="197" t="s">
        <v>85</v>
      </c>
      <c r="B349" s="198" t="s">
        <v>75</v>
      </c>
      <c r="C349" s="199">
        <f t="shared" ref="C349:H349" si="88">SUM(C319:C348)</f>
        <v>0</v>
      </c>
      <c r="D349" s="199">
        <f t="shared" si="88"/>
        <v>0</v>
      </c>
      <c r="E349" s="199">
        <f t="shared" si="88"/>
        <v>0</v>
      </c>
      <c r="F349" s="199">
        <f t="shared" si="88"/>
        <v>0</v>
      </c>
      <c r="G349" s="199">
        <f t="shared" si="88"/>
        <v>0</v>
      </c>
      <c r="H349" s="200">
        <f t="shared" si="88"/>
        <v>0</v>
      </c>
      <c r="J349" s="197" t="s">
        <v>85</v>
      </c>
      <c r="K349" s="198" t="s">
        <v>75</v>
      </c>
      <c r="L349" s="206">
        <f t="shared" ref="L349:Q349" si="89">SUM(L319:L348)</f>
        <v>0</v>
      </c>
      <c r="M349" s="199">
        <f t="shared" si="89"/>
        <v>0</v>
      </c>
      <c r="N349" s="199">
        <f t="shared" si="89"/>
        <v>0</v>
      </c>
      <c r="O349" s="199">
        <f t="shared" si="89"/>
        <v>0</v>
      </c>
      <c r="P349" s="199">
        <f t="shared" si="89"/>
        <v>0</v>
      </c>
      <c r="Q349" s="200">
        <f t="shared" si="89"/>
        <v>0</v>
      </c>
      <c r="S349" s="197" t="s">
        <v>85</v>
      </c>
      <c r="T349" s="198" t="s">
        <v>75</v>
      </c>
      <c r="U349" s="199">
        <f t="shared" ref="U349:Z349" si="90">SUM(U319:U348)</f>
        <v>0</v>
      </c>
      <c r="V349" s="199">
        <f t="shared" si="90"/>
        <v>0</v>
      </c>
      <c r="W349" s="199">
        <f t="shared" si="90"/>
        <v>0</v>
      </c>
      <c r="X349" s="199">
        <f t="shared" si="90"/>
        <v>0</v>
      </c>
      <c r="Y349" s="199">
        <f t="shared" si="90"/>
        <v>0</v>
      </c>
      <c r="Z349" s="200">
        <f t="shared" si="90"/>
        <v>0</v>
      </c>
      <c r="AB349" s="197" t="s">
        <v>85</v>
      </c>
      <c r="AC349" s="198" t="s">
        <v>75</v>
      </c>
      <c r="AD349" s="199">
        <f t="shared" ref="AD349:AI349" si="91">SUM(AD319:AD348)</f>
        <v>0</v>
      </c>
      <c r="AE349" s="199">
        <f t="shared" si="91"/>
        <v>0</v>
      </c>
      <c r="AF349" s="199">
        <f t="shared" si="91"/>
        <v>0</v>
      </c>
      <c r="AG349" s="199">
        <f t="shared" si="91"/>
        <v>0</v>
      </c>
      <c r="AH349" s="199">
        <f t="shared" si="91"/>
        <v>0</v>
      </c>
      <c r="AI349" s="200">
        <f t="shared" si="91"/>
        <v>0</v>
      </c>
    </row>
    <row r="350" spans="1:35" ht="18" x14ac:dyDescent="0.2">
      <c r="A350" s="201">
        <v>12</v>
      </c>
      <c r="B350" s="188">
        <v>42339</v>
      </c>
      <c r="C350" s="150"/>
      <c r="D350" s="150"/>
      <c r="E350" s="150"/>
      <c r="F350" s="150"/>
      <c r="G350" s="150"/>
      <c r="H350" s="207"/>
      <c r="J350" s="204">
        <v>12</v>
      </c>
      <c r="K350" s="188">
        <v>42339</v>
      </c>
      <c r="L350" s="191"/>
      <c r="M350" s="150"/>
      <c r="N350" s="150"/>
      <c r="O350" s="150"/>
      <c r="P350" s="150"/>
      <c r="Q350" s="207"/>
      <c r="S350" s="201">
        <v>12</v>
      </c>
      <c r="T350" s="188">
        <v>42339</v>
      </c>
      <c r="U350" s="150"/>
      <c r="V350" s="150"/>
      <c r="W350" s="150"/>
      <c r="X350" s="150"/>
      <c r="Y350" s="150"/>
      <c r="Z350" s="207"/>
      <c r="AB350" s="204">
        <v>12</v>
      </c>
      <c r="AC350" s="188">
        <v>42339</v>
      </c>
      <c r="AD350" s="150"/>
      <c r="AE350" s="150"/>
      <c r="AF350" s="150"/>
      <c r="AG350" s="150"/>
      <c r="AH350" s="150"/>
      <c r="AI350" s="207"/>
    </row>
    <row r="351" spans="1:35" ht="18" x14ac:dyDescent="0.2">
      <c r="A351" s="201"/>
      <c r="B351" s="188">
        <v>42340</v>
      </c>
      <c r="C351" s="150"/>
      <c r="D351" s="150"/>
      <c r="E351" s="150"/>
      <c r="F351" s="150"/>
      <c r="G351" s="150"/>
      <c r="H351" s="207"/>
      <c r="J351" s="204"/>
      <c r="K351" s="188">
        <v>42340</v>
      </c>
      <c r="L351" s="191"/>
      <c r="M351" s="150"/>
      <c r="N351" s="150"/>
      <c r="O351" s="150"/>
      <c r="P351" s="150"/>
      <c r="Q351" s="207"/>
      <c r="S351" s="201"/>
      <c r="T351" s="188">
        <v>42340</v>
      </c>
      <c r="U351" s="150"/>
      <c r="V351" s="150"/>
      <c r="W351" s="150"/>
      <c r="X351" s="150"/>
      <c r="Y351" s="150"/>
      <c r="Z351" s="207"/>
      <c r="AB351" s="204"/>
      <c r="AC351" s="188">
        <v>42340</v>
      </c>
      <c r="AD351" s="150"/>
      <c r="AE351" s="150"/>
      <c r="AF351" s="150"/>
      <c r="AG351" s="150"/>
      <c r="AH351" s="150"/>
      <c r="AI351" s="207"/>
    </row>
    <row r="352" spans="1:35" ht="18" x14ac:dyDescent="0.2">
      <c r="A352" s="201"/>
      <c r="B352" s="188">
        <v>42341</v>
      </c>
      <c r="C352" s="150"/>
      <c r="D352" s="150"/>
      <c r="E352" s="150"/>
      <c r="F352" s="150"/>
      <c r="G352" s="150"/>
      <c r="H352" s="207"/>
      <c r="J352" s="204"/>
      <c r="K352" s="188">
        <v>42341</v>
      </c>
      <c r="L352" s="191"/>
      <c r="M352" s="150"/>
      <c r="N352" s="150"/>
      <c r="O352" s="150"/>
      <c r="P352" s="150"/>
      <c r="Q352" s="207"/>
      <c r="S352" s="201"/>
      <c r="T352" s="188">
        <v>42341</v>
      </c>
      <c r="U352" s="150"/>
      <c r="V352" s="150"/>
      <c r="W352" s="150"/>
      <c r="X352" s="150"/>
      <c r="Y352" s="150"/>
      <c r="Z352" s="207"/>
      <c r="AB352" s="204"/>
      <c r="AC352" s="188">
        <v>42341</v>
      </c>
      <c r="AD352" s="150"/>
      <c r="AE352" s="150"/>
      <c r="AF352" s="150"/>
      <c r="AG352" s="150"/>
      <c r="AH352" s="150"/>
      <c r="AI352" s="207"/>
    </row>
    <row r="353" spans="1:35" ht="18" x14ac:dyDescent="0.2">
      <c r="A353" s="201"/>
      <c r="B353" s="188">
        <v>42342</v>
      </c>
      <c r="C353" s="150"/>
      <c r="D353" s="150"/>
      <c r="E353" s="150"/>
      <c r="F353" s="150"/>
      <c r="G353" s="150"/>
      <c r="H353" s="207"/>
      <c r="J353" s="204"/>
      <c r="K353" s="188">
        <v>42342</v>
      </c>
      <c r="L353" s="191"/>
      <c r="M353" s="150"/>
      <c r="N353" s="150"/>
      <c r="O353" s="150"/>
      <c r="P353" s="150"/>
      <c r="Q353" s="207"/>
      <c r="S353" s="201"/>
      <c r="T353" s="188">
        <v>42342</v>
      </c>
      <c r="U353" s="150"/>
      <c r="V353" s="150"/>
      <c r="W353" s="150"/>
      <c r="X353" s="150"/>
      <c r="Y353" s="150"/>
      <c r="Z353" s="207"/>
      <c r="AB353" s="204"/>
      <c r="AC353" s="188">
        <v>42342</v>
      </c>
      <c r="AD353" s="150"/>
      <c r="AE353" s="150"/>
      <c r="AF353" s="150"/>
      <c r="AG353" s="150"/>
      <c r="AH353" s="150"/>
      <c r="AI353" s="207"/>
    </row>
    <row r="354" spans="1:35" ht="18" x14ac:dyDescent="0.2">
      <c r="A354" s="201"/>
      <c r="B354" s="188">
        <v>42343</v>
      </c>
      <c r="C354" s="150"/>
      <c r="D354" s="150"/>
      <c r="E354" s="150"/>
      <c r="F354" s="150"/>
      <c r="G354" s="150"/>
      <c r="H354" s="207"/>
      <c r="J354" s="204"/>
      <c r="K354" s="188">
        <v>42343</v>
      </c>
      <c r="L354" s="191"/>
      <c r="M354" s="150"/>
      <c r="N354" s="150"/>
      <c r="O354" s="150"/>
      <c r="P354" s="150"/>
      <c r="Q354" s="207"/>
      <c r="S354" s="201"/>
      <c r="T354" s="188">
        <v>42343</v>
      </c>
      <c r="U354" s="150"/>
      <c r="V354" s="150"/>
      <c r="W354" s="150"/>
      <c r="X354" s="150"/>
      <c r="Y354" s="150"/>
      <c r="Z354" s="207"/>
      <c r="AB354" s="204"/>
      <c r="AC354" s="188">
        <v>42343</v>
      </c>
      <c r="AD354" s="150"/>
      <c r="AE354" s="150"/>
      <c r="AF354" s="150"/>
      <c r="AG354" s="150"/>
      <c r="AH354" s="150"/>
      <c r="AI354" s="207"/>
    </row>
    <row r="355" spans="1:35" ht="18" x14ac:dyDescent="0.2">
      <c r="A355" s="201"/>
      <c r="B355" s="188">
        <v>42344</v>
      </c>
      <c r="C355" s="150"/>
      <c r="D355" s="150"/>
      <c r="E355" s="150"/>
      <c r="F355" s="150"/>
      <c r="G355" s="150"/>
      <c r="H355" s="207"/>
      <c r="J355" s="204"/>
      <c r="K355" s="188">
        <v>42344</v>
      </c>
      <c r="L355" s="191"/>
      <c r="M355" s="150"/>
      <c r="N355" s="150"/>
      <c r="O355" s="150"/>
      <c r="P355" s="150"/>
      <c r="Q355" s="207"/>
      <c r="S355" s="201"/>
      <c r="T355" s="188">
        <v>42344</v>
      </c>
      <c r="U355" s="150"/>
      <c r="V355" s="150"/>
      <c r="W355" s="150"/>
      <c r="X355" s="150"/>
      <c r="Y355" s="150"/>
      <c r="Z355" s="207"/>
      <c r="AB355" s="204"/>
      <c r="AC355" s="188">
        <v>42344</v>
      </c>
      <c r="AD355" s="150"/>
      <c r="AE355" s="150"/>
      <c r="AF355" s="150"/>
      <c r="AG355" s="150"/>
      <c r="AH355" s="150"/>
      <c r="AI355" s="207"/>
    </row>
    <row r="356" spans="1:35" ht="18" x14ac:dyDescent="0.2">
      <c r="A356" s="201"/>
      <c r="B356" s="188">
        <v>42345</v>
      </c>
      <c r="C356" s="150"/>
      <c r="D356" s="150"/>
      <c r="E356" s="150"/>
      <c r="F356" s="150"/>
      <c r="G356" s="150"/>
      <c r="H356" s="207"/>
      <c r="J356" s="204"/>
      <c r="K356" s="188">
        <v>42345</v>
      </c>
      <c r="L356" s="191"/>
      <c r="M356" s="150"/>
      <c r="N356" s="150"/>
      <c r="O356" s="150"/>
      <c r="P356" s="150"/>
      <c r="Q356" s="207"/>
      <c r="S356" s="201"/>
      <c r="T356" s="188">
        <v>42345</v>
      </c>
      <c r="U356" s="150"/>
      <c r="V356" s="150"/>
      <c r="W356" s="150"/>
      <c r="X356" s="150"/>
      <c r="Y356" s="150"/>
      <c r="Z356" s="207"/>
      <c r="AB356" s="204"/>
      <c r="AC356" s="188">
        <v>42345</v>
      </c>
      <c r="AD356" s="150"/>
      <c r="AE356" s="150"/>
      <c r="AF356" s="150"/>
      <c r="AG356" s="150"/>
      <c r="AH356" s="150"/>
      <c r="AI356" s="207"/>
    </row>
    <row r="357" spans="1:35" ht="18" x14ac:dyDescent="0.2">
      <c r="A357" s="201"/>
      <c r="B357" s="188">
        <v>42346</v>
      </c>
      <c r="C357" s="150"/>
      <c r="D357" s="150"/>
      <c r="E357" s="150"/>
      <c r="F357" s="150"/>
      <c r="G357" s="150"/>
      <c r="H357" s="207"/>
      <c r="J357" s="204"/>
      <c r="K357" s="188">
        <v>42346</v>
      </c>
      <c r="L357" s="191"/>
      <c r="M357" s="150"/>
      <c r="N357" s="150"/>
      <c r="O357" s="150"/>
      <c r="P357" s="150"/>
      <c r="Q357" s="207"/>
      <c r="S357" s="201"/>
      <c r="T357" s="188">
        <v>42346</v>
      </c>
      <c r="U357" s="150"/>
      <c r="V357" s="150"/>
      <c r="W357" s="150"/>
      <c r="X357" s="150"/>
      <c r="Y357" s="150"/>
      <c r="Z357" s="207"/>
      <c r="AB357" s="204"/>
      <c r="AC357" s="188">
        <v>42346</v>
      </c>
      <c r="AD357" s="150"/>
      <c r="AE357" s="150"/>
      <c r="AF357" s="150"/>
      <c r="AG357" s="150"/>
      <c r="AH357" s="150"/>
      <c r="AI357" s="207"/>
    </row>
    <row r="358" spans="1:35" ht="18" x14ac:dyDescent="0.2">
      <c r="A358" s="201"/>
      <c r="B358" s="188">
        <v>42347</v>
      </c>
      <c r="C358" s="150"/>
      <c r="D358" s="150"/>
      <c r="E358" s="150"/>
      <c r="F358" s="150"/>
      <c r="G358" s="150"/>
      <c r="H358" s="207"/>
      <c r="J358" s="204"/>
      <c r="K358" s="188">
        <v>42347</v>
      </c>
      <c r="L358" s="191"/>
      <c r="M358" s="150"/>
      <c r="N358" s="150"/>
      <c r="O358" s="150"/>
      <c r="P358" s="150"/>
      <c r="Q358" s="207"/>
      <c r="S358" s="201"/>
      <c r="T358" s="188">
        <v>42347</v>
      </c>
      <c r="U358" s="150"/>
      <c r="V358" s="150"/>
      <c r="W358" s="150"/>
      <c r="X358" s="150"/>
      <c r="Y358" s="150"/>
      <c r="Z358" s="207"/>
      <c r="AB358" s="204"/>
      <c r="AC358" s="188">
        <v>42347</v>
      </c>
      <c r="AD358" s="150"/>
      <c r="AE358" s="150"/>
      <c r="AF358" s="150"/>
      <c r="AG358" s="150"/>
      <c r="AH358" s="150"/>
      <c r="AI358" s="207"/>
    </row>
    <row r="359" spans="1:35" ht="18" x14ac:dyDescent="0.2">
      <c r="A359" s="201"/>
      <c r="B359" s="188">
        <v>42348</v>
      </c>
      <c r="C359" s="150"/>
      <c r="D359" s="150"/>
      <c r="E359" s="150"/>
      <c r="F359" s="150"/>
      <c r="G359" s="150"/>
      <c r="H359" s="207"/>
      <c r="J359" s="204"/>
      <c r="K359" s="188">
        <v>42348</v>
      </c>
      <c r="L359" s="191"/>
      <c r="M359" s="150"/>
      <c r="N359" s="150"/>
      <c r="O359" s="150"/>
      <c r="P359" s="150"/>
      <c r="Q359" s="207"/>
      <c r="S359" s="201"/>
      <c r="T359" s="188">
        <v>42348</v>
      </c>
      <c r="U359" s="150"/>
      <c r="V359" s="150"/>
      <c r="W359" s="150"/>
      <c r="X359" s="150"/>
      <c r="Y359" s="150"/>
      <c r="Z359" s="207"/>
      <c r="AB359" s="204"/>
      <c r="AC359" s="188">
        <v>42348</v>
      </c>
      <c r="AD359" s="150"/>
      <c r="AE359" s="150"/>
      <c r="AF359" s="150"/>
      <c r="AG359" s="150"/>
      <c r="AH359" s="150"/>
      <c r="AI359" s="207"/>
    </row>
    <row r="360" spans="1:35" ht="18" x14ac:dyDescent="0.2">
      <c r="A360" s="201"/>
      <c r="B360" s="188">
        <v>42349</v>
      </c>
      <c r="C360" s="150"/>
      <c r="D360" s="150"/>
      <c r="E360" s="150"/>
      <c r="F360" s="150"/>
      <c r="G360" s="150"/>
      <c r="H360" s="207"/>
      <c r="J360" s="204"/>
      <c r="K360" s="188">
        <v>42349</v>
      </c>
      <c r="L360" s="191"/>
      <c r="M360" s="150"/>
      <c r="N360" s="150"/>
      <c r="O360" s="150"/>
      <c r="P360" s="150"/>
      <c r="Q360" s="207"/>
      <c r="S360" s="201"/>
      <c r="T360" s="188">
        <v>42349</v>
      </c>
      <c r="U360" s="150"/>
      <c r="V360" s="150"/>
      <c r="W360" s="150"/>
      <c r="X360" s="150"/>
      <c r="Y360" s="150"/>
      <c r="Z360" s="207"/>
      <c r="AB360" s="204"/>
      <c r="AC360" s="188">
        <v>42349</v>
      </c>
      <c r="AD360" s="150"/>
      <c r="AE360" s="150"/>
      <c r="AF360" s="150"/>
      <c r="AG360" s="150"/>
      <c r="AH360" s="150"/>
      <c r="AI360" s="207"/>
    </row>
    <row r="361" spans="1:35" ht="18" x14ac:dyDescent="0.2">
      <c r="A361" s="201"/>
      <c r="B361" s="188">
        <v>42350</v>
      </c>
      <c r="C361" s="150"/>
      <c r="D361" s="150"/>
      <c r="E361" s="150"/>
      <c r="F361" s="150"/>
      <c r="G361" s="150"/>
      <c r="H361" s="207"/>
      <c r="J361" s="204"/>
      <c r="K361" s="188">
        <v>42350</v>
      </c>
      <c r="L361" s="191"/>
      <c r="M361" s="150"/>
      <c r="N361" s="150"/>
      <c r="O361" s="150"/>
      <c r="P361" s="150"/>
      <c r="Q361" s="207"/>
      <c r="S361" s="201"/>
      <c r="T361" s="188">
        <v>42350</v>
      </c>
      <c r="U361" s="150"/>
      <c r="V361" s="150"/>
      <c r="W361" s="150"/>
      <c r="X361" s="150"/>
      <c r="Y361" s="150"/>
      <c r="Z361" s="207"/>
      <c r="AB361" s="204"/>
      <c r="AC361" s="188">
        <v>42350</v>
      </c>
      <c r="AD361" s="150"/>
      <c r="AE361" s="150"/>
      <c r="AF361" s="150"/>
      <c r="AG361" s="150"/>
      <c r="AH361" s="150"/>
      <c r="AI361" s="207"/>
    </row>
    <row r="362" spans="1:35" ht="18" x14ac:dyDescent="0.2">
      <c r="A362" s="201"/>
      <c r="B362" s="188">
        <v>42351</v>
      </c>
      <c r="C362" s="150"/>
      <c r="D362" s="150"/>
      <c r="E362" s="150"/>
      <c r="F362" s="150"/>
      <c r="G362" s="150"/>
      <c r="H362" s="207"/>
      <c r="J362" s="204"/>
      <c r="K362" s="188">
        <v>42351</v>
      </c>
      <c r="L362" s="191"/>
      <c r="M362" s="150"/>
      <c r="N362" s="150"/>
      <c r="O362" s="150"/>
      <c r="P362" s="150"/>
      <c r="Q362" s="207"/>
      <c r="S362" s="201"/>
      <c r="T362" s="188">
        <v>42351</v>
      </c>
      <c r="U362" s="150"/>
      <c r="V362" s="150"/>
      <c r="W362" s="150"/>
      <c r="X362" s="150"/>
      <c r="Y362" s="150"/>
      <c r="Z362" s="207"/>
      <c r="AB362" s="204"/>
      <c r="AC362" s="188">
        <v>42351</v>
      </c>
      <c r="AD362" s="150"/>
      <c r="AE362" s="150"/>
      <c r="AF362" s="150"/>
      <c r="AG362" s="150"/>
      <c r="AH362" s="150"/>
      <c r="AI362" s="207"/>
    </row>
    <row r="363" spans="1:35" ht="18" x14ac:dyDescent="0.2">
      <c r="A363" s="201"/>
      <c r="B363" s="188">
        <v>42352</v>
      </c>
      <c r="C363" s="150"/>
      <c r="D363" s="150"/>
      <c r="E363" s="150"/>
      <c r="F363" s="150"/>
      <c r="G363" s="150"/>
      <c r="H363" s="207"/>
      <c r="J363" s="204"/>
      <c r="K363" s="188">
        <v>42352</v>
      </c>
      <c r="L363" s="191"/>
      <c r="M363" s="150"/>
      <c r="N363" s="150"/>
      <c r="O363" s="150"/>
      <c r="P363" s="150"/>
      <c r="Q363" s="207"/>
      <c r="S363" s="201"/>
      <c r="T363" s="188">
        <v>42352</v>
      </c>
      <c r="U363" s="150"/>
      <c r="V363" s="150"/>
      <c r="W363" s="150"/>
      <c r="X363" s="150"/>
      <c r="Y363" s="150"/>
      <c r="Z363" s="207"/>
      <c r="AB363" s="204"/>
      <c r="AC363" s="188">
        <v>42352</v>
      </c>
      <c r="AD363" s="150"/>
      <c r="AE363" s="150"/>
      <c r="AF363" s="150"/>
      <c r="AG363" s="150"/>
      <c r="AH363" s="150"/>
      <c r="AI363" s="207"/>
    </row>
    <row r="364" spans="1:35" ht="18" x14ac:dyDescent="0.2">
      <c r="A364" s="201"/>
      <c r="B364" s="188">
        <v>42353</v>
      </c>
      <c r="C364" s="150"/>
      <c r="D364" s="150"/>
      <c r="E364" s="150"/>
      <c r="F364" s="150"/>
      <c r="G364" s="150"/>
      <c r="H364" s="207"/>
      <c r="J364" s="204"/>
      <c r="K364" s="188">
        <v>42353</v>
      </c>
      <c r="L364" s="191"/>
      <c r="M364" s="150"/>
      <c r="N364" s="150"/>
      <c r="O364" s="150"/>
      <c r="P364" s="150"/>
      <c r="Q364" s="207"/>
      <c r="S364" s="201"/>
      <c r="T364" s="188">
        <v>42353</v>
      </c>
      <c r="U364" s="150"/>
      <c r="V364" s="150"/>
      <c r="W364" s="150"/>
      <c r="X364" s="150"/>
      <c r="Y364" s="150"/>
      <c r="Z364" s="207"/>
      <c r="AB364" s="204"/>
      <c r="AC364" s="188">
        <v>42353</v>
      </c>
      <c r="AD364" s="150"/>
      <c r="AE364" s="150"/>
      <c r="AF364" s="150"/>
      <c r="AG364" s="150"/>
      <c r="AH364" s="150"/>
      <c r="AI364" s="207"/>
    </row>
    <row r="365" spans="1:35" ht="18" x14ac:dyDescent="0.2">
      <c r="A365" s="201"/>
      <c r="B365" s="188">
        <v>42354</v>
      </c>
      <c r="C365" s="150"/>
      <c r="D365" s="150"/>
      <c r="E365" s="150"/>
      <c r="F365" s="150"/>
      <c r="G365" s="150"/>
      <c r="H365" s="207"/>
      <c r="J365" s="204"/>
      <c r="K365" s="188">
        <v>42354</v>
      </c>
      <c r="L365" s="191"/>
      <c r="M365" s="150"/>
      <c r="N365" s="150"/>
      <c r="O365" s="150"/>
      <c r="P365" s="150"/>
      <c r="Q365" s="207"/>
      <c r="S365" s="201"/>
      <c r="T365" s="188">
        <v>42354</v>
      </c>
      <c r="U365" s="150"/>
      <c r="V365" s="150"/>
      <c r="W365" s="150"/>
      <c r="X365" s="150"/>
      <c r="Y365" s="150"/>
      <c r="Z365" s="207"/>
      <c r="AB365" s="204"/>
      <c r="AC365" s="188">
        <v>42354</v>
      </c>
      <c r="AD365" s="150"/>
      <c r="AE365" s="150"/>
      <c r="AF365" s="150"/>
      <c r="AG365" s="150"/>
      <c r="AH365" s="150"/>
      <c r="AI365" s="207"/>
    </row>
    <row r="366" spans="1:35" ht="18" x14ac:dyDescent="0.2">
      <c r="A366" s="201"/>
      <c r="B366" s="188">
        <v>42355</v>
      </c>
      <c r="C366" s="150"/>
      <c r="D366" s="150"/>
      <c r="E366" s="150"/>
      <c r="F366" s="150"/>
      <c r="G366" s="150"/>
      <c r="H366" s="207"/>
      <c r="J366" s="204"/>
      <c r="K366" s="188">
        <v>42355</v>
      </c>
      <c r="L366" s="191"/>
      <c r="M366" s="150"/>
      <c r="N366" s="150"/>
      <c r="O366" s="150"/>
      <c r="P366" s="150"/>
      <c r="Q366" s="207"/>
      <c r="S366" s="201"/>
      <c r="T366" s="188">
        <v>42355</v>
      </c>
      <c r="U366" s="150"/>
      <c r="V366" s="150"/>
      <c r="W366" s="150"/>
      <c r="X366" s="150"/>
      <c r="Y366" s="150"/>
      <c r="Z366" s="207"/>
      <c r="AB366" s="204"/>
      <c r="AC366" s="188">
        <v>42355</v>
      </c>
      <c r="AD366" s="150"/>
      <c r="AE366" s="150"/>
      <c r="AF366" s="150"/>
      <c r="AG366" s="150"/>
      <c r="AH366" s="150"/>
      <c r="AI366" s="207"/>
    </row>
    <row r="367" spans="1:35" ht="18" x14ac:dyDescent="0.2">
      <c r="A367" s="201"/>
      <c r="B367" s="188">
        <v>42356</v>
      </c>
      <c r="C367" s="150"/>
      <c r="D367" s="150"/>
      <c r="E367" s="150"/>
      <c r="F367" s="150"/>
      <c r="G367" s="150"/>
      <c r="H367" s="207"/>
      <c r="J367" s="204"/>
      <c r="K367" s="188">
        <v>42356</v>
      </c>
      <c r="L367" s="191"/>
      <c r="M367" s="150"/>
      <c r="N367" s="150"/>
      <c r="O367" s="150"/>
      <c r="P367" s="150"/>
      <c r="Q367" s="207"/>
      <c r="S367" s="201"/>
      <c r="T367" s="188">
        <v>42356</v>
      </c>
      <c r="U367" s="150"/>
      <c r="V367" s="150"/>
      <c r="W367" s="150"/>
      <c r="X367" s="150"/>
      <c r="Y367" s="150"/>
      <c r="Z367" s="207"/>
      <c r="AB367" s="204"/>
      <c r="AC367" s="188">
        <v>42356</v>
      </c>
      <c r="AD367" s="150"/>
      <c r="AE367" s="150"/>
      <c r="AF367" s="150"/>
      <c r="AG367" s="150"/>
      <c r="AH367" s="150"/>
      <c r="AI367" s="207"/>
    </row>
    <row r="368" spans="1:35" ht="18" x14ac:dyDescent="0.2">
      <c r="A368" s="201"/>
      <c r="B368" s="188">
        <v>42357</v>
      </c>
      <c r="C368" s="150"/>
      <c r="D368" s="150"/>
      <c r="E368" s="150"/>
      <c r="F368" s="150"/>
      <c r="G368" s="150"/>
      <c r="H368" s="207"/>
      <c r="J368" s="204"/>
      <c r="K368" s="188">
        <v>42357</v>
      </c>
      <c r="L368" s="191"/>
      <c r="M368" s="150"/>
      <c r="N368" s="150"/>
      <c r="O368" s="150"/>
      <c r="P368" s="150"/>
      <c r="Q368" s="207"/>
      <c r="S368" s="201"/>
      <c r="T368" s="188">
        <v>42357</v>
      </c>
      <c r="U368" s="150"/>
      <c r="V368" s="150"/>
      <c r="W368" s="150"/>
      <c r="X368" s="150"/>
      <c r="Y368" s="150"/>
      <c r="Z368" s="207"/>
      <c r="AB368" s="204"/>
      <c r="AC368" s="188">
        <v>42357</v>
      </c>
      <c r="AD368" s="150"/>
      <c r="AE368" s="150"/>
      <c r="AF368" s="150"/>
      <c r="AG368" s="150"/>
      <c r="AH368" s="150"/>
      <c r="AI368" s="207"/>
    </row>
    <row r="369" spans="1:35" ht="18" x14ac:dyDescent="0.2">
      <c r="A369" s="201"/>
      <c r="B369" s="188">
        <v>42358</v>
      </c>
      <c r="C369" s="150"/>
      <c r="D369" s="150"/>
      <c r="E369" s="150"/>
      <c r="F369" s="150"/>
      <c r="G369" s="150"/>
      <c r="H369" s="207"/>
      <c r="J369" s="204"/>
      <c r="K369" s="188">
        <v>42358</v>
      </c>
      <c r="L369" s="191"/>
      <c r="M369" s="150"/>
      <c r="N369" s="150"/>
      <c r="O369" s="150"/>
      <c r="P369" s="150"/>
      <c r="Q369" s="207"/>
      <c r="S369" s="201"/>
      <c r="T369" s="188">
        <v>42358</v>
      </c>
      <c r="U369" s="150"/>
      <c r="V369" s="150"/>
      <c r="W369" s="150"/>
      <c r="X369" s="150"/>
      <c r="Y369" s="150"/>
      <c r="Z369" s="207"/>
      <c r="AB369" s="204"/>
      <c r="AC369" s="188">
        <v>42358</v>
      </c>
      <c r="AD369" s="150"/>
      <c r="AE369" s="150"/>
      <c r="AF369" s="150"/>
      <c r="AG369" s="150"/>
      <c r="AH369" s="150"/>
      <c r="AI369" s="207"/>
    </row>
    <row r="370" spans="1:35" ht="18" x14ac:dyDescent="0.2">
      <c r="A370" s="201"/>
      <c r="B370" s="188">
        <v>42359</v>
      </c>
      <c r="C370" s="150"/>
      <c r="D370" s="150"/>
      <c r="E370" s="150"/>
      <c r="F370" s="150"/>
      <c r="G370" s="150"/>
      <c r="H370" s="207"/>
      <c r="J370" s="204"/>
      <c r="K370" s="188">
        <v>42359</v>
      </c>
      <c r="L370" s="191"/>
      <c r="M370" s="150"/>
      <c r="N370" s="150"/>
      <c r="O370" s="150"/>
      <c r="P370" s="150"/>
      <c r="Q370" s="207"/>
      <c r="S370" s="201"/>
      <c r="T370" s="188">
        <v>42359</v>
      </c>
      <c r="U370" s="150"/>
      <c r="V370" s="150"/>
      <c r="W370" s="150"/>
      <c r="X370" s="150"/>
      <c r="Y370" s="150"/>
      <c r="Z370" s="207"/>
      <c r="AB370" s="204"/>
      <c r="AC370" s="188">
        <v>42359</v>
      </c>
      <c r="AD370" s="150"/>
      <c r="AE370" s="150"/>
      <c r="AF370" s="150"/>
      <c r="AG370" s="150"/>
      <c r="AH370" s="150"/>
      <c r="AI370" s="207"/>
    </row>
    <row r="371" spans="1:35" ht="18" x14ac:dyDescent="0.2">
      <c r="A371" s="201"/>
      <c r="B371" s="188">
        <v>42360</v>
      </c>
      <c r="C371" s="150"/>
      <c r="D371" s="150"/>
      <c r="E371" s="150"/>
      <c r="F371" s="150"/>
      <c r="G371" s="150"/>
      <c r="H371" s="207"/>
      <c r="J371" s="204"/>
      <c r="K371" s="188">
        <v>42360</v>
      </c>
      <c r="L371" s="191"/>
      <c r="M371" s="150"/>
      <c r="N371" s="150"/>
      <c r="O371" s="150"/>
      <c r="P371" s="150"/>
      <c r="Q371" s="207"/>
      <c r="S371" s="201"/>
      <c r="T371" s="188">
        <v>42360</v>
      </c>
      <c r="U371" s="150"/>
      <c r="V371" s="150"/>
      <c r="W371" s="150"/>
      <c r="X371" s="150"/>
      <c r="Y371" s="150"/>
      <c r="Z371" s="207"/>
      <c r="AB371" s="204"/>
      <c r="AC371" s="188">
        <v>42360</v>
      </c>
      <c r="AD371" s="150"/>
      <c r="AE371" s="150"/>
      <c r="AF371" s="150"/>
      <c r="AG371" s="150"/>
      <c r="AH371" s="150"/>
      <c r="AI371" s="207"/>
    </row>
    <row r="372" spans="1:35" ht="18" x14ac:dyDescent="0.2">
      <c r="A372" s="201"/>
      <c r="B372" s="188">
        <v>42361</v>
      </c>
      <c r="C372" s="150"/>
      <c r="D372" s="150"/>
      <c r="E372" s="150"/>
      <c r="F372" s="150"/>
      <c r="G372" s="150"/>
      <c r="H372" s="207"/>
      <c r="J372" s="204"/>
      <c r="K372" s="188">
        <v>42361</v>
      </c>
      <c r="L372" s="191"/>
      <c r="M372" s="150"/>
      <c r="N372" s="150"/>
      <c r="O372" s="150"/>
      <c r="P372" s="150"/>
      <c r="Q372" s="207"/>
      <c r="S372" s="201"/>
      <c r="T372" s="188">
        <v>42361</v>
      </c>
      <c r="U372" s="150"/>
      <c r="V372" s="150"/>
      <c r="W372" s="150"/>
      <c r="X372" s="150"/>
      <c r="Y372" s="150"/>
      <c r="Z372" s="207"/>
      <c r="AB372" s="204"/>
      <c r="AC372" s="188">
        <v>42361</v>
      </c>
      <c r="AD372" s="150"/>
      <c r="AE372" s="150"/>
      <c r="AF372" s="150"/>
      <c r="AG372" s="150"/>
      <c r="AH372" s="150"/>
      <c r="AI372" s="207"/>
    </row>
    <row r="373" spans="1:35" ht="18" x14ac:dyDescent="0.2">
      <c r="A373" s="201"/>
      <c r="B373" s="188">
        <v>42362</v>
      </c>
      <c r="C373" s="150"/>
      <c r="D373" s="150"/>
      <c r="E373" s="150"/>
      <c r="F373" s="150"/>
      <c r="G373" s="150"/>
      <c r="H373" s="207"/>
      <c r="J373" s="204"/>
      <c r="K373" s="188">
        <v>42362</v>
      </c>
      <c r="L373" s="191"/>
      <c r="M373" s="150"/>
      <c r="N373" s="150"/>
      <c r="O373" s="150"/>
      <c r="P373" s="150"/>
      <c r="Q373" s="207"/>
      <c r="S373" s="201"/>
      <c r="T373" s="188">
        <v>42362</v>
      </c>
      <c r="U373" s="150"/>
      <c r="V373" s="150"/>
      <c r="W373" s="150"/>
      <c r="X373" s="150"/>
      <c r="Y373" s="150"/>
      <c r="Z373" s="207"/>
      <c r="AB373" s="204"/>
      <c r="AC373" s="188">
        <v>42362</v>
      </c>
      <c r="AD373" s="150"/>
      <c r="AE373" s="150"/>
      <c r="AF373" s="150"/>
      <c r="AG373" s="150"/>
      <c r="AH373" s="150"/>
      <c r="AI373" s="207"/>
    </row>
    <row r="374" spans="1:35" ht="18" x14ac:dyDescent="0.2">
      <c r="A374" s="201"/>
      <c r="B374" s="188">
        <v>42363</v>
      </c>
      <c r="C374" s="150"/>
      <c r="D374" s="150"/>
      <c r="E374" s="150"/>
      <c r="F374" s="150"/>
      <c r="G374" s="150"/>
      <c r="H374" s="207"/>
      <c r="J374" s="204"/>
      <c r="K374" s="188">
        <v>42363</v>
      </c>
      <c r="L374" s="191"/>
      <c r="M374" s="150"/>
      <c r="N374" s="150"/>
      <c r="O374" s="150"/>
      <c r="P374" s="150"/>
      <c r="Q374" s="207"/>
      <c r="S374" s="201"/>
      <c r="T374" s="188">
        <v>42363</v>
      </c>
      <c r="U374" s="150"/>
      <c r="V374" s="150"/>
      <c r="W374" s="150"/>
      <c r="X374" s="150"/>
      <c r="Y374" s="150"/>
      <c r="Z374" s="207"/>
      <c r="AB374" s="204"/>
      <c r="AC374" s="188">
        <v>42363</v>
      </c>
      <c r="AD374" s="150"/>
      <c r="AE374" s="150"/>
      <c r="AF374" s="150"/>
      <c r="AG374" s="150"/>
      <c r="AH374" s="150"/>
      <c r="AI374" s="207"/>
    </row>
    <row r="375" spans="1:35" ht="18" x14ac:dyDescent="0.2">
      <c r="A375" s="201"/>
      <c r="B375" s="188">
        <v>42364</v>
      </c>
      <c r="C375" s="150"/>
      <c r="D375" s="150"/>
      <c r="E375" s="150"/>
      <c r="F375" s="150"/>
      <c r="G375" s="150"/>
      <c r="H375" s="207"/>
      <c r="J375" s="204"/>
      <c r="K375" s="188">
        <v>42364</v>
      </c>
      <c r="L375" s="191"/>
      <c r="M375" s="150"/>
      <c r="N375" s="150"/>
      <c r="O375" s="150"/>
      <c r="P375" s="150"/>
      <c r="Q375" s="207"/>
      <c r="S375" s="201"/>
      <c r="T375" s="188">
        <v>42364</v>
      </c>
      <c r="U375" s="150"/>
      <c r="V375" s="150"/>
      <c r="W375" s="150"/>
      <c r="X375" s="150"/>
      <c r="Y375" s="150"/>
      <c r="Z375" s="207"/>
      <c r="AB375" s="204"/>
      <c r="AC375" s="188">
        <v>42364</v>
      </c>
      <c r="AD375" s="150"/>
      <c r="AE375" s="150"/>
      <c r="AF375" s="150"/>
      <c r="AG375" s="150"/>
      <c r="AH375" s="150"/>
      <c r="AI375" s="207"/>
    </row>
    <row r="376" spans="1:35" ht="18" x14ac:dyDescent="0.2">
      <c r="A376" s="201"/>
      <c r="B376" s="188">
        <v>42365</v>
      </c>
      <c r="C376" s="150"/>
      <c r="D376" s="150"/>
      <c r="E376" s="150"/>
      <c r="F376" s="150"/>
      <c r="G376" s="150"/>
      <c r="H376" s="207"/>
      <c r="J376" s="204"/>
      <c r="K376" s="188">
        <v>42365</v>
      </c>
      <c r="L376" s="191"/>
      <c r="M376" s="150"/>
      <c r="N376" s="150"/>
      <c r="O376" s="150"/>
      <c r="P376" s="150"/>
      <c r="Q376" s="207"/>
      <c r="S376" s="201"/>
      <c r="T376" s="188">
        <v>42365</v>
      </c>
      <c r="U376" s="150"/>
      <c r="V376" s="150"/>
      <c r="W376" s="150"/>
      <c r="X376" s="150"/>
      <c r="Y376" s="150"/>
      <c r="Z376" s="207"/>
      <c r="AB376" s="204"/>
      <c r="AC376" s="188">
        <v>42365</v>
      </c>
      <c r="AD376" s="150"/>
      <c r="AE376" s="150"/>
      <c r="AF376" s="150"/>
      <c r="AG376" s="150"/>
      <c r="AH376" s="150"/>
      <c r="AI376" s="207"/>
    </row>
    <row r="377" spans="1:35" ht="18" x14ac:dyDescent="0.2">
      <c r="A377" s="201"/>
      <c r="B377" s="188">
        <v>42366</v>
      </c>
      <c r="C377" s="150"/>
      <c r="D377" s="150"/>
      <c r="E377" s="150"/>
      <c r="F377" s="150"/>
      <c r="G377" s="150"/>
      <c r="H377" s="207"/>
      <c r="J377" s="204"/>
      <c r="K377" s="188">
        <v>42366</v>
      </c>
      <c r="L377" s="191"/>
      <c r="M377" s="150"/>
      <c r="N377" s="150"/>
      <c r="O377" s="150"/>
      <c r="P377" s="150"/>
      <c r="Q377" s="207"/>
      <c r="S377" s="201"/>
      <c r="T377" s="188">
        <v>42366</v>
      </c>
      <c r="U377" s="150"/>
      <c r="V377" s="150"/>
      <c r="W377" s="150"/>
      <c r="X377" s="150"/>
      <c r="Y377" s="150"/>
      <c r="Z377" s="207"/>
      <c r="AB377" s="204"/>
      <c r="AC377" s="188">
        <v>42366</v>
      </c>
      <c r="AD377" s="150"/>
      <c r="AE377" s="150"/>
      <c r="AF377" s="150"/>
      <c r="AG377" s="150"/>
      <c r="AH377" s="150"/>
      <c r="AI377" s="207"/>
    </row>
    <row r="378" spans="1:35" ht="18" x14ac:dyDescent="0.2">
      <c r="A378" s="201"/>
      <c r="B378" s="188">
        <v>42367</v>
      </c>
      <c r="C378" s="150"/>
      <c r="D378" s="150"/>
      <c r="E378" s="150"/>
      <c r="F378" s="150"/>
      <c r="G378" s="150"/>
      <c r="H378" s="207"/>
      <c r="J378" s="204"/>
      <c r="K378" s="188">
        <v>42367</v>
      </c>
      <c r="L378" s="191"/>
      <c r="M378" s="150"/>
      <c r="N378" s="150"/>
      <c r="O378" s="150"/>
      <c r="P378" s="150"/>
      <c r="Q378" s="207"/>
      <c r="S378" s="201"/>
      <c r="T378" s="188">
        <v>42367</v>
      </c>
      <c r="U378" s="150"/>
      <c r="V378" s="150"/>
      <c r="W378" s="150"/>
      <c r="X378" s="150"/>
      <c r="Y378" s="150"/>
      <c r="Z378" s="207"/>
      <c r="AB378" s="204"/>
      <c r="AC378" s="188">
        <v>42367</v>
      </c>
      <c r="AD378" s="150"/>
      <c r="AE378" s="150"/>
      <c r="AF378" s="150"/>
      <c r="AG378" s="150"/>
      <c r="AH378" s="150"/>
      <c r="AI378" s="207"/>
    </row>
    <row r="379" spans="1:35" ht="18" x14ac:dyDescent="0.2">
      <c r="A379" s="201"/>
      <c r="B379" s="188">
        <v>42368</v>
      </c>
      <c r="C379" s="150"/>
      <c r="D379" s="150"/>
      <c r="E379" s="150"/>
      <c r="F379" s="150"/>
      <c r="G379" s="150"/>
      <c r="H379" s="207"/>
      <c r="J379" s="204"/>
      <c r="K379" s="188">
        <v>42368</v>
      </c>
      <c r="L379" s="191"/>
      <c r="M379" s="150"/>
      <c r="N379" s="150"/>
      <c r="O379" s="150"/>
      <c r="P379" s="150"/>
      <c r="Q379" s="207"/>
      <c r="S379" s="201"/>
      <c r="T379" s="188">
        <v>42368</v>
      </c>
      <c r="U379" s="150"/>
      <c r="V379" s="150"/>
      <c r="W379" s="150"/>
      <c r="X379" s="150"/>
      <c r="Y379" s="150"/>
      <c r="Z379" s="207"/>
      <c r="AB379" s="204"/>
      <c r="AC379" s="188">
        <v>42368</v>
      </c>
      <c r="AD379" s="150"/>
      <c r="AE379" s="150"/>
      <c r="AF379" s="150"/>
      <c r="AG379" s="150"/>
      <c r="AH379" s="150"/>
      <c r="AI379" s="207"/>
    </row>
    <row r="380" spans="1:35" ht="18.75" thickBot="1" x14ac:dyDescent="0.25">
      <c r="A380" s="201"/>
      <c r="B380" s="188">
        <v>42369</v>
      </c>
      <c r="C380" s="150"/>
      <c r="D380" s="150"/>
      <c r="E380" s="150"/>
      <c r="F380" s="150"/>
      <c r="G380" s="150"/>
      <c r="H380" s="207"/>
      <c r="J380" s="204"/>
      <c r="K380" s="188">
        <v>42369</v>
      </c>
      <c r="L380" s="191"/>
      <c r="M380" s="150"/>
      <c r="N380" s="150"/>
      <c r="O380" s="150"/>
      <c r="P380" s="150"/>
      <c r="Q380" s="207"/>
      <c r="S380" s="201"/>
      <c r="T380" s="188">
        <v>42369</v>
      </c>
      <c r="U380" s="150"/>
      <c r="V380" s="150"/>
      <c r="W380" s="150"/>
      <c r="X380" s="150"/>
      <c r="Y380" s="150"/>
      <c r="Z380" s="207"/>
      <c r="AB380" s="204"/>
      <c r="AC380" s="188">
        <v>42369</v>
      </c>
      <c r="AD380" s="150"/>
      <c r="AE380" s="150"/>
      <c r="AF380" s="150"/>
      <c r="AG380" s="150"/>
      <c r="AH380" s="150"/>
      <c r="AI380" s="207"/>
    </row>
    <row r="381" spans="1:35" ht="18.75" thickBot="1" x14ac:dyDescent="0.25">
      <c r="A381" s="208" t="s">
        <v>86</v>
      </c>
      <c r="B381" s="209" t="s">
        <v>75</v>
      </c>
      <c r="C381" s="210">
        <f t="shared" ref="C381:H381" si="92">SUM(C355:C380)</f>
        <v>0</v>
      </c>
      <c r="D381" s="210">
        <f t="shared" si="92"/>
        <v>0</v>
      </c>
      <c r="E381" s="210">
        <f t="shared" si="92"/>
        <v>0</v>
      </c>
      <c r="F381" s="210">
        <f t="shared" si="92"/>
        <v>0</v>
      </c>
      <c r="G381" s="210">
        <f t="shared" si="92"/>
        <v>0</v>
      </c>
      <c r="H381" s="210">
        <f t="shared" si="92"/>
        <v>0</v>
      </c>
      <c r="J381" s="208" t="s">
        <v>86</v>
      </c>
      <c r="K381" s="209" t="s">
        <v>75</v>
      </c>
      <c r="L381" s="210">
        <f t="shared" ref="L381:Q381" si="93">SUM(L355:L380)</f>
        <v>0</v>
      </c>
      <c r="M381" s="210">
        <f t="shared" si="93"/>
        <v>0</v>
      </c>
      <c r="N381" s="210">
        <f t="shared" si="93"/>
        <v>0</v>
      </c>
      <c r="O381" s="210">
        <f t="shared" si="93"/>
        <v>0</v>
      </c>
      <c r="P381" s="210">
        <f t="shared" si="93"/>
        <v>0</v>
      </c>
      <c r="Q381" s="210">
        <f t="shared" si="93"/>
        <v>0</v>
      </c>
      <c r="S381" s="208" t="s">
        <v>86</v>
      </c>
      <c r="T381" s="209" t="s">
        <v>75</v>
      </c>
      <c r="U381" s="210">
        <f t="shared" ref="U381:Z381" si="94">SUM(U355:U380)</f>
        <v>0</v>
      </c>
      <c r="V381" s="210">
        <f t="shared" si="94"/>
        <v>0</v>
      </c>
      <c r="W381" s="210">
        <f t="shared" si="94"/>
        <v>0</v>
      </c>
      <c r="X381" s="210">
        <f t="shared" si="94"/>
        <v>0</v>
      </c>
      <c r="Y381" s="210">
        <f t="shared" si="94"/>
        <v>0</v>
      </c>
      <c r="Z381" s="210">
        <f t="shared" si="94"/>
        <v>0</v>
      </c>
      <c r="AB381" s="208" t="s">
        <v>86</v>
      </c>
      <c r="AC381" s="209" t="s">
        <v>75</v>
      </c>
      <c r="AD381" s="210">
        <f t="shared" ref="AD381:AI381" si="95">SUM(AD355:AD380)</f>
        <v>0</v>
      </c>
      <c r="AE381" s="210">
        <f t="shared" si="95"/>
        <v>0</v>
      </c>
      <c r="AF381" s="210">
        <f t="shared" si="95"/>
        <v>0</v>
      </c>
      <c r="AG381" s="210">
        <f t="shared" si="95"/>
        <v>0</v>
      </c>
      <c r="AH381" s="210">
        <f t="shared" si="95"/>
        <v>0</v>
      </c>
      <c r="AI381" s="210">
        <f t="shared" si="95"/>
        <v>0</v>
      </c>
    </row>
    <row r="382" spans="1:35" s="214" customFormat="1" ht="31.5" customHeight="1" thickBot="1" x14ac:dyDescent="0.25">
      <c r="A382" s="211" t="s">
        <v>87</v>
      </c>
      <c r="B382" s="212"/>
      <c r="C382" s="212">
        <f>SUM(C4+C36+C65+C97+C128+C160+C191+C223+C255+C286+C318+C349+C381)</f>
        <v>28844.6</v>
      </c>
      <c r="D382" s="212">
        <f>SUM(D4+D36+D65+D97+D128+D160+D191+D223+D255+D286+D318+D349+D381)</f>
        <v>1000</v>
      </c>
      <c r="E382" s="212">
        <f>SUM(E4+E36+E65+E97+E128+E160+E191+E223+E255+E286+E318+E349+E381)</f>
        <v>0</v>
      </c>
      <c r="F382" s="212">
        <f>SUM(F4+F36+F65+F97+F128+F160+F191+F223+F255+F286+F318+F349+F381)</f>
        <v>3149.25</v>
      </c>
      <c r="G382" s="212">
        <f>SUM(G4+G36+G65+G97+G128+G160+G191+G223+G255+G286+G318+G349+G381)</f>
        <v>4149.25</v>
      </c>
      <c r="H382" s="213">
        <f>C382-G382</f>
        <v>24695.35</v>
      </c>
      <c r="J382" s="211" t="s">
        <v>87</v>
      </c>
      <c r="K382" s="212"/>
      <c r="L382" s="212">
        <f>SUM(L4+L36+L65+L97+L128+L160+L191+L223+L255+L286+L318+L349+L381)</f>
        <v>19182.125</v>
      </c>
      <c r="M382" s="212">
        <f>SUM(M4+M36+M65+M97+M128+M160+M191+M223+M255+M286+M318+M349+M381)</f>
        <v>5000</v>
      </c>
      <c r="N382" s="212">
        <f>SUM(N4+N36+N65+N97+N128+N160+N191+N223+N255+N286+N318+N349+N381)</f>
        <v>0</v>
      </c>
      <c r="O382" s="212">
        <f>SUM(O4+O36+O65+O97+O128+O160+O191+O223+O255+O286+O318+O349+O381)</f>
        <v>0</v>
      </c>
      <c r="P382" s="212">
        <f>SUM(P4+P36+P65+P97+P128+P160+P191+P223+P255+P286+P318+P349+P381)</f>
        <v>5000</v>
      </c>
      <c r="Q382" s="213">
        <f>L382-P382</f>
        <v>14182.125</v>
      </c>
      <c r="S382" s="211" t="s">
        <v>87</v>
      </c>
      <c r="T382" s="212"/>
      <c r="U382" s="212">
        <f>SUM(U4+U36+U65+U97+U128+U160+U191+U223+U255+U286+U318+U349+U381)</f>
        <v>1840</v>
      </c>
      <c r="V382" s="212">
        <f>SUM(V4+V36+V65+V97+V128+V160+V191+V223+V255+V286+V318+V349+V381)</f>
        <v>1000</v>
      </c>
      <c r="W382" s="212">
        <f>SUM(W4+W36+W65+W97+W128+W160+W191+W223+W255+W286+W318+W349+W381)</f>
        <v>0</v>
      </c>
      <c r="X382" s="212">
        <f>SUM(X4+X36+X65+X97+X128+X160+X191+X223+X255+X286+X318+X349+X381)</f>
        <v>499.03500000000003</v>
      </c>
      <c r="Y382" s="212">
        <f>SUM(Y4+Y36+Y65+Y97+Y128+Y160+Y191+Y223+Y255+Y286+Y318+Y349+Y381)</f>
        <v>1499.0350000000001</v>
      </c>
      <c r="Z382" s="213">
        <f>U382-Y382</f>
        <v>340.96499999999992</v>
      </c>
      <c r="AB382" s="211" t="s">
        <v>87</v>
      </c>
      <c r="AC382" s="212"/>
      <c r="AD382" s="212">
        <f>SUM(AD4+AD36+AD65+AD97+AD128+AD160+AD191+AD223+AD255+AD286+AD318+AD349+AD381)</f>
        <v>1287.155</v>
      </c>
      <c r="AE382" s="212">
        <f>SUM(AE4+AE36+AE65+AE97+AE128+AE160+AE191+AE223+AE255+AE286+AE318+AE349+AE381)</f>
        <v>0</v>
      </c>
      <c r="AF382" s="212">
        <f>SUM(AF4+AF36+AF65+AF97+AF128+AF160+AF191+AF223+AF255+AF286+AF318+AF349+AF381)</f>
        <v>0</v>
      </c>
      <c r="AG382" s="212">
        <f>SUM(AG4+AG36+AG65+AG97+AG128+AG160+AG191+AG223+AG255+AG286+AG318+AG349+AG381)</f>
        <v>936.7</v>
      </c>
      <c r="AH382" s="212">
        <f>SUM(AH4+AH36+AH65+AH97+AH128+AH160+AH191+AH223+AH255+AH286+AH318+AH349+AH381)</f>
        <v>936.7</v>
      </c>
      <c r="AI382" s="213">
        <f>AD382-AH382</f>
        <v>350.45499999999993</v>
      </c>
    </row>
  </sheetData>
  <mergeCells count="30">
    <mergeCell ref="A287:A317"/>
    <mergeCell ref="S287:S317"/>
    <mergeCell ref="A319:A348"/>
    <mergeCell ref="S319:S348"/>
    <mergeCell ref="A350:A380"/>
    <mergeCell ref="S350:S380"/>
    <mergeCell ref="A192:A222"/>
    <mergeCell ref="S192:S222"/>
    <mergeCell ref="A224:A254"/>
    <mergeCell ref="S224:S254"/>
    <mergeCell ref="A256:A285"/>
    <mergeCell ref="S256:S285"/>
    <mergeCell ref="A98:A127"/>
    <mergeCell ref="S98:S127"/>
    <mergeCell ref="A129:A159"/>
    <mergeCell ref="S129:S159"/>
    <mergeCell ref="A161:A190"/>
    <mergeCell ref="S161:S190"/>
    <mergeCell ref="A5:A35"/>
    <mergeCell ref="S5:S35"/>
    <mergeCell ref="A37:A64"/>
    <mergeCell ref="S37:S64"/>
    <mergeCell ref="A66:A96"/>
    <mergeCell ref="S66:S96"/>
    <mergeCell ref="G1:H1"/>
    <mergeCell ref="P1:Q1"/>
    <mergeCell ref="Y1:Z1"/>
    <mergeCell ref="G2:H2"/>
    <mergeCell ref="P2:Q2"/>
    <mergeCell ref="Y2:Z2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rightToLeft="1" zoomScale="85" zoomScaleNormal="85" workbookViewId="0">
      <pane xSplit="5" ySplit="2" topLeftCell="F3" activePane="bottomRight" state="frozenSplit"/>
      <selection activeCell="EI81" sqref="EI81:EJ81"/>
      <selection pane="topRight" activeCell="EI81" sqref="EI81:EJ81"/>
      <selection pane="bottomLeft" activeCell="EI81" sqref="EI81:EJ81"/>
      <selection pane="bottomRight" activeCell="B15" sqref="B15"/>
    </sheetView>
  </sheetViews>
  <sheetFormatPr defaultRowHeight="12.75" x14ac:dyDescent="0.2"/>
  <cols>
    <col min="1" max="1" width="9" style="225"/>
    <col min="2" max="2" width="8.75" style="225" customWidth="1"/>
    <col min="3" max="3" width="18.75" style="225" customWidth="1"/>
    <col min="4" max="4" width="15" style="260" customWidth="1"/>
    <col min="5" max="5" width="12.5" style="217" customWidth="1"/>
    <col min="6" max="6" width="10.5" style="259" customWidth="1"/>
    <col min="7" max="18" width="11.75" style="259" customWidth="1"/>
    <col min="19" max="30" width="11.75" style="259" hidden="1" customWidth="1"/>
    <col min="31" max="16384" width="9" style="225"/>
  </cols>
  <sheetData>
    <row r="1" spans="1:30" ht="29.25" customHeight="1" thickBot="1" x14ac:dyDescent="0.25">
      <c r="A1" s="218" t="s">
        <v>41</v>
      </c>
      <c r="B1" s="219" t="s">
        <v>69</v>
      </c>
      <c r="C1" s="220" t="s">
        <v>88</v>
      </c>
      <c r="D1" s="218" t="s">
        <v>89</v>
      </c>
      <c r="E1" s="221" t="s">
        <v>21</v>
      </c>
      <c r="F1" s="222">
        <v>2015</v>
      </c>
      <c r="G1" s="222">
        <v>2015</v>
      </c>
      <c r="H1" s="222">
        <v>2015</v>
      </c>
      <c r="I1" s="222">
        <v>2015</v>
      </c>
      <c r="J1" s="222">
        <v>2015</v>
      </c>
      <c r="K1" s="222">
        <v>2015</v>
      </c>
      <c r="L1" s="222">
        <v>2015</v>
      </c>
      <c r="M1" s="222">
        <v>2015</v>
      </c>
      <c r="N1" s="222">
        <v>2015</v>
      </c>
      <c r="O1" s="222">
        <v>2015</v>
      </c>
      <c r="P1" s="222">
        <v>2015</v>
      </c>
      <c r="Q1" s="222">
        <v>2015</v>
      </c>
      <c r="R1" s="223">
        <v>2014</v>
      </c>
      <c r="S1" s="223">
        <v>2014</v>
      </c>
      <c r="T1" s="223">
        <v>2014</v>
      </c>
      <c r="U1" s="223">
        <v>2014</v>
      </c>
      <c r="V1" s="223">
        <v>2014</v>
      </c>
      <c r="W1" s="223">
        <v>2014</v>
      </c>
      <c r="X1" s="223">
        <v>2014</v>
      </c>
      <c r="Y1" s="223">
        <v>2014</v>
      </c>
      <c r="Z1" s="223">
        <v>2014</v>
      </c>
      <c r="AA1" s="223">
        <v>2014</v>
      </c>
      <c r="AB1" s="223">
        <v>2014</v>
      </c>
      <c r="AC1" s="223">
        <v>2014</v>
      </c>
      <c r="AD1" s="224">
        <v>2013</v>
      </c>
    </row>
    <row r="2" spans="1:30" s="236" customFormat="1" ht="38.25" customHeight="1" thickBot="1" x14ac:dyDescent="0.25">
      <c r="A2" s="226"/>
      <c r="B2" s="227"/>
      <c r="C2" s="228"/>
      <c r="D2" s="226"/>
      <c r="E2" s="229"/>
      <c r="F2" s="230">
        <v>12</v>
      </c>
      <c r="G2" s="231">
        <v>11</v>
      </c>
      <c r="H2" s="231">
        <v>10</v>
      </c>
      <c r="I2" s="231">
        <v>9</v>
      </c>
      <c r="J2" s="231">
        <v>8</v>
      </c>
      <c r="K2" s="231">
        <v>7</v>
      </c>
      <c r="L2" s="231">
        <v>6</v>
      </c>
      <c r="M2" s="231">
        <v>5</v>
      </c>
      <c r="N2" s="231">
        <v>4</v>
      </c>
      <c r="O2" s="231">
        <v>3</v>
      </c>
      <c r="P2" s="231">
        <v>2</v>
      </c>
      <c r="Q2" s="231">
        <v>1</v>
      </c>
      <c r="R2" s="232">
        <v>12</v>
      </c>
      <c r="S2" s="233">
        <v>11</v>
      </c>
      <c r="T2" s="233">
        <v>10</v>
      </c>
      <c r="U2" s="233">
        <v>9</v>
      </c>
      <c r="V2" s="233">
        <v>8</v>
      </c>
      <c r="W2" s="233">
        <v>7</v>
      </c>
      <c r="X2" s="233">
        <v>6</v>
      </c>
      <c r="Y2" s="233">
        <v>5</v>
      </c>
      <c r="Z2" s="233">
        <v>4</v>
      </c>
      <c r="AA2" s="233">
        <v>3</v>
      </c>
      <c r="AB2" s="233">
        <v>2</v>
      </c>
      <c r="AC2" s="234">
        <v>1</v>
      </c>
      <c r="AD2" s="235"/>
    </row>
    <row r="3" spans="1:30" s="236" customFormat="1" ht="26.25" customHeight="1" x14ac:dyDescent="0.2">
      <c r="A3" s="237">
        <v>1</v>
      </c>
      <c r="B3" s="238">
        <v>1</v>
      </c>
      <c r="C3" s="261" t="str">
        <f>'كشف اجمالى'!B$1</f>
        <v>عبدالموجود</v>
      </c>
      <c r="D3" s="239" t="s">
        <v>90</v>
      </c>
      <c r="E3" s="240">
        <f>SUM(F3:X3)</f>
        <v>28844.6</v>
      </c>
      <c r="F3" s="241">
        <f>'كشف اجمالى'!C$381</f>
        <v>0</v>
      </c>
      <c r="G3" s="242">
        <f>'كشف اجمالى'!C$349</f>
        <v>0</v>
      </c>
      <c r="H3" s="242">
        <f>'كشف اجمالى'!C$318</f>
        <v>0</v>
      </c>
      <c r="I3" s="242">
        <f>'كشف اجمالى'!C$286</f>
        <v>0</v>
      </c>
      <c r="J3" s="242">
        <f>'كشف اجمالى'!C$255</f>
        <v>0</v>
      </c>
      <c r="K3" s="242">
        <f>'كشف اجمالى'!C$223</f>
        <v>0</v>
      </c>
      <c r="L3" s="242">
        <f>'كشف اجمالى'!C$191</f>
        <v>0</v>
      </c>
      <c r="M3" s="242">
        <f>'كشف اجمالى'!C$160</f>
        <v>0</v>
      </c>
      <c r="N3" s="242">
        <f>'كشف اجمالى'!C$128</f>
        <v>0</v>
      </c>
      <c r="O3" s="242">
        <f>'كشف اجمالى'!C$97</f>
        <v>0</v>
      </c>
      <c r="P3" s="242">
        <f>'كشف اجمالى'!C$65</f>
        <v>0</v>
      </c>
      <c r="Q3" s="242">
        <f>'كشف اجمالى'!C$36</f>
        <v>28165.599999999999</v>
      </c>
      <c r="R3" s="242">
        <f>'كشف اجمالى'!C$4</f>
        <v>679</v>
      </c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3"/>
    </row>
    <row r="4" spans="1:30" s="236" customFormat="1" ht="26.25" customHeight="1" x14ac:dyDescent="0.2">
      <c r="A4" s="244"/>
      <c r="B4" s="245"/>
      <c r="C4" s="262"/>
      <c r="D4" s="246" t="s">
        <v>91</v>
      </c>
      <c r="E4" s="247">
        <f>'كشف اجمالى'!G$382</f>
        <v>4149.25</v>
      </c>
      <c r="F4" s="248">
        <f>MAX(0,MIN(F3,$E4-SUM(F3:$AD3)+F3))</f>
        <v>0</v>
      </c>
      <c r="G4" s="249">
        <f>MAX(0,MIN(G3,$E4-SUM(G3:$AD3)+G3))</f>
        <v>0</v>
      </c>
      <c r="H4" s="249">
        <f>MAX(0,MIN(H3,$E4-SUM(H3:$AD3)+H3))</f>
        <v>0</v>
      </c>
      <c r="I4" s="249">
        <f>MAX(0,MIN(I3,$E4-SUM(I3:$AD3)+I3))</f>
        <v>0</v>
      </c>
      <c r="J4" s="249">
        <f>MAX(0,MIN(J3,$E4-SUM(J3:$AD3)+J3))</f>
        <v>0</v>
      </c>
      <c r="K4" s="249">
        <f>MAX(0,MIN(K3,$E4-SUM(K3:$AD3)+K3))</f>
        <v>0</v>
      </c>
      <c r="L4" s="249">
        <f>MAX(0,MIN(L3,$E4-SUM(L3:$AD3)+L3))</f>
        <v>0</v>
      </c>
      <c r="M4" s="249">
        <f>MAX(0,MIN(M3,$E4-SUM(M3:$AD3)+M3))</f>
        <v>0</v>
      </c>
      <c r="N4" s="249">
        <f>MAX(0,MIN(N3,$E4-SUM(N3:$AD3)+N3))</f>
        <v>0</v>
      </c>
      <c r="O4" s="249">
        <f>MAX(0,MIN(O3,$E4-SUM(O3:$AD3)+O3))</f>
        <v>0</v>
      </c>
      <c r="P4" s="249">
        <f>MAX(0,MIN(P3,$E4-SUM(P3:$AD3)+P3))</f>
        <v>0</v>
      </c>
      <c r="Q4" s="249">
        <f>MAX(0,MIN(Q3,$E4-SUM(Q3:$AD3)+Q3))</f>
        <v>3470.25</v>
      </c>
      <c r="R4" s="249">
        <f>MAX(0,MIN(R3,$E4-SUM(R3:$AD3)+R3))</f>
        <v>679</v>
      </c>
      <c r="S4" s="250">
        <f>MAX(0,MIN(S3,$E4-SUM(S3:$AD3)+S3))</f>
        <v>4149.25</v>
      </c>
      <c r="T4" s="250">
        <f>MAX(0,MIN(T3,$E4-SUM(T3:$AD3)+T3))</f>
        <v>4149.25</v>
      </c>
      <c r="U4" s="250">
        <f>MAX(0,MIN(U3,$E4-SUM(U3:$AD3)+U3))</f>
        <v>4149.25</v>
      </c>
      <c r="V4" s="250">
        <f>MAX(0,MIN(V3,$E4-SUM(V3:$AD3)+V3))</f>
        <v>4149.25</v>
      </c>
      <c r="W4" s="250">
        <f>MAX(0,MIN(W3,$E4-SUM(W3:$AD3)+W3))</f>
        <v>4149.25</v>
      </c>
      <c r="X4" s="250">
        <f>MAX(0,MIN(X3,$E4-SUM(X3:$AD3)+X3))</f>
        <v>4149.25</v>
      </c>
      <c r="Y4" s="250">
        <f>MAX(0,MIN(Y3,$E4-SUM(Y3:$AD3)+Y3))</f>
        <v>4149.25</v>
      </c>
      <c r="Z4" s="250">
        <f>MAX(0,MIN(Z3,$E4-SUM(Z3:$AD3)+Z3))</f>
        <v>4149.25</v>
      </c>
      <c r="AA4" s="250">
        <f>MAX(0,MIN(AA3,$E4-SUM(AA3:$AD3)+AA3))</f>
        <v>4149.25</v>
      </c>
      <c r="AB4" s="250">
        <f>MAX(0,MIN(AB3,$E4-SUM(AB3:$AD3)+AB3))</f>
        <v>4149.25</v>
      </c>
      <c r="AC4" s="250">
        <f>MAX(0,MIN(AC3,$E4-SUM(AC3:$AD3)+AC3))</f>
        <v>4149.25</v>
      </c>
      <c r="AD4" s="251">
        <f>MAX(0,MIN(AD3,$E4-SUM(AD3:$AD3)+AD3))</f>
        <v>4149.25</v>
      </c>
    </row>
    <row r="5" spans="1:30" s="236" customFormat="1" ht="26.25" customHeight="1" thickBot="1" x14ac:dyDescent="0.25">
      <c r="A5" s="244"/>
      <c r="B5" s="252"/>
      <c r="C5" s="262"/>
      <c r="D5" s="253" t="s">
        <v>92</v>
      </c>
      <c r="E5" s="254">
        <f>E3-E4</f>
        <v>24695.35</v>
      </c>
      <c r="F5" s="255">
        <f t="shared" ref="F5:Q5" si="0">F3-F4</f>
        <v>0</v>
      </c>
      <c r="G5" s="256">
        <f t="shared" si="0"/>
        <v>0</v>
      </c>
      <c r="H5" s="256">
        <f t="shared" si="0"/>
        <v>0</v>
      </c>
      <c r="I5" s="256">
        <f t="shared" si="0"/>
        <v>0</v>
      </c>
      <c r="J5" s="256">
        <f t="shared" si="0"/>
        <v>0</v>
      </c>
      <c r="K5" s="256">
        <f t="shared" si="0"/>
        <v>0</v>
      </c>
      <c r="L5" s="256">
        <f t="shared" si="0"/>
        <v>0</v>
      </c>
      <c r="M5" s="256">
        <f t="shared" si="0"/>
        <v>0</v>
      </c>
      <c r="N5" s="256">
        <f t="shared" si="0"/>
        <v>0</v>
      </c>
      <c r="O5" s="256">
        <f t="shared" si="0"/>
        <v>0</v>
      </c>
      <c r="P5" s="256">
        <f t="shared" si="0"/>
        <v>0</v>
      </c>
      <c r="Q5" s="256">
        <f t="shared" si="0"/>
        <v>24695.35</v>
      </c>
      <c r="R5" s="256">
        <f>R3-R4</f>
        <v>0</v>
      </c>
      <c r="S5" s="257">
        <f t="shared" ref="S5:AD5" si="1">S3-S4</f>
        <v>-4149.25</v>
      </c>
      <c r="T5" s="257">
        <f t="shared" si="1"/>
        <v>-4149.25</v>
      </c>
      <c r="U5" s="257">
        <f t="shared" si="1"/>
        <v>-4149.25</v>
      </c>
      <c r="V5" s="257">
        <f t="shared" si="1"/>
        <v>-4149.25</v>
      </c>
      <c r="W5" s="257">
        <f t="shared" si="1"/>
        <v>-4149.25</v>
      </c>
      <c r="X5" s="257">
        <f t="shared" si="1"/>
        <v>-4149.25</v>
      </c>
      <c r="Y5" s="257">
        <f t="shared" si="1"/>
        <v>-4149.25</v>
      </c>
      <c r="Z5" s="257">
        <f t="shared" si="1"/>
        <v>-4149.25</v>
      </c>
      <c r="AA5" s="257">
        <f t="shared" si="1"/>
        <v>-4149.25</v>
      </c>
      <c r="AB5" s="257">
        <f t="shared" si="1"/>
        <v>-4149.25</v>
      </c>
      <c r="AC5" s="257">
        <f t="shared" si="1"/>
        <v>-4149.25</v>
      </c>
      <c r="AD5" s="258">
        <f t="shared" si="1"/>
        <v>-4149.25</v>
      </c>
    </row>
    <row r="6" spans="1:30" s="236" customFormat="1" ht="26.25" customHeight="1" x14ac:dyDescent="0.2">
      <c r="A6" s="237">
        <v>2</v>
      </c>
      <c r="B6" s="238">
        <v>1</v>
      </c>
      <c r="C6" s="261" t="str">
        <f>'كشف اجمالى'!K1</f>
        <v>شافعى</v>
      </c>
      <c r="D6" s="239" t="s">
        <v>90</v>
      </c>
      <c r="E6" s="240">
        <f>SUM(F6:X6)</f>
        <v>19182.125</v>
      </c>
      <c r="F6" s="241">
        <f>'كشف اجمالى'!L$381</f>
        <v>0</v>
      </c>
      <c r="G6" s="242">
        <f>'كشف اجمالى'!L$349</f>
        <v>0</v>
      </c>
      <c r="H6" s="242">
        <f>'كشف اجمالى'!L$318</f>
        <v>0</v>
      </c>
      <c r="I6" s="242">
        <f>'كشف اجمالى'!L$268</f>
        <v>0</v>
      </c>
      <c r="J6" s="242">
        <f>'كشف اجمالى'!L$255</f>
        <v>0</v>
      </c>
      <c r="K6" s="242">
        <f>'كشف اجمالى'!L$223</f>
        <v>0</v>
      </c>
      <c r="L6" s="242">
        <f>'كشف اجمالى'!L$191</f>
        <v>0</v>
      </c>
      <c r="M6" s="242">
        <f>'كشف اجمالى'!L$160</f>
        <v>0</v>
      </c>
      <c r="N6" s="242">
        <f>'كشف اجمالى'!L$128</f>
        <v>0</v>
      </c>
      <c r="O6" s="242">
        <f>'كشف اجمالى'!L$97</f>
        <v>0</v>
      </c>
      <c r="P6" s="242">
        <f>'كشف اجمالى'!L$65</f>
        <v>0</v>
      </c>
      <c r="Q6" s="242">
        <f>'كشف اجمالى'!L$36</f>
        <v>19182.125</v>
      </c>
      <c r="R6" s="242">
        <f>'كشف اجمالى'!L$4</f>
        <v>0</v>
      </c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3"/>
    </row>
    <row r="7" spans="1:30" s="236" customFormat="1" ht="26.25" customHeight="1" x14ac:dyDescent="0.2">
      <c r="A7" s="244"/>
      <c r="B7" s="245"/>
      <c r="C7" s="262"/>
      <c r="D7" s="246" t="s">
        <v>91</v>
      </c>
      <c r="E7" s="247">
        <f>'كشف اجمالى'!P$382</f>
        <v>5000</v>
      </c>
      <c r="F7" s="248">
        <f>MAX(0,MIN(F6,$E7-SUM(F6:$AD6)+F6))</f>
        <v>0</v>
      </c>
      <c r="G7" s="249">
        <f>MAX(0,MIN(G6,$E7-SUM(G6:$AD6)+G6))</f>
        <v>0</v>
      </c>
      <c r="H7" s="249">
        <f>MAX(0,MIN(H6,$E7-SUM(H6:$AD6)+H6))</f>
        <v>0</v>
      </c>
      <c r="I7" s="249">
        <f>MAX(0,MIN(I6,$E7-SUM(I6:$AD6)+I6))</f>
        <v>0</v>
      </c>
      <c r="J7" s="249">
        <f>MAX(0,MIN(J6,$E7-SUM(J6:$AD6)+J6))</f>
        <v>0</v>
      </c>
      <c r="K7" s="249">
        <f>MAX(0,MIN(K6,$E7-SUM(K6:$AD6)+K6))</f>
        <v>0</v>
      </c>
      <c r="L7" s="249">
        <f>MAX(0,MIN(L6,$E7-SUM(L6:$AD6)+L6))</f>
        <v>0</v>
      </c>
      <c r="M7" s="249">
        <f>MAX(0,MIN(M6,$E7-SUM(M6:$AD6)+M6))</f>
        <v>0</v>
      </c>
      <c r="N7" s="249">
        <f>MAX(0,MIN(N6,$E7-SUM(N6:$AD6)+N6))</f>
        <v>0</v>
      </c>
      <c r="O7" s="249">
        <f>MAX(0,MIN(O6,$E7-SUM(O6:$AD6)+O6))</f>
        <v>0</v>
      </c>
      <c r="P7" s="249">
        <f>MAX(0,MIN(P6,$E7-SUM(P6:$AD6)+P6))</f>
        <v>0</v>
      </c>
      <c r="Q7" s="249">
        <f>MAX(0,MIN(Q6,$E7-SUM(Q6:$AD6)+Q6))</f>
        <v>5000</v>
      </c>
      <c r="R7" s="249">
        <f>MAX(0,MIN(R6,$E7-SUM(R6:$AD6)+R6))</f>
        <v>0</v>
      </c>
      <c r="S7" s="250">
        <f>MAX(0,MIN(S6,$E7-SUM(S6:$AD6)+S6))</f>
        <v>5000</v>
      </c>
      <c r="T7" s="250">
        <f>MAX(0,MIN(T6,$E7-SUM(T6:$AD6)+T6))</f>
        <v>5000</v>
      </c>
      <c r="U7" s="250">
        <f>MAX(0,MIN(U6,$E7-SUM(U6:$AD6)+U6))</f>
        <v>5000</v>
      </c>
      <c r="V7" s="250">
        <f>MAX(0,MIN(V6,$E7-SUM(V6:$AD6)+V6))</f>
        <v>5000</v>
      </c>
      <c r="W7" s="250">
        <f>MAX(0,MIN(W6,$E7-SUM(W6:$AD6)+W6))</f>
        <v>5000</v>
      </c>
      <c r="X7" s="250">
        <f>MAX(0,MIN(X6,$E7-SUM(X6:$AD6)+X6))</f>
        <v>5000</v>
      </c>
      <c r="Y7" s="250">
        <f>MAX(0,MIN(Y6,$E7-SUM(Y6:$AD6)+Y6))</f>
        <v>5000</v>
      </c>
      <c r="Z7" s="250">
        <f>MAX(0,MIN(Z6,$E7-SUM(Z6:$AD6)+Z6))</f>
        <v>5000</v>
      </c>
      <c r="AA7" s="250">
        <f>MAX(0,MIN(AA6,$E7-SUM(AA6:$AD6)+AA6))</f>
        <v>5000</v>
      </c>
      <c r="AB7" s="250">
        <f>MAX(0,MIN(AB6,$E7-SUM(AB6:$AD6)+AB6))</f>
        <v>5000</v>
      </c>
      <c r="AC7" s="250">
        <f>MAX(0,MIN(AC6,$E7-SUM(AC6:$AD6)+AC6))</f>
        <v>5000</v>
      </c>
      <c r="AD7" s="251">
        <f>MAX(0,MIN(AD6,$E7-SUM(AD6:$AD6)+AD6))</f>
        <v>5000</v>
      </c>
    </row>
    <row r="8" spans="1:30" s="236" customFormat="1" ht="26.25" customHeight="1" thickBot="1" x14ac:dyDescent="0.25">
      <c r="A8" s="244"/>
      <c r="B8" s="252"/>
      <c r="C8" s="262"/>
      <c r="D8" s="253" t="s">
        <v>92</v>
      </c>
      <c r="E8" s="254">
        <f t="shared" ref="E8:AD8" si="2">E6-E7</f>
        <v>14182.125</v>
      </c>
      <c r="F8" s="255">
        <f t="shared" si="2"/>
        <v>0</v>
      </c>
      <c r="G8" s="256">
        <f t="shared" si="2"/>
        <v>0</v>
      </c>
      <c r="H8" s="256">
        <f t="shared" si="2"/>
        <v>0</v>
      </c>
      <c r="I8" s="256">
        <f t="shared" si="2"/>
        <v>0</v>
      </c>
      <c r="J8" s="256">
        <f t="shared" si="2"/>
        <v>0</v>
      </c>
      <c r="K8" s="256">
        <f t="shared" si="2"/>
        <v>0</v>
      </c>
      <c r="L8" s="256">
        <f t="shared" si="2"/>
        <v>0</v>
      </c>
      <c r="M8" s="256">
        <f t="shared" si="2"/>
        <v>0</v>
      </c>
      <c r="N8" s="256">
        <f t="shared" si="2"/>
        <v>0</v>
      </c>
      <c r="O8" s="256">
        <f t="shared" si="2"/>
        <v>0</v>
      </c>
      <c r="P8" s="256">
        <f t="shared" si="2"/>
        <v>0</v>
      </c>
      <c r="Q8" s="256">
        <f t="shared" si="2"/>
        <v>14182.125</v>
      </c>
      <c r="R8" s="256">
        <f t="shared" si="2"/>
        <v>0</v>
      </c>
      <c r="S8" s="257">
        <f t="shared" si="2"/>
        <v>-5000</v>
      </c>
      <c r="T8" s="257">
        <f t="shared" si="2"/>
        <v>-5000</v>
      </c>
      <c r="U8" s="257">
        <f t="shared" si="2"/>
        <v>-5000</v>
      </c>
      <c r="V8" s="257">
        <f t="shared" si="2"/>
        <v>-5000</v>
      </c>
      <c r="W8" s="257">
        <f t="shared" si="2"/>
        <v>-5000</v>
      </c>
      <c r="X8" s="257">
        <f t="shared" si="2"/>
        <v>-5000</v>
      </c>
      <c r="Y8" s="257">
        <f t="shared" si="2"/>
        <v>-5000</v>
      </c>
      <c r="Z8" s="257">
        <f t="shared" si="2"/>
        <v>-5000</v>
      </c>
      <c r="AA8" s="257">
        <f t="shared" si="2"/>
        <v>-5000</v>
      </c>
      <c r="AB8" s="257">
        <f t="shared" si="2"/>
        <v>-5000</v>
      </c>
      <c r="AC8" s="257">
        <f t="shared" si="2"/>
        <v>-5000</v>
      </c>
      <c r="AD8" s="258">
        <f t="shared" si="2"/>
        <v>-5000</v>
      </c>
    </row>
    <row r="9" spans="1:30" s="236" customFormat="1" ht="26.25" customHeight="1" x14ac:dyDescent="0.2">
      <c r="A9" s="237">
        <v>3</v>
      </c>
      <c r="B9" s="238">
        <v>1</v>
      </c>
      <c r="C9" s="261" t="str">
        <f>'كشف اجمالى'!T$1</f>
        <v>رمسيس</v>
      </c>
      <c r="D9" s="239" t="s">
        <v>90</v>
      </c>
      <c r="E9" s="240">
        <f>SUM(F9:X9)</f>
        <v>1840</v>
      </c>
      <c r="F9" s="241">
        <f>'كشف اجمالى'!U$381</f>
        <v>0</v>
      </c>
      <c r="G9" s="242">
        <f>'كشف اجمالى'!U$349</f>
        <v>0</v>
      </c>
      <c r="H9" s="242">
        <f>'كشف اجمالى'!U$318</f>
        <v>0</v>
      </c>
      <c r="I9" s="242">
        <f>'كشف اجمالى'!U$286</f>
        <v>0</v>
      </c>
      <c r="J9" s="242">
        <f>'كشف اجمالى'!U$255</f>
        <v>0</v>
      </c>
      <c r="K9" s="242">
        <f>'كشف اجمالى'!U$223</f>
        <v>0</v>
      </c>
      <c r="L9" s="242">
        <f>'كشف اجمالى'!U$191</f>
        <v>0</v>
      </c>
      <c r="M9" s="242">
        <f>'كشف اجمالى'!U$160</f>
        <v>0</v>
      </c>
      <c r="N9" s="242">
        <f>'كشف اجمالى'!U$128</f>
        <v>0</v>
      </c>
      <c r="O9" s="242">
        <f>'كشف اجمالى'!U$97</f>
        <v>0</v>
      </c>
      <c r="P9" s="242">
        <f>'كشف اجمالى'!U$65</f>
        <v>0</v>
      </c>
      <c r="Q9" s="242">
        <f>'كشف اجمالى'!U$36</f>
        <v>0</v>
      </c>
      <c r="R9" s="242">
        <f>'كشف اجمالى'!U$4</f>
        <v>1840</v>
      </c>
      <c r="S9" s="242"/>
      <c r="T9" s="242"/>
      <c r="U9" s="242"/>
      <c r="V9" s="242"/>
      <c r="W9" s="242"/>
      <c r="X9" s="242"/>
      <c r="Y9" s="242"/>
      <c r="Z9" s="242"/>
      <c r="AA9" s="242"/>
      <c r="AB9" s="242"/>
      <c r="AC9" s="242"/>
      <c r="AD9" s="243"/>
    </row>
    <row r="10" spans="1:30" s="236" customFormat="1" ht="26.25" customHeight="1" x14ac:dyDescent="0.2">
      <c r="A10" s="244"/>
      <c r="B10" s="245"/>
      <c r="C10" s="262"/>
      <c r="D10" s="246" t="s">
        <v>91</v>
      </c>
      <c r="E10" s="247">
        <f>'كشف اجمالى'!Y$382</f>
        <v>1499.0350000000001</v>
      </c>
      <c r="F10" s="248">
        <f>MAX(0,MIN(F9,$E10-SUM(F9:$AD9)+F9))</f>
        <v>0</v>
      </c>
      <c r="G10" s="249">
        <f>MAX(0,MIN(G9,$E10-SUM(G9:$AD9)+G9))</f>
        <v>0</v>
      </c>
      <c r="H10" s="249">
        <f>MAX(0,MIN(H9,$E10-SUM(H9:$AD9)+H9))</f>
        <v>0</v>
      </c>
      <c r="I10" s="249">
        <f>MAX(0,MIN(I9,$E10-SUM(I9:$AD9)+I9))</f>
        <v>0</v>
      </c>
      <c r="J10" s="249">
        <f>MAX(0,MIN(J9,$E10-SUM(J9:$AD9)+J9))</f>
        <v>0</v>
      </c>
      <c r="K10" s="249">
        <f>MAX(0,MIN(K9,$E10-SUM(K9:$AD9)+K9))</f>
        <v>0</v>
      </c>
      <c r="L10" s="249">
        <f>MAX(0,MIN(L9,$E10-SUM(L9:$AD9)+L9))</f>
        <v>0</v>
      </c>
      <c r="M10" s="249">
        <f>MAX(0,MIN(M9,$E10-SUM(M9:$AD9)+M9))</f>
        <v>0</v>
      </c>
      <c r="N10" s="249">
        <f>MAX(0,MIN(N9,$E10-SUM(N9:$AD9)+N9))</f>
        <v>0</v>
      </c>
      <c r="O10" s="249">
        <f>MAX(0,MIN(O9,$E10-SUM(O9:$AD9)+O9))</f>
        <v>0</v>
      </c>
      <c r="P10" s="249">
        <f>MAX(0,MIN(P9,$E10-SUM(P9:$AD9)+P9))</f>
        <v>0</v>
      </c>
      <c r="Q10" s="249">
        <f>MAX(0,MIN(Q9,$E10-SUM(Q9:$AD9)+Q9))</f>
        <v>0</v>
      </c>
      <c r="R10" s="249">
        <f>MAX(0,MIN(R9,$E10-SUM(R9:$AD9)+R9))</f>
        <v>1499.0350000000001</v>
      </c>
      <c r="S10" s="250">
        <f>MAX(0,MIN(S9,$E10-SUM(S9:$AD9)+S9))</f>
        <v>1499.0350000000001</v>
      </c>
      <c r="T10" s="250">
        <f>MAX(0,MIN(T9,$E10-SUM(T9:$AD9)+T9))</f>
        <v>1499.0350000000001</v>
      </c>
      <c r="U10" s="250">
        <f>MAX(0,MIN(U9,$E10-SUM(U9:$AD9)+U9))</f>
        <v>1499.0350000000001</v>
      </c>
      <c r="V10" s="250">
        <f>MAX(0,MIN(V9,$E10-SUM(V9:$AD9)+V9))</f>
        <v>1499.0350000000001</v>
      </c>
      <c r="W10" s="250">
        <f>MAX(0,MIN(W9,$E10-SUM(W9:$AD9)+W9))</f>
        <v>1499.0350000000001</v>
      </c>
      <c r="X10" s="250">
        <f>MAX(0,MIN(X9,$E10-SUM(X9:$AD9)+X9))</f>
        <v>1499.0350000000001</v>
      </c>
      <c r="Y10" s="250">
        <f>MAX(0,MIN(Y9,$E10-SUM(Y9:$AD9)+Y9))</f>
        <v>1499.0350000000001</v>
      </c>
      <c r="Z10" s="250">
        <f>MAX(0,MIN(Z9,$E10-SUM(Z9:$AD9)+Z9))</f>
        <v>1499.0350000000001</v>
      </c>
      <c r="AA10" s="250">
        <f>MAX(0,MIN(AA9,$E10-SUM(AA9:$AD9)+AA9))</f>
        <v>1499.0350000000001</v>
      </c>
      <c r="AB10" s="250">
        <f>MAX(0,MIN(AB9,$E10-SUM(AB9:$AD9)+AB9))</f>
        <v>1499.0350000000001</v>
      </c>
      <c r="AC10" s="250">
        <f>MAX(0,MIN(AC9,$E10-SUM(AC9:$AD9)+AC9))</f>
        <v>1499.0350000000001</v>
      </c>
      <c r="AD10" s="251">
        <f>MAX(0,MIN(AD9,$E10-SUM(AD9:$AD9)+AD9))</f>
        <v>1499.0350000000001</v>
      </c>
    </row>
    <row r="11" spans="1:30" s="236" customFormat="1" ht="26.25" customHeight="1" thickBot="1" x14ac:dyDescent="0.25">
      <c r="A11" s="244"/>
      <c r="B11" s="252"/>
      <c r="C11" s="262"/>
      <c r="D11" s="253" t="s">
        <v>92</v>
      </c>
      <c r="E11" s="254">
        <f t="shared" ref="E11:AD11" si="3">E9-E10</f>
        <v>340.96499999999992</v>
      </c>
      <c r="F11" s="255">
        <f t="shared" si="3"/>
        <v>0</v>
      </c>
      <c r="G11" s="256">
        <f t="shared" si="3"/>
        <v>0</v>
      </c>
      <c r="H11" s="256">
        <f t="shared" si="3"/>
        <v>0</v>
      </c>
      <c r="I11" s="256">
        <f t="shared" si="3"/>
        <v>0</v>
      </c>
      <c r="J11" s="256">
        <f t="shared" si="3"/>
        <v>0</v>
      </c>
      <c r="K11" s="256">
        <f t="shared" si="3"/>
        <v>0</v>
      </c>
      <c r="L11" s="256">
        <f t="shared" si="3"/>
        <v>0</v>
      </c>
      <c r="M11" s="256">
        <f t="shared" si="3"/>
        <v>0</v>
      </c>
      <c r="N11" s="256">
        <f t="shared" si="3"/>
        <v>0</v>
      </c>
      <c r="O11" s="256">
        <f t="shared" si="3"/>
        <v>0</v>
      </c>
      <c r="P11" s="256">
        <f t="shared" si="3"/>
        <v>0</v>
      </c>
      <c r="Q11" s="256">
        <f t="shared" si="3"/>
        <v>0</v>
      </c>
      <c r="R11" s="256">
        <f t="shared" si="3"/>
        <v>340.96499999999992</v>
      </c>
      <c r="S11" s="257">
        <f t="shared" si="3"/>
        <v>-1499.0350000000001</v>
      </c>
      <c r="T11" s="257">
        <f t="shared" si="3"/>
        <v>-1499.0350000000001</v>
      </c>
      <c r="U11" s="257">
        <f t="shared" si="3"/>
        <v>-1499.0350000000001</v>
      </c>
      <c r="V11" s="257">
        <f t="shared" si="3"/>
        <v>-1499.0350000000001</v>
      </c>
      <c r="W11" s="257">
        <f t="shared" si="3"/>
        <v>-1499.0350000000001</v>
      </c>
      <c r="X11" s="257">
        <f t="shared" si="3"/>
        <v>-1499.0350000000001</v>
      </c>
      <c r="Y11" s="257">
        <f t="shared" si="3"/>
        <v>-1499.0350000000001</v>
      </c>
      <c r="Z11" s="257">
        <f t="shared" si="3"/>
        <v>-1499.0350000000001</v>
      </c>
      <c r="AA11" s="257">
        <f t="shared" si="3"/>
        <v>-1499.0350000000001</v>
      </c>
      <c r="AB11" s="257">
        <f t="shared" si="3"/>
        <v>-1499.0350000000001</v>
      </c>
      <c r="AC11" s="257">
        <f t="shared" si="3"/>
        <v>-1499.0350000000001</v>
      </c>
      <c r="AD11" s="258">
        <f t="shared" si="3"/>
        <v>-1499.0350000000001</v>
      </c>
    </row>
    <row r="12" spans="1:30" s="236" customFormat="1" ht="26.25" customHeight="1" x14ac:dyDescent="0.2">
      <c r="A12" s="237">
        <v>4</v>
      </c>
      <c r="B12" s="238">
        <v>1</v>
      </c>
      <c r="C12" s="261" t="str">
        <f>'كشف اجمالى'!AC$1</f>
        <v>عكاشة</v>
      </c>
      <c r="D12" s="239" t="s">
        <v>90</v>
      </c>
      <c r="E12" s="240">
        <f>SUM(F12:X12)</f>
        <v>1287.155</v>
      </c>
      <c r="F12" s="241">
        <f>'كشف اجمالى'!AD$381</f>
        <v>0</v>
      </c>
      <c r="G12" s="242">
        <f>'كشف اجمالى'!AD$349</f>
        <v>0</v>
      </c>
      <c r="H12" s="242">
        <f>'كشف اجمالى'!AD$318</f>
        <v>0</v>
      </c>
      <c r="I12" s="242">
        <f>'كشف اجمالى'!AD$286</f>
        <v>0</v>
      </c>
      <c r="J12" s="242">
        <f>'كشف اجمالى'!AD$255</f>
        <v>0</v>
      </c>
      <c r="K12" s="242">
        <f>'كشف اجمالى'!AD$223</f>
        <v>0</v>
      </c>
      <c r="L12" s="242">
        <f>'كشف اجمالى'!AD$191</f>
        <v>0</v>
      </c>
      <c r="M12" s="242">
        <f>'كشف اجمالى'!AD$160</f>
        <v>0</v>
      </c>
      <c r="N12" s="242">
        <f>'كشف اجمالى'!AD$128</f>
        <v>0</v>
      </c>
      <c r="O12" s="242">
        <f>'كشف اجمالى'!AD$97</f>
        <v>0</v>
      </c>
      <c r="P12" s="242">
        <f>'كشف اجمالى'!AD$65</f>
        <v>0</v>
      </c>
      <c r="Q12" s="242">
        <f>'كشف اجمالى'!AD$36</f>
        <v>1287.155</v>
      </c>
      <c r="R12" s="242">
        <f>'كشف اجمالى'!AD$4</f>
        <v>0</v>
      </c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  <c r="AD12" s="243"/>
    </row>
    <row r="13" spans="1:30" s="236" customFormat="1" ht="26.25" customHeight="1" x14ac:dyDescent="0.2">
      <c r="A13" s="244"/>
      <c r="B13" s="245"/>
      <c r="C13" s="262"/>
      <c r="D13" s="246" t="s">
        <v>91</v>
      </c>
      <c r="E13" s="247">
        <f>'كشف اجمالى'!AH$382</f>
        <v>936.7</v>
      </c>
      <c r="F13" s="248">
        <f>MAX(0,MIN(F12,$E13-SUM(F12:$AD12)+F12))</f>
        <v>0</v>
      </c>
      <c r="G13" s="249">
        <f>MAX(0,MIN(G12,$E13-SUM(G12:$AD12)+G12))</f>
        <v>0</v>
      </c>
      <c r="H13" s="249">
        <f>MAX(0,MIN(H12,$E13-SUM(H12:$AD12)+H12))</f>
        <v>0</v>
      </c>
      <c r="I13" s="249">
        <f>MAX(0,MIN(I12,$E13-SUM(I12:$AD12)+I12))</f>
        <v>0</v>
      </c>
      <c r="J13" s="249">
        <f>MAX(0,MIN(J12,$E13-SUM(J12:$AD12)+J12))</f>
        <v>0</v>
      </c>
      <c r="K13" s="249">
        <f>MAX(0,MIN(K12,$E13-SUM(K12:$AD12)+K12))</f>
        <v>0</v>
      </c>
      <c r="L13" s="249">
        <f>MAX(0,MIN(L12,$E13-SUM(L12:$AD12)+L12))</f>
        <v>0</v>
      </c>
      <c r="M13" s="249">
        <f>MAX(0,MIN(M12,$E13-SUM(M12:$AD12)+M12))</f>
        <v>0</v>
      </c>
      <c r="N13" s="249">
        <f>MAX(0,MIN(N12,$E13-SUM(N12:$AD12)+N12))</f>
        <v>0</v>
      </c>
      <c r="O13" s="249">
        <f>MAX(0,MIN(O12,$E13-SUM(O12:$AD12)+O12))</f>
        <v>0</v>
      </c>
      <c r="P13" s="249">
        <f>MAX(0,MIN(P12,$E13-SUM(P12:$AD12)+P12))</f>
        <v>0</v>
      </c>
      <c r="Q13" s="249">
        <f>MAX(0,MIN(Q12,$E13-SUM(Q12:$AD12)+Q12))</f>
        <v>936.7</v>
      </c>
      <c r="R13" s="249">
        <f>MAX(0,MIN(R12,$E13-SUM(R12:$AD12)+R12))</f>
        <v>0</v>
      </c>
      <c r="S13" s="250">
        <f>MAX(0,MIN(S12,$E13-SUM(S12:$AD12)+S12))</f>
        <v>936.7</v>
      </c>
      <c r="T13" s="250">
        <f>MAX(0,MIN(T12,$E13-SUM(T12:$AD12)+T12))</f>
        <v>936.7</v>
      </c>
      <c r="U13" s="250">
        <f>MAX(0,MIN(U12,$E13-SUM(U12:$AD12)+U12))</f>
        <v>936.7</v>
      </c>
      <c r="V13" s="250">
        <f>MAX(0,MIN(V12,$E13-SUM(V12:$AD12)+V12))</f>
        <v>936.7</v>
      </c>
      <c r="W13" s="250">
        <f>MAX(0,MIN(W12,$E13-SUM(W12:$AD12)+W12))</f>
        <v>936.7</v>
      </c>
      <c r="X13" s="250">
        <f>MAX(0,MIN(X12,$E13-SUM(X12:$AD12)+X12))</f>
        <v>936.7</v>
      </c>
      <c r="Y13" s="250">
        <f>MAX(0,MIN(Y12,$E13-SUM(Y12:$AD12)+Y12))</f>
        <v>936.7</v>
      </c>
      <c r="Z13" s="250">
        <f>MAX(0,MIN(Z12,$E13-SUM(Z12:$AD12)+Z12))</f>
        <v>936.7</v>
      </c>
      <c r="AA13" s="250">
        <f>MAX(0,MIN(AA12,$E13-SUM(AA12:$AD12)+AA12))</f>
        <v>936.7</v>
      </c>
      <c r="AB13" s="250">
        <f>MAX(0,MIN(AB12,$E13-SUM(AB12:$AD12)+AB12))</f>
        <v>936.7</v>
      </c>
      <c r="AC13" s="250">
        <f>MAX(0,MIN(AC12,$E13-SUM(AC12:$AD12)+AC12))</f>
        <v>936.7</v>
      </c>
      <c r="AD13" s="251">
        <f>MAX(0,MIN(AD12,$E13-SUM(AD12:$AD12)+AD12))</f>
        <v>936.7</v>
      </c>
    </row>
    <row r="14" spans="1:30" s="236" customFormat="1" ht="26.25" customHeight="1" thickBot="1" x14ac:dyDescent="0.25">
      <c r="A14" s="244"/>
      <c r="B14" s="252"/>
      <c r="C14" s="262"/>
      <c r="D14" s="253" t="s">
        <v>92</v>
      </c>
      <c r="E14" s="254">
        <f t="shared" ref="E14:AD14" si="4">E12-E13</f>
        <v>350.45499999999993</v>
      </c>
      <c r="F14" s="255">
        <f t="shared" si="4"/>
        <v>0</v>
      </c>
      <c r="G14" s="256">
        <f t="shared" si="4"/>
        <v>0</v>
      </c>
      <c r="H14" s="256">
        <f t="shared" si="4"/>
        <v>0</v>
      </c>
      <c r="I14" s="256">
        <f t="shared" si="4"/>
        <v>0</v>
      </c>
      <c r="J14" s="256">
        <f t="shared" si="4"/>
        <v>0</v>
      </c>
      <c r="K14" s="256">
        <f t="shared" si="4"/>
        <v>0</v>
      </c>
      <c r="L14" s="256">
        <f t="shared" si="4"/>
        <v>0</v>
      </c>
      <c r="M14" s="256">
        <f t="shared" si="4"/>
        <v>0</v>
      </c>
      <c r="N14" s="256">
        <f t="shared" si="4"/>
        <v>0</v>
      </c>
      <c r="O14" s="256">
        <f t="shared" si="4"/>
        <v>0</v>
      </c>
      <c r="P14" s="256">
        <f t="shared" si="4"/>
        <v>0</v>
      </c>
      <c r="Q14" s="256">
        <f t="shared" si="4"/>
        <v>350.45499999999993</v>
      </c>
      <c r="R14" s="256">
        <f t="shared" si="4"/>
        <v>0</v>
      </c>
      <c r="S14" s="257">
        <f t="shared" si="4"/>
        <v>-936.7</v>
      </c>
      <c r="T14" s="257">
        <f t="shared" si="4"/>
        <v>-936.7</v>
      </c>
      <c r="U14" s="257">
        <f t="shared" si="4"/>
        <v>-936.7</v>
      </c>
      <c r="V14" s="257">
        <f t="shared" si="4"/>
        <v>-936.7</v>
      </c>
      <c r="W14" s="257">
        <f t="shared" si="4"/>
        <v>-936.7</v>
      </c>
      <c r="X14" s="257">
        <f t="shared" si="4"/>
        <v>-936.7</v>
      </c>
      <c r="Y14" s="257">
        <f t="shared" si="4"/>
        <v>-936.7</v>
      </c>
      <c r="Z14" s="257">
        <f t="shared" si="4"/>
        <v>-936.7</v>
      </c>
      <c r="AA14" s="257">
        <f t="shared" si="4"/>
        <v>-936.7</v>
      </c>
      <c r="AB14" s="257">
        <f t="shared" si="4"/>
        <v>-936.7</v>
      </c>
      <c r="AC14" s="257">
        <f t="shared" si="4"/>
        <v>-936.7</v>
      </c>
      <c r="AD14" s="258">
        <f t="shared" si="4"/>
        <v>-936.7</v>
      </c>
    </row>
  </sheetData>
  <autoFilter ref="A1:C14"/>
  <mergeCells count="18">
    <mergeCell ref="A9:A11"/>
    <mergeCell ref="B9:B11"/>
    <mergeCell ref="C9:C11"/>
    <mergeCell ref="A12:A14"/>
    <mergeCell ref="B12:B14"/>
    <mergeCell ref="C12:C14"/>
    <mergeCell ref="A3:A5"/>
    <mergeCell ref="B3:B5"/>
    <mergeCell ref="C3:C5"/>
    <mergeCell ref="A6:A8"/>
    <mergeCell ref="B6:B8"/>
    <mergeCell ref="C6:C8"/>
    <mergeCell ref="A1:A2"/>
    <mergeCell ref="B1:B2"/>
    <mergeCell ref="C1:C2"/>
    <mergeCell ref="D1:D2"/>
    <mergeCell ref="E1:E2"/>
    <mergeCell ref="AD1:AD2"/>
  </mergeCells>
  <hyperlinks>
    <hyperlink ref="C3:C5" location="'كشف اجمالى'!B1" display="'كشف اجمالى'!B1"/>
    <hyperlink ref="C6:C8" location="'كشف اجمالى'!K1" display="'كشف اجمالى'!K1"/>
    <hyperlink ref="C9:C11" location="'كشف اجمالى'!T1" display="'كشف اجمالى'!T1"/>
    <hyperlink ref="C12:C14" location="'عمر الدين  '!AC1" display="'عمر الدين  '!AC1"/>
  </hyperlinks>
  <pageMargins left="0.15748031496062992" right="0.9" top="0.28000000000000003" bottom="0.25" header="0.27" footer="0.18"/>
  <pageSetup paperSize="9" scale="65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6</vt:i4>
      </vt:variant>
      <vt:variant>
        <vt:lpstr>نطاقات تمت تسميتها</vt:lpstr>
      </vt:variant>
      <vt:variant>
        <vt:i4>1</vt:i4>
      </vt:variant>
    </vt:vector>
  </HeadingPairs>
  <TitlesOfParts>
    <vt:vector size="7" baseType="lpstr">
      <vt:lpstr>عملاء 1</vt:lpstr>
      <vt:lpstr>قائمة اسعار</vt:lpstr>
      <vt:lpstr>يومية  1</vt:lpstr>
      <vt:lpstr>كشف حساب للكل</vt:lpstr>
      <vt:lpstr>كشف اجمالى</vt:lpstr>
      <vt:lpstr>عمر الدين  </vt:lpstr>
      <vt:lpstr>'عمر الدين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AMCO</dc:creator>
  <cp:lastModifiedBy>AMCO</cp:lastModifiedBy>
  <cp:lastPrinted>2015-03-17T19:06:03Z</cp:lastPrinted>
  <dcterms:created xsi:type="dcterms:W3CDTF">2015-03-17T17:41:06Z</dcterms:created>
  <dcterms:modified xsi:type="dcterms:W3CDTF">2015-03-22T09:27:30Z</dcterms:modified>
</cp:coreProperties>
</file>